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8750005_IPC_Lammers_Watershed\GIS\Tables_DB\Detention Basins\"/>
    </mc:Choice>
  </mc:AlternateContent>
  <bookViews>
    <workbookView xWindow="-120" yWindow="0" windowWidth="3060" windowHeight="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N31" i="3" l="1"/>
  <c r="AL31" i="3"/>
  <c r="AN26" i="3"/>
  <c r="AN27" i="3"/>
  <c r="AN28" i="3"/>
  <c r="AN29" i="3"/>
  <c r="AN25" i="3"/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T8" i="2"/>
  <c r="P8" i="2"/>
  <c r="H8" i="2"/>
  <c r="H9" i="2" s="1"/>
  <c r="F8" i="2"/>
  <c r="T7" i="2"/>
  <c r="P7" i="2"/>
  <c r="M12" i="2" s="1"/>
  <c r="H7" i="2"/>
  <c r="G7" i="2"/>
  <c r="F7" i="2"/>
  <c r="B7" i="2"/>
  <c r="B8" i="2" s="1"/>
  <c r="F6" i="2"/>
  <c r="BH5" i="2"/>
  <c r="BB8" i="2" s="1"/>
  <c r="M11" i="2" l="1"/>
  <c r="H10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4" i="2"/>
  <c r="N12" i="2"/>
  <c r="N8" i="2"/>
  <c r="N16" i="2"/>
  <c r="N9" i="2"/>
  <c r="N11" i="2"/>
  <c r="M15" i="2"/>
  <c r="N15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6" i="2"/>
  <c r="R57" i="2"/>
  <c r="R58" i="2"/>
  <c r="R60" i="2"/>
  <c r="R62" i="2"/>
  <c r="R64" i="2"/>
  <c r="R66" i="2"/>
  <c r="R68" i="2"/>
  <c r="R70" i="2"/>
  <c r="R72" i="2"/>
  <c r="R74" i="2"/>
  <c r="R76" i="2"/>
  <c r="R7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P9" i="2"/>
  <c r="M13" i="2" l="1"/>
  <c r="N13" i="2" s="1"/>
  <c r="M10" i="2"/>
  <c r="N10" i="2" s="1"/>
  <c r="T76" i="2"/>
  <c r="R100" i="2"/>
  <c r="T72" i="2"/>
  <c r="R96" i="2"/>
  <c r="T68" i="2"/>
  <c r="R92" i="2"/>
  <c r="T64" i="2"/>
  <c r="R88" i="2"/>
  <c r="T60" i="2"/>
  <c r="R84" i="2"/>
  <c r="R81" i="2"/>
  <c r="T57" i="2"/>
  <c r="R79" i="2"/>
  <c r="U55" i="2"/>
  <c r="T55" i="2"/>
  <c r="U24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H11" i="2"/>
  <c r="I10" i="2"/>
  <c r="I8" i="2"/>
  <c r="T78" i="2"/>
  <c r="R102" i="2"/>
  <c r="T74" i="2"/>
  <c r="R98" i="2"/>
  <c r="T70" i="2"/>
  <c r="R94" i="2"/>
  <c r="T66" i="2"/>
  <c r="R90" i="2"/>
  <c r="T62" i="2"/>
  <c r="R86" i="2"/>
  <c r="T58" i="2"/>
  <c r="R82" i="2"/>
  <c r="R80" i="2"/>
  <c r="T56" i="2"/>
  <c r="I7" i="2"/>
  <c r="J7" i="2" s="1"/>
  <c r="U32" i="2" s="1"/>
  <c r="N7" i="2"/>
  <c r="U7" i="2"/>
  <c r="V7" i="2" s="1"/>
  <c r="W7" i="2" s="1"/>
  <c r="I6" i="2"/>
  <c r="J6" i="2" s="1"/>
  <c r="U31" i="2" s="1"/>
  <c r="I9" i="2"/>
  <c r="J9" i="2" s="1"/>
  <c r="U34" i="2" s="1"/>
  <c r="AE7" i="2" l="1"/>
  <c r="AC7" i="2"/>
  <c r="AF7" i="2"/>
  <c r="AD7" i="2"/>
  <c r="U10" i="2"/>
  <c r="U80" i="2"/>
  <c r="T80" i="2"/>
  <c r="R104" i="2"/>
  <c r="H12" i="2"/>
  <c r="I11" i="2"/>
  <c r="J11" i="2" s="1"/>
  <c r="R131" i="2"/>
  <c r="T107" i="2"/>
  <c r="R137" i="2"/>
  <c r="T113" i="2"/>
  <c r="R139" i="2"/>
  <c r="T115" i="2"/>
  <c r="R145" i="2"/>
  <c r="T121" i="2"/>
  <c r="R147" i="2"/>
  <c r="T123" i="2"/>
  <c r="U79" i="2"/>
  <c r="R103" i="2"/>
  <c r="T79" i="2"/>
  <c r="R105" i="2"/>
  <c r="T81" i="2"/>
  <c r="U8" i="2"/>
  <c r="V8" i="2" s="1"/>
  <c r="W8" i="2" s="1"/>
  <c r="M17" i="2"/>
  <c r="U56" i="2"/>
  <c r="U82" i="2"/>
  <c r="T82" i="2"/>
  <c r="R106" i="2"/>
  <c r="U58" i="2"/>
  <c r="T86" i="2"/>
  <c r="R110" i="2"/>
  <c r="T90" i="2"/>
  <c r="R114" i="2"/>
  <c r="T94" i="2"/>
  <c r="R118" i="2"/>
  <c r="T98" i="2"/>
  <c r="R122" i="2"/>
  <c r="T102" i="2"/>
  <c r="R126" i="2"/>
  <c r="J8" i="2"/>
  <c r="J10" i="2"/>
  <c r="R133" i="2"/>
  <c r="T109" i="2"/>
  <c r="R135" i="2"/>
  <c r="T111" i="2"/>
  <c r="R141" i="2"/>
  <c r="T117" i="2"/>
  <c r="R143" i="2"/>
  <c r="T119" i="2"/>
  <c r="R149" i="2"/>
  <c r="T125" i="2"/>
  <c r="U84" i="2"/>
  <c r="T84" i="2"/>
  <c r="R108" i="2"/>
  <c r="T88" i="2"/>
  <c r="R112" i="2"/>
  <c r="T92" i="2"/>
  <c r="R116" i="2"/>
  <c r="T96" i="2"/>
  <c r="R120" i="2"/>
  <c r="T100" i="2"/>
  <c r="R124" i="2"/>
  <c r="R173" i="2" l="1"/>
  <c r="T149" i="2"/>
  <c r="R159" i="2"/>
  <c r="T135" i="2"/>
  <c r="R157" i="2"/>
  <c r="T133" i="2"/>
  <c r="U57" i="2"/>
  <c r="U9" i="2"/>
  <c r="V9" i="2" s="1"/>
  <c r="W9" i="2" s="1"/>
  <c r="U33" i="2"/>
  <c r="U106" i="2"/>
  <c r="T106" i="2"/>
  <c r="R130" i="2"/>
  <c r="AE8" i="2"/>
  <c r="Z8" i="2" s="1"/>
  <c r="AC8" i="2"/>
  <c r="X8" i="2" s="1"/>
  <c r="AF8" i="2"/>
  <c r="AA8" i="2" s="1"/>
  <c r="AD8" i="2"/>
  <c r="Y8" i="2" s="1"/>
  <c r="U81" i="2"/>
  <c r="R171" i="2"/>
  <c r="T147" i="2"/>
  <c r="R169" i="2"/>
  <c r="T145" i="2"/>
  <c r="R163" i="2"/>
  <c r="T139" i="2"/>
  <c r="R161" i="2"/>
  <c r="T137" i="2"/>
  <c r="R155" i="2"/>
  <c r="U131" i="2"/>
  <c r="T131" i="2"/>
  <c r="H13" i="2"/>
  <c r="I12" i="2"/>
  <c r="J12" i="2" s="1"/>
  <c r="T124" i="2"/>
  <c r="R148" i="2"/>
  <c r="T120" i="2"/>
  <c r="R144" i="2"/>
  <c r="T116" i="2"/>
  <c r="R140" i="2"/>
  <c r="T112" i="2"/>
  <c r="R136" i="2"/>
  <c r="U108" i="2"/>
  <c r="T108" i="2"/>
  <c r="R132" i="2"/>
  <c r="R167" i="2"/>
  <c r="T143" i="2"/>
  <c r="R165" i="2"/>
  <c r="T141" i="2"/>
  <c r="U83" i="2"/>
  <c r="U35" i="2"/>
  <c r="U59" i="2"/>
  <c r="U11" i="2"/>
  <c r="R150" i="2"/>
  <c r="T126" i="2"/>
  <c r="T122" i="2"/>
  <c r="R146" i="2"/>
  <c r="T118" i="2"/>
  <c r="R142" i="2"/>
  <c r="T114" i="2"/>
  <c r="R138" i="2"/>
  <c r="T110" i="2"/>
  <c r="R134" i="2"/>
  <c r="U105" i="2"/>
  <c r="R129" i="2"/>
  <c r="T105" i="2"/>
  <c r="U103" i="2"/>
  <c r="R127" i="2"/>
  <c r="T103" i="2"/>
  <c r="U107" i="2"/>
  <c r="U60" i="2"/>
  <c r="U12" i="2"/>
  <c r="U36" i="2"/>
  <c r="U104" i="2"/>
  <c r="T104" i="2"/>
  <c r="R128" i="2"/>
  <c r="R152" i="2" l="1"/>
  <c r="U128" i="2"/>
  <c r="T128" i="2"/>
  <c r="R174" i="2"/>
  <c r="T150" i="2"/>
  <c r="U37" i="2"/>
  <c r="U85" i="2"/>
  <c r="U13" i="2"/>
  <c r="U61" i="2"/>
  <c r="U109" i="2"/>
  <c r="R179" i="2"/>
  <c r="T155" i="2"/>
  <c r="U155" i="2"/>
  <c r="R185" i="2"/>
  <c r="T161" i="2"/>
  <c r="R187" i="2"/>
  <c r="T163" i="2"/>
  <c r="R193" i="2"/>
  <c r="T169" i="2"/>
  <c r="R195" i="2"/>
  <c r="T171" i="2"/>
  <c r="AF9" i="2"/>
  <c r="AA9" i="2" s="1"/>
  <c r="AD9" i="2"/>
  <c r="Y9" i="2" s="1"/>
  <c r="AE9" i="2"/>
  <c r="Z9" i="2" s="1"/>
  <c r="AC9" i="2"/>
  <c r="X9" i="2" s="1"/>
  <c r="R151" i="2"/>
  <c r="U127" i="2"/>
  <c r="T127" i="2"/>
  <c r="R153" i="2"/>
  <c r="U129" i="2"/>
  <c r="T129" i="2"/>
  <c r="R158" i="2"/>
  <c r="T134" i="2"/>
  <c r="R162" i="2"/>
  <c r="T138" i="2"/>
  <c r="R166" i="2"/>
  <c r="T142" i="2"/>
  <c r="R170" i="2"/>
  <c r="T146" i="2"/>
  <c r="R189" i="2"/>
  <c r="T165" i="2"/>
  <c r="R191" i="2"/>
  <c r="T167" i="2"/>
  <c r="R156" i="2"/>
  <c r="U132" i="2"/>
  <c r="T132" i="2"/>
  <c r="R160" i="2"/>
  <c r="T136" i="2"/>
  <c r="R164" i="2"/>
  <c r="T140" i="2"/>
  <c r="R168" i="2"/>
  <c r="T144" i="2"/>
  <c r="R172" i="2"/>
  <c r="T148" i="2"/>
  <c r="V10" i="2"/>
  <c r="W10" i="2" s="1"/>
  <c r="I13" i="2"/>
  <c r="J13" i="2" s="1"/>
  <c r="H14" i="2"/>
  <c r="R154" i="2"/>
  <c r="U130" i="2"/>
  <c r="T130" i="2"/>
  <c r="U133" i="2"/>
  <c r="R181" i="2"/>
  <c r="T157" i="2"/>
  <c r="U157" i="2"/>
  <c r="R183" i="2"/>
  <c r="T159" i="2"/>
  <c r="R197" i="2"/>
  <c r="T173" i="2"/>
  <c r="H15" i="2" l="1"/>
  <c r="I14" i="2"/>
  <c r="J14" i="2" s="1"/>
  <c r="AE10" i="2"/>
  <c r="Z10" i="2" s="1"/>
  <c r="AC10" i="2"/>
  <c r="X10" i="2" s="1"/>
  <c r="AF10" i="2"/>
  <c r="AA10" i="2" s="1"/>
  <c r="AD10" i="2"/>
  <c r="Y10" i="2" s="1"/>
  <c r="R196" i="2"/>
  <c r="T172" i="2"/>
  <c r="R192" i="2"/>
  <c r="T168" i="2"/>
  <c r="R188" i="2"/>
  <c r="T164" i="2"/>
  <c r="R184" i="2"/>
  <c r="T160" i="2"/>
  <c r="R219" i="2"/>
  <c r="T195" i="2"/>
  <c r="R217" i="2"/>
  <c r="T193" i="2"/>
  <c r="R211" i="2"/>
  <c r="T187" i="2"/>
  <c r="R209" i="2"/>
  <c r="T185" i="2"/>
  <c r="R203" i="2"/>
  <c r="U179" i="2"/>
  <c r="T179" i="2"/>
  <c r="R198" i="2"/>
  <c r="T174" i="2"/>
  <c r="R221" i="2"/>
  <c r="T197" i="2"/>
  <c r="R207" i="2"/>
  <c r="T183" i="2"/>
  <c r="U183" i="2"/>
  <c r="R205" i="2"/>
  <c r="T181" i="2"/>
  <c r="U181" i="2"/>
  <c r="R178" i="2"/>
  <c r="T154" i="2"/>
  <c r="U154" i="2"/>
  <c r="U38" i="2"/>
  <c r="U62" i="2"/>
  <c r="U14" i="2"/>
  <c r="U86" i="2"/>
  <c r="U110" i="2"/>
  <c r="R180" i="2"/>
  <c r="T156" i="2"/>
  <c r="U156" i="2"/>
  <c r="R215" i="2"/>
  <c r="T191" i="2"/>
  <c r="R213" i="2"/>
  <c r="T189" i="2"/>
  <c r="V11" i="2"/>
  <c r="R194" i="2"/>
  <c r="T170" i="2"/>
  <c r="R190" i="2"/>
  <c r="T166" i="2"/>
  <c r="R186" i="2"/>
  <c r="T162" i="2"/>
  <c r="U134" i="2"/>
  <c r="R182" i="2"/>
  <c r="U158" i="2"/>
  <c r="T158" i="2"/>
  <c r="R177" i="2"/>
  <c r="T153" i="2"/>
  <c r="U153" i="2"/>
  <c r="R175" i="2"/>
  <c r="T151" i="2"/>
  <c r="U151" i="2"/>
  <c r="R176" i="2"/>
  <c r="T152" i="2"/>
  <c r="U152" i="2"/>
  <c r="R200" i="2" l="1"/>
  <c r="U176" i="2"/>
  <c r="T176" i="2"/>
  <c r="R199" i="2"/>
  <c r="U175" i="2"/>
  <c r="T175" i="2"/>
  <c r="R206" i="2"/>
  <c r="T182" i="2"/>
  <c r="U182" i="2"/>
  <c r="W11" i="2"/>
  <c r="V12" i="2"/>
  <c r="R237" i="2"/>
  <c r="T213" i="2"/>
  <c r="R239" i="2"/>
  <c r="T215" i="2"/>
  <c r="R204" i="2"/>
  <c r="U180" i="2"/>
  <c r="T180" i="2"/>
  <c r="R202" i="2"/>
  <c r="U178" i="2"/>
  <c r="T178" i="2"/>
  <c r="R227" i="2"/>
  <c r="T203" i="2"/>
  <c r="U203" i="2"/>
  <c r="R233" i="2"/>
  <c r="T209" i="2"/>
  <c r="R235" i="2"/>
  <c r="T211" i="2"/>
  <c r="R241" i="2"/>
  <c r="T217" i="2"/>
  <c r="R243" i="2"/>
  <c r="T219" i="2"/>
  <c r="R208" i="2"/>
  <c r="T184" i="2"/>
  <c r="U184" i="2"/>
  <c r="R212" i="2"/>
  <c r="T188" i="2"/>
  <c r="R216" i="2"/>
  <c r="T192" i="2"/>
  <c r="R220" i="2"/>
  <c r="T196" i="2"/>
  <c r="H16" i="2"/>
  <c r="I15" i="2"/>
  <c r="J15" i="2" s="1"/>
  <c r="R201" i="2"/>
  <c r="U177" i="2"/>
  <c r="T177" i="2"/>
  <c r="R210" i="2"/>
  <c r="T186" i="2"/>
  <c r="R214" i="2"/>
  <c r="T190" i="2"/>
  <c r="R218" i="2"/>
  <c r="T194" i="2"/>
  <c r="R229" i="2"/>
  <c r="T205" i="2"/>
  <c r="U205" i="2"/>
  <c r="R231" i="2"/>
  <c r="T207" i="2"/>
  <c r="U207" i="2"/>
  <c r="R245" i="2"/>
  <c r="T221" i="2"/>
  <c r="R222" i="2"/>
  <c r="T198" i="2"/>
  <c r="U39" i="2"/>
  <c r="U63" i="2"/>
  <c r="U87" i="2"/>
  <c r="U15" i="2"/>
  <c r="U111" i="2"/>
  <c r="U135" i="2"/>
  <c r="U159" i="2"/>
  <c r="R246" i="2" l="1"/>
  <c r="T222" i="2"/>
  <c r="T245" i="2"/>
  <c r="T231" i="2"/>
  <c r="U231" i="2"/>
  <c r="R242" i="2"/>
  <c r="T218" i="2"/>
  <c r="R238" i="2"/>
  <c r="T214" i="2"/>
  <c r="R234" i="2"/>
  <c r="T210" i="2"/>
  <c r="H17" i="2"/>
  <c r="I16" i="2"/>
  <c r="J16" i="2" s="1"/>
  <c r="R244" i="2"/>
  <c r="T220" i="2"/>
  <c r="R240" i="2"/>
  <c r="T216" i="2"/>
  <c r="R236" i="2"/>
  <c r="T212" i="2"/>
  <c r="R232" i="2"/>
  <c r="T208" i="2"/>
  <c r="U208" i="2"/>
  <c r="T243" i="2"/>
  <c r="T241" i="2"/>
  <c r="T235" i="2"/>
  <c r="T233" i="2"/>
  <c r="U233" i="2"/>
  <c r="T227" i="2"/>
  <c r="U227" i="2"/>
  <c r="R228" i="2"/>
  <c r="T204" i="2"/>
  <c r="U204" i="2"/>
  <c r="T239" i="2"/>
  <c r="T237" i="2"/>
  <c r="AF11" i="2"/>
  <c r="AA11" i="2" s="1"/>
  <c r="AD11" i="2"/>
  <c r="Y11" i="2" s="1"/>
  <c r="AE11" i="2"/>
  <c r="Z11" i="2" s="1"/>
  <c r="AC11" i="2"/>
  <c r="X11" i="2" s="1"/>
  <c r="R230" i="2"/>
  <c r="T206" i="2"/>
  <c r="U206" i="2"/>
  <c r="R223" i="2"/>
  <c r="T199" i="2"/>
  <c r="U199" i="2"/>
  <c r="R224" i="2"/>
  <c r="T200" i="2"/>
  <c r="U200" i="2"/>
  <c r="T229" i="2"/>
  <c r="U229" i="2"/>
  <c r="R225" i="2"/>
  <c r="T201" i="2"/>
  <c r="U201" i="2"/>
  <c r="U64" i="2"/>
  <c r="U16" i="2"/>
  <c r="U40" i="2"/>
  <c r="U88" i="2"/>
  <c r="U112" i="2"/>
  <c r="U136" i="2"/>
  <c r="U160" i="2"/>
  <c r="R226" i="2"/>
  <c r="T202" i="2"/>
  <c r="U202" i="2"/>
  <c r="W12" i="2"/>
  <c r="V13" i="2"/>
  <c r="AE12" i="2" l="1"/>
  <c r="AC12" i="2"/>
  <c r="X12" i="2" s="1"/>
  <c r="AF12" i="2"/>
  <c r="AD12" i="2"/>
  <c r="Y12" i="2" s="1"/>
  <c r="T226" i="2"/>
  <c r="U226" i="2"/>
  <c r="T225" i="2"/>
  <c r="U225" i="2"/>
  <c r="T223" i="2"/>
  <c r="U223" i="2"/>
  <c r="T232" i="2"/>
  <c r="U232" i="2"/>
  <c r="U41" i="2"/>
  <c r="U89" i="2"/>
  <c r="U17" i="2"/>
  <c r="U65" i="2"/>
  <c r="U113" i="2"/>
  <c r="U137" i="2"/>
  <c r="U161" i="2"/>
  <c r="U185" i="2"/>
  <c r="U209" i="2"/>
  <c r="T246" i="2"/>
  <c r="W13" i="2"/>
  <c r="V14" i="2"/>
  <c r="T224" i="2"/>
  <c r="U224" i="2"/>
  <c r="T230" i="2"/>
  <c r="U230" i="2"/>
  <c r="Z12" i="2"/>
  <c r="AA12" i="2"/>
  <c r="T228" i="2"/>
  <c r="U228" i="2"/>
  <c r="T236" i="2"/>
  <c r="T240" i="2"/>
  <c r="T244" i="2"/>
  <c r="H18" i="2"/>
  <c r="I17" i="2"/>
  <c r="J17" i="2" s="1"/>
  <c r="U234" i="2" s="1"/>
  <c r="T234" i="2"/>
  <c r="T238" i="2"/>
  <c r="T242" i="2"/>
  <c r="H19" i="2" l="1"/>
  <c r="I18" i="2"/>
  <c r="J18" i="2" s="1"/>
  <c r="W14" i="2"/>
  <c r="V15" i="2"/>
  <c r="U42" i="2"/>
  <c r="U66" i="2"/>
  <c r="U18" i="2"/>
  <c r="U90" i="2"/>
  <c r="U114" i="2"/>
  <c r="U138" i="2"/>
  <c r="U162" i="2"/>
  <c r="U186" i="2"/>
  <c r="U210" i="2"/>
  <c r="AE13" i="2"/>
  <c r="Z13" i="2" s="1"/>
  <c r="AC13" i="2"/>
  <c r="X13" i="2" s="1"/>
  <c r="AF13" i="2"/>
  <c r="AA13" i="2" s="1"/>
  <c r="AD13" i="2"/>
  <c r="Y13" i="2" s="1"/>
  <c r="W15" i="2" l="1"/>
  <c r="V16" i="2"/>
  <c r="H20" i="2"/>
  <c r="I19" i="2"/>
  <c r="J19" i="2" s="1"/>
  <c r="AF14" i="2"/>
  <c r="AA14" i="2" s="1"/>
  <c r="AD14" i="2"/>
  <c r="Y14" i="2" s="1"/>
  <c r="AE14" i="2"/>
  <c r="Z14" i="2" s="1"/>
  <c r="AC14" i="2"/>
  <c r="X14" i="2" s="1"/>
  <c r="U91" i="2"/>
  <c r="U43" i="2"/>
  <c r="U67" i="2"/>
  <c r="U19" i="2"/>
  <c r="U115" i="2"/>
  <c r="U139" i="2"/>
  <c r="U163" i="2"/>
  <c r="U187" i="2"/>
  <c r="U211" i="2"/>
  <c r="U235" i="2"/>
  <c r="H21" i="2" l="1"/>
  <c r="I20" i="2"/>
  <c r="J20" i="2" s="1"/>
  <c r="AF15" i="2"/>
  <c r="AA15" i="2" s="1"/>
  <c r="AD15" i="2"/>
  <c r="Y15" i="2" s="1"/>
  <c r="AE15" i="2"/>
  <c r="Z15" i="2" s="1"/>
  <c r="AC15" i="2"/>
  <c r="X15" i="2" s="1"/>
  <c r="U68" i="2"/>
  <c r="U20" i="2"/>
  <c r="U44" i="2"/>
  <c r="U92" i="2"/>
  <c r="U116" i="2"/>
  <c r="U140" i="2"/>
  <c r="U164" i="2"/>
  <c r="U188" i="2"/>
  <c r="U212" i="2"/>
  <c r="U236" i="2"/>
  <c r="W16" i="2"/>
  <c r="V17" i="2"/>
  <c r="W17" i="2" l="1"/>
  <c r="V18" i="2"/>
  <c r="H22" i="2"/>
  <c r="I21" i="2"/>
  <c r="J21" i="2" s="1"/>
  <c r="AE16" i="2"/>
  <c r="Z16" i="2" s="1"/>
  <c r="AC16" i="2"/>
  <c r="X16" i="2" s="1"/>
  <c r="AF16" i="2"/>
  <c r="AA16" i="2" s="1"/>
  <c r="AD16" i="2"/>
  <c r="Y16" i="2" s="1"/>
  <c r="U45" i="2"/>
  <c r="U93" i="2"/>
  <c r="U21" i="2"/>
  <c r="U69" i="2"/>
  <c r="U117" i="2"/>
  <c r="U141" i="2"/>
  <c r="U165" i="2"/>
  <c r="U189" i="2"/>
  <c r="U213" i="2"/>
  <c r="U237" i="2"/>
  <c r="H23" i="2" l="1"/>
  <c r="I22" i="2"/>
  <c r="J22" i="2" s="1"/>
  <c r="W18" i="2"/>
  <c r="V19" i="2"/>
  <c r="U46" i="2"/>
  <c r="U70" i="2"/>
  <c r="U22" i="2"/>
  <c r="U94" i="2"/>
  <c r="U118" i="2"/>
  <c r="U142" i="2"/>
  <c r="U166" i="2"/>
  <c r="U190" i="2"/>
  <c r="U214" i="2"/>
  <c r="U238" i="2"/>
  <c r="AF17" i="2"/>
  <c r="AA17" i="2" s="1"/>
  <c r="AD17" i="2"/>
  <c r="Y17" i="2" s="1"/>
  <c r="AE17" i="2"/>
  <c r="Z17" i="2" s="1"/>
  <c r="AC17" i="2"/>
  <c r="X17" i="2" s="1"/>
  <c r="AF18" i="2" l="1"/>
  <c r="AA18" i="2" s="1"/>
  <c r="AD18" i="2"/>
  <c r="Y18" i="2" s="1"/>
  <c r="AE18" i="2"/>
  <c r="Z18" i="2" s="1"/>
  <c r="AC18" i="2"/>
  <c r="X18" i="2" s="1"/>
  <c r="H24" i="2"/>
  <c r="I23" i="2"/>
  <c r="J23" i="2" s="1"/>
  <c r="W19" i="2"/>
  <c r="V20" i="2"/>
  <c r="U47" i="2"/>
  <c r="U71" i="2"/>
  <c r="U95" i="2"/>
  <c r="U23" i="2"/>
  <c r="U119" i="2"/>
  <c r="U143" i="2"/>
  <c r="U167" i="2"/>
  <c r="U191" i="2"/>
  <c r="U215" i="2"/>
  <c r="U239" i="2"/>
  <c r="W20" i="2" l="1"/>
  <c r="V21" i="2"/>
  <c r="H25" i="2"/>
  <c r="I24" i="2"/>
  <c r="J24" i="2" s="1"/>
  <c r="AF19" i="2"/>
  <c r="AA19" i="2" s="1"/>
  <c r="AD19" i="2"/>
  <c r="Y19" i="2" s="1"/>
  <c r="AE19" i="2"/>
  <c r="Z19" i="2" s="1"/>
  <c r="AC19" i="2"/>
  <c r="X19" i="2" s="1"/>
  <c r="U72" i="2"/>
  <c r="U24" i="2"/>
  <c r="U48" i="2"/>
  <c r="U96" i="2"/>
  <c r="U120" i="2"/>
  <c r="U144" i="2"/>
  <c r="U168" i="2"/>
  <c r="U192" i="2"/>
  <c r="U216" i="2"/>
  <c r="U240" i="2"/>
  <c r="H26" i="2" l="1"/>
  <c r="I25" i="2"/>
  <c r="J25" i="2" s="1"/>
  <c r="AF20" i="2"/>
  <c r="AA20" i="2" s="1"/>
  <c r="AD20" i="2"/>
  <c r="Y20" i="2" s="1"/>
  <c r="AE20" i="2"/>
  <c r="Z20" i="2" s="1"/>
  <c r="AC20" i="2"/>
  <c r="X20" i="2" s="1"/>
  <c r="U49" i="2"/>
  <c r="U97" i="2"/>
  <c r="U25" i="2"/>
  <c r="U73" i="2"/>
  <c r="U121" i="2"/>
  <c r="U145" i="2"/>
  <c r="U169" i="2"/>
  <c r="U193" i="2"/>
  <c r="U217" i="2"/>
  <c r="U241" i="2"/>
  <c r="W21" i="2"/>
  <c r="V22" i="2"/>
  <c r="W22" i="2" l="1"/>
  <c r="V23" i="2"/>
  <c r="U50" i="2"/>
  <c r="U74" i="2"/>
  <c r="U26" i="2"/>
  <c r="U98" i="2"/>
  <c r="U122" i="2"/>
  <c r="U146" i="2"/>
  <c r="U170" i="2"/>
  <c r="U194" i="2"/>
  <c r="U218" i="2"/>
  <c r="U242" i="2"/>
  <c r="AF21" i="2"/>
  <c r="AA21" i="2" s="1"/>
  <c r="AD21" i="2"/>
  <c r="Y21" i="2" s="1"/>
  <c r="AE21" i="2"/>
  <c r="Z21" i="2" s="1"/>
  <c r="AC21" i="2"/>
  <c r="X21" i="2" s="1"/>
  <c r="H27" i="2"/>
  <c r="I26" i="2"/>
  <c r="J26" i="2" s="1"/>
  <c r="U99" i="2" l="1"/>
  <c r="U51" i="2"/>
  <c r="U75" i="2"/>
  <c r="U27" i="2"/>
  <c r="U123" i="2"/>
  <c r="U147" i="2"/>
  <c r="U171" i="2"/>
  <c r="U195" i="2"/>
  <c r="U219" i="2"/>
  <c r="U243" i="2"/>
  <c r="W23" i="2"/>
  <c r="V24" i="2"/>
  <c r="H28" i="2"/>
  <c r="I27" i="2"/>
  <c r="J27" i="2" s="1"/>
  <c r="AF22" i="2"/>
  <c r="AA22" i="2" s="1"/>
  <c r="AD22" i="2"/>
  <c r="Y22" i="2" s="1"/>
  <c r="AE22" i="2"/>
  <c r="Z22" i="2" s="1"/>
  <c r="AC22" i="2"/>
  <c r="X22" i="2" s="1"/>
  <c r="H29" i="2" l="1"/>
  <c r="I29" i="2" s="1"/>
  <c r="I28" i="2"/>
  <c r="J28" i="2" s="1"/>
  <c r="AF23" i="2"/>
  <c r="AA23" i="2" s="1"/>
  <c r="AD23" i="2"/>
  <c r="Y23" i="2" s="1"/>
  <c r="AE23" i="2"/>
  <c r="Z23" i="2" s="1"/>
  <c r="AC23" i="2"/>
  <c r="X23" i="2" s="1"/>
  <c r="U76" i="2"/>
  <c r="U28" i="2"/>
  <c r="U52" i="2"/>
  <c r="U100" i="2"/>
  <c r="U124" i="2"/>
  <c r="U148" i="2"/>
  <c r="U172" i="2"/>
  <c r="U196" i="2"/>
  <c r="U220" i="2"/>
  <c r="U244" i="2"/>
  <c r="W24" i="2"/>
  <c r="V25" i="2"/>
  <c r="AF24" i="2" l="1"/>
  <c r="AA24" i="2" s="1"/>
  <c r="AD24" i="2"/>
  <c r="Y24" i="2" s="1"/>
  <c r="AE24" i="2"/>
  <c r="Z24" i="2" s="1"/>
  <c r="AC24" i="2"/>
  <c r="X24" i="2" s="1"/>
  <c r="U53" i="2"/>
  <c r="U101" i="2"/>
  <c r="U29" i="2"/>
  <c r="U77" i="2"/>
  <c r="U125" i="2"/>
  <c r="U149" i="2"/>
  <c r="U173" i="2"/>
  <c r="U197" i="2"/>
  <c r="U221" i="2"/>
  <c r="U245" i="2"/>
  <c r="W25" i="2"/>
  <c r="V26" i="2"/>
  <c r="J29" i="2"/>
  <c r="AF25" i="2" l="1"/>
  <c r="AA25" i="2" s="1"/>
  <c r="AD25" i="2"/>
  <c r="Y25" i="2" s="1"/>
  <c r="AE25" i="2"/>
  <c r="Z25" i="2" s="1"/>
  <c r="AC25" i="2"/>
  <c r="X25" i="2" s="1"/>
  <c r="U54" i="2"/>
  <c r="U78" i="2"/>
  <c r="U30" i="2"/>
  <c r="U102" i="2"/>
  <c r="U126" i="2"/>
  <c r="U150" i="2"/>
  <c r="U174" i="2"/>
  <c r="U198" i="2"/>
  <c r="U222" i="2"/>
  <c r="U246" i="2"/>
  <c r="W26" i="2"/>
  <c r="V27" i="2"/>
  <c r="AF26" i="2" l="1"/>
  <c r="AA26" i="2" s="1"/>
  <c r="AD26" i="2"/>
  <c r="Y26" i="2" s="1"/>
  <c r="AE26" i="2"/>
  <c r="Z26" i="2" s="1"/>
  <c r="AC26" i="2"/>
  <c r="X26" i="2" s="1"/>
  <c r="W27" i="2"/>
  <c r="V28" i="2"/>
  <c r="AF27" i="2" l="1"/>
  <c r="AA27" i="2" s="1"/>
  <c r="AD27" i="2"/>
  <c r="Y27" i="2" s="1"/>
  <c r="AE27" i="2"/>
  <c r="Z27" i="2" s="1"/>
  <c r="AC27" i="2"/>
  <c r="X27" i="2" s="1"/>
  <c r="W28" i="2"/>
  <c r="V29" i="2"/>
  <c r="W29" i="2" l="1"/>
  <c r="V30" i="2"/>
  <c r="AF28" i="2"/>
  <c r="AA28" i="2" s="1"/>
  <c r="AD28" i="2"/>
  <c r="Y28" i="2" s="1"/>
  <c r="AE28" i="2"/>
  <c r="Z28" i="2" s="1"/>
  <c r="AC28" i="2"/>
  <c r="X28" i="2" s="1"/>
  <c r="W30" i="2" l="1"/>
  <c r="V31" i="2"/>
  <c r="AF29" i="2"/>
  <c r="AA29" i="2" s="1"/>
  <c r="AD29" i="2"/>
  <c r="Y29" i="2" s="1"/>
  <c r="AE29" i="2"/>
  <c r="Z29" i="2" s="1"/>
  <c r="AC29" i="2"/>
  <c r="X29" i="2" s="1"/>
  <c r="W31" i="2" l="1"/>
  <c r="V32" i="2"/>
  <c r="AF30" i="2"/>
  <c r="AA30" i="2" s="1"/>
  <c r="AD30" i="2"/>
  <c r="Y30" i="2" s="1"/>
  <c r="AE30" i="2"/>
  <c r="Z30" i="2" s="1"/>
  <c r="AC30" i="2"/>
  <c r="X30" i="2" s="1"/>
  <c r="AF31" i="2" l="1"/>
  <c r="AD31" i="2"/>
  <c r="Y31" i="2" s="1"/>
  <c r="AE31" i="2"/>
  <c r="Z31" i="2" s="1"/>
  <c r="AC31" i="2"/>
  <c r="X31" i="2" s="1"/>
  <c r="AA31" i="2"/>
  <c r="W32" i="2"/>
  <c r="V33" i="2"/>
  <c r="W33" i="2" l="1"/>
  <c r="V34" i="2"/>
  <c r="AF32" i="2"/>
  <c r="AA32" i="2" s="1"/>
  <c r="AD32" i="2"/>
  <c r="Y32" i="2" s="1"/>
  <c r="AE32" i="2"/>
  <c r="Z32" i="2" s="1"/>
  <c r="AC32" i="2"/>
  <c r="X32" i="2" s="1"/>
  <c r="W34" i="2" l="1"/>
  <c r="V35" i="2"/>
  <c r="AF33" i="2"/>
  <c r="AA33" i="2" s="1"/>
  <c r="AD33" i="2"/>
  <c r="Y33" i="2" s="1"/>
  <c r="AE33" i="2"/>
  <c r="Z33" i="2" s="1"/>
  <c r="AC33" i="2"/>
  <c r="X33" i="2" s="1"/>
  <c r="W35" i="2" l="1"/>
  <c r="V36" i="2"/>
  <c r="AF34" i="2"/>
  <c r="AA34" i="2" s="1"/>
  <c r="AD34" i="2"/>
  <c r="Y34" i="2" s="1"/>
  <c r="AE34" i="2"/>
  <c r="Z34" i="2" s="1"/>
  <c r="AC34" i="2"/>
  <c r="X34" i="2" s="1"/>
  <c r="AF35" i="2" l="1"/>
  <c r="AD35" i="2"/>
  <c r="Y35" i="2" s="1"/>
  <c r="AE35" i="2"/>
  <c r="Z35" i="2" s="1"/>
  <c r="AC35" i="2"/>
  <c r="X35" i="2" s="1"/>
  <c r="AA35" i="2"/>
  <c r="W36" i="2"/>
  <c r="V37" i="2"/>
  <c r="W37" i="2" l="1"/>
  <c r="V38" i="2"/>
  <c r="AF36" i="2"/>
  <c r="AA36" i="2" s="1"/>
  <c r="AD36" i="2"/>
  <c r="Y36" i="2" s="1"/>
  <c r="AE36" i="2"/>
  <c r="Z36" i="2" s="1"/>
  <c r="AC36" i="2"/>
  <c r="X36" i="2" s="1"/>
  <c r="W38" i="2" l="1"/>
  <c r="V39" i="2"/>
  <c r="AF37" i="2"/>
  <c r="AA37" i="2" s="1"/>
  <c r="AD37" i="2"/>
  <c r="Y37" i="2" s="1"/>
  <c r="AE37" i="2"/>
  <c r="Z37" i="2" s="1"/>
  <c r="AC37" i="2"/>
  <c r="X37" i="2" s="1"/>
  <c r="W39" i="2" l="1"/>
  <c r="V40" i="2"/>
  <c r="AF38" i="2"/>
  <c r="AA38" i="2" s="1"/>
  <c r="AD38" i="2"/>
  <c r="Y38" i="2" s="1"/>
  <c r="AE38" i="2"/>
  <c r="Z38" i="2" s="1"/>
  <c r="AC38" i="2"/>
  <c r="X38" i="2" s="1"/>
  <c r="W40" i="2" l="1"/>
  <c r="V41" i="2"/>
  <c r="AF39" i="2"/>
  <c r="AA39" i="2" s="1"/>
  <c r="AD39" i="2"/>
  <c r="Y39" i="2" s="1"/>
  <c r="AE39" i="2"/>
  <c r="Z39" i="2" s="1"/>
  <c r="AC39" i="2"/>
  <c r="X39" i="2" s="1"/>
  <c r="AF40" i="2" l="1"/>
  <c r="AD40" i="2"/>
  <c r="Y40" i="2" s="1"/>
  <c r="AE40" i="2"/>
  <c r="Z40" i="2" s="1"/>
  <c r="AC40" i="2"/>
  <c r="X40" i="2" s="1"/>
  <c r="AA40" i="2"/>
  <c r="W41" i="2"/>
  <c r="V42" i="2"/>
  <c r="W42" i="2" l="1"/>
  <c r="V43" i="2"/>
  <c r="AF41" i="2"/>
  <c r="AA41" i="2" s="1"/>
  <c r="AD41" i="2"/>
  <c r="Y41" i="2" s="1"/>
  <c r="AE41" i="2"/>
  <c r="Z41" i="2" s="1"/>
  <c r="AC41" i="2"/>
  <c r="X41" i="2" s="1"/>
  <c r="W43" i="2" l="1"/>
  <c r="V44" i="2"/>
  <c r="AF42" i="2"/>
  <c r="AA42" i="2" s="1"/>
  <c r="AD42" i="2"/>
  <c r="Y42" i="2" s="1"/>
  <c r="AE42" i="2"/>
  <c r="Z42" i="2" s="1"/>
  <c r="AC42" i="2"/>
  <c r="X42" i="2" s="1"/>
  <c r="W44" i="2" l="1"/>
  <c r="V45" i="2"/>
  <c r="AF43" i="2"/>
  <c r="AA43" i="2" s="1"/>
  <c r="AD43" i="2"/>
  <c r="Y43" i="2" s="1"/>
  <c r="AE43" i="2"/>
  <c r="Z43" i="2" s="1"/>
  <c r="AC43" i="2"/>
  <c r="X43" i="2" s="1"/>
  <c r="W45" i="2" l="1"/>
  <c r="V46" i="2"/>
  <c r="AF44" i="2"/>
  <c r="AA44" i="2" s="1"/>
  <c r="AD44" i="2"/>
  <c r="Y44" i="2" s="1"/>
  <c r="AE44" i="2"/>
  <c r="Z44" i="2" s="1"/>
  <c r="AC44" i="2"/>
  <c r="X44" i="2" s="1"/>
  <c r="W46" i="2" l="1"/>
  <c r="V47" i="2"/>
  <c r="AF45" i="2"/>
  <c r="AA45" i="2" s="1"/>
  <c r="AD45" i="2"/>
  <c r="Y45" i="2" s="1"/>
  <c r="AE45" i="2"/>
  <c r="Z45" i="2" s="1"/>
  <c r="AC45" i="2"/>
  <c r="X45" i="2" s="1"/>
  <c r="AF46" i="2" l="1"/>
  <c r="AD46" i="2"/>
  <c r="Y46" i="2" s="1"/>
  <c r="AE46" i="2"/>
  <c r="Z46" i="2" s="1"/>
  <c r="AC46" i="2"/>
  <c r="X46" i="2" s="1"/>
  <c r="AA46" i="2"/>
  <c r="W47" i="2"/>
  <c r="V48" i="2"/>
  <c r="W48" i="2" l="1"/>
  <c r="V49" i="2"/>
  <c r="AF47" i="2"/>
  <c r="AA47" i="2" s="1"/>
  <c r="AD47" i="2"/>
  <c r="Y47" i="2" s="1"/>
  <c r="AE47" i="2"/>
  <c r="Z47" i="2" s="1"/>
  <c r="AC47" i="2"/>
  <c r="X47" i="2" s="1"/>
  <c r="AF48" i="2" l="1"/>
  <c r="AA48" i="2" s="1"/>
  <c r="AD48" i="2"/>
  <c r="Y48" i="2" s="1"/>
  <c r="AE48" i="2"/>
  <c r="Z48" i="2" s="1"/>
  <c r="AC48" i="2"/>
  <c r="X48" i="2" s="1"/>
  <c r="W49" i="2"/>
  <c r="V50" i="2"/>
  <c r="W50" i="2" l="1"/>
  <c r="V51" i="2"/>
  <c r="AF49" i="2"/>
  <c r="AA49" i="2" s="1"/>
  <c r="AD49" i="2"/>
  <c r="Y49" i="2" s="1"/>
  <c r="AE49" i="2"/>
  <c r="Z49" i="2" s="1"/>
  <c r="AC49" i="2"/>
  <c r="X49" i="2" s="1"/>
  <c r="AF50" i="2" l="1"/>
  <c r="AD50" i="2"/>
  <c r="Y50" i="2" s="1"/>
  <c r="AE50" i="2"/>
  <c r="Z50" i="2" s="1"/>
  <c r="AC50" i="2"/>
  <c r="X50" i="2" s="1"/>
  <c r="AA50" i="2"/>
  <c r="W51" i="2"/>
  <c r="V52" i="2"/>
  <c r="W52" i="2" l="1"/>
  <c r="V53" i="2"/>
  <c r="AF51" i="2"/>
  <c r="AA51" i="2" s="1"/>
  <c r="AD51" i="2"/>
  <c r="Y51" i="2" s="1"/>
  <c r="AE51" i="2"/>
  <c r="Z51" i="2" s="1"/>
  <c r="AC51" i="2"/>
  <c r="X51" i="2" s="1"/>
  <c r="W53" i="2" l="1"/>
  <c r="V54" i="2"/>
  <c r="AF52" i="2"/>
  <c r="AA52" i="2" s="1"/>
  <c r="AD52" i="2"/>
  <c r="Y52" i="2" s="1"/>
  <c r="AE52" i="2"/>
  <c r="Z52" i="2" s="1"/>
  <c r="AC52" i="2"/>
  <c r="X52" i="2" s="1"/>
  <c r="W54" i="2" l="1"/>
  <c r="V55" i="2"/>
  <c r="AF53" i="2"/>
  <c r="AA53" i="2" s="1"/>
  <c r="AD53" i="2"/>
  <c r="Y53" i="2" s="1"/>
  <c r="AE53" i="2"/>
  <c r="Z53" i="2" s="1"/>
  <c r="AC53" i="2"/>
  <c r="X53" i="2" s="1"/>
  <c r="W55" i="2" l="1"/>
  <c r="V56" i="2"/>
  <c r="AF54" i="2"/>
  <c r="AA54" i="2" s="1"/>
  <c r="AD54" i="2"/>
  <c r="Y54" i="2" s="1"/>
  <c r="AE54" i="2"/>
  <c r="Z54" i="2" s="1"/>
  <c r="AC54" i="2"/>
  <c r="X54" i="2" s="1"/>
  <c r="AF55" i="2" l="1"/>
  <c r="AA55" i="2" s="1"/>
  <c r="AD55" i="2"/>
  <c r="AE55" i="2"/>
  <c r="Z55" i="2" s="1"/>
  <c r="AC55" i="2"/>
  <c r="X55" i="2" s="1"/>
  <c r="W56" i="2"/>
  <c r="V57" i="2"/>
  <c r="Y55" i="2"/>
  <c r="AF56" i="2" l="1"/>
  <c r="AA56" i="2" s="1"/>
  <c r="AD56" i="2"/>
  <c r="Y56" i="2" s="1"/>
  <c r="AE56" i="2"/>
  <c r="Z56" i="2" s="1"/>
  <c r="AC56" i="2"/>
  <c r="X56" i="2" s="1"/>
  <c r="W57" i="2"/>
  <c r="V58" i="2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AE59" i="2"/>
  <c r="Z59" i="2" s="1"/>
  <c r="AC59" i="2"/>
  <c r="X59" i="2" s="1"/>
  <c r="Y59" i="2"/>
  <c r="AF60" i="2" l="1"/>
  <c r="AA60" i="2" s="1"/>
  <c r="AD60" i="2"/>
  <c r="Y60" i="2" s="1"/>
  <c r="AC60" i="2"/>
  <c r="X60" i="2" s="1"/>
  <c r="AE60" i="2"/>
  <c r="Z60" i="2" s="1"/>
  <c r="W61" i="2"/>
  <c r="V62" i="2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W65" i="2" l="1"/>
  <c r="V66" i="2"/>
  <c r="AF64" i="2"/>
  <c r="AA64" i="2" s="1"/>
  <c r="AD64" i="2"/>
  <c r="Y64" i="2" s="1"/>
  <c r="AC64" i="2"/>
  <c r="X64" i="2" s="1"/>
  <c r="AE64" i="2"/>
  <c r="Z64" i="2" s="1"/>
  <c r="W66" i="2" l="1"/>
  <c r="V67" i="2"/>
  <c r="AF65" i="2"/>
  <c r="AA65" i="2" s="1"/>
  <c r="AD65" i="2"/>
  <c r="Y65" i="2" s="1"/>
  <c r="AE65" i="2"/>
  <c r="Z65" i="2" s="1"/>
  <c r="AC65" i="2"/>
  <c r="X65" i="2" s="1"/>
  <c r="AF66" i="2" l="1"/>
  <c r="AA66" i="2" s="1"/>
  <c r="AD66" i="2"/>
  <c r="Y66" i="2" s="1"/>
  <c r="AC66" i="2"/>
  <c r="X66" i="2" s="1"/>
  <c r="AE66" i="2"/>
  <c r="Z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C68" i="2"/>
  <c r="X68" i="2" s="1"/>
  <c r="AE68" i="2"/>
  <c r="Z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C70" i="2"/>
  <c r="X70" i="2" s="1"/>
  <c r="AE70" i="2"/>
  <c r="Z70" i="2" s="1"/>
  <c r="AF71" i="2" l="1"/>
  <c r="AA71" i="2" s="1"/>
  <c r="AD71" i="2"/>
  <c r="Y71" i="2" s="1"/>
  <c r="AE71" i="2"/>
  <c r="Z71" i="2" s="1"/>
  <c r="AC71" i="2"/>
  <c r="X71" i="2" s="1"/>
  <c r="W72" i="2"/>
  <c r="V73" i="2"/>
  <c r="W73" i="2" l="1"/>
  <c r="V74" i="2"/>
  <c r="AF72" i="2"/>
  <c r="AA72" i="2" s="1"/>
  <c r="AD72" i="2"/>
  <c r="Y72" i="2" s="1"/>
  <c r="AC72" i="2"/>
  <c r="X72" i="2" s="1"/>
  <c r="AE72" i="2"/>
  <c r="Z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C74" i="2"/>
  <c r="X74" i="2" s="1"/>
  <c r="AE74" i="2"/>
  <c r="Z74" i="2" s="1"/>
  <c r="AF75" i="2" l="1"/>
  <c r="AA75" i="2" s="1"/>
  <c r="AD75" i="2"/>
  <c r="Y75" i="2" s="1"/>
  <c r="AE75" i="2"/>
  <c r="Z75" i="2" s="1"/>
  <c r="AC75" i="2"/>
  <c r="X75" i="2" s="1"/>
  <c r="W76" i="2"/>
  <c r="V77" i="2"/>
  <c r="W77" i="2" l="1"/>
  <c r="V78" i="2"/>
  <c r="AF76" i="2"/>
  <c r="AA76" i="2" s="1"/>
  <c r="AD76" i="2"/>
  <c r="Y76" i="2" s="1"/>
  <c r="AC76" i="2"/>
  <c r="X76" i="2" s="1"/>
  <c r="AE76" i="2"/>
  <c r="Z76" i="2" s="1"/>
  <c r="W78" i="2" l="1"/>
  <c r="V79" i="2"/>
  <c r="AF77" i="2"/>
  <c r="AA77" i="2" s="1"/>
  <c r="AD77" i="2"/>
  <c r="Y77" i="2" s="1"/>
  <c r="AE77" i="2"/>
  <c r="Z77" i="2" s="1"/>
  <c r="AC77" i="2"/>
  <c r="X77" i="2" s="1"/>
  <c r="W79" i="2" l="1"/>
  <c r="V80" i="2"/>
  <c r="AF78" i="2"/>
  <c r="AA78" i="2" s="1"/>
  <c r="AD78" i="2"/>
  <c r="Y78" i="2" s="1"/>
  <c r="AC78" i="2"/>
  <c r="X78" i="2" s="1"/>
  <c r="AE78" i="2"/>
  <c r="Z78" i="2" s="1"/>
  <c r="W80" i="2" l="1"/>
  <c r="V81" i="2"/>
  <c r="AF79" i="2"/>
  <c r="AA79" i="2" s="1"/>
  <c r="AD79" i="2"/>
  <c r="Y79" i="2" s="1"/>
  <c r="AE79" i="2"/>
  <c r="Z79" i="2" s="1"/>
  <c r="AC79" i="2"/>
  <c r="X79" i="2" s="1"/>
  <c r="AF80" i="2" l="1"/>
  <c r="AA80" i="2" s="1"/>
  <c r="AD80" i="2"/>
  <c r="Y80" i="2" s="1"/>
  <c r="AC80" i="2"/>
  <c r="X80" i="2" s="1"/>
  <c r="AE80" i="2"/>
  <c r="Z80" i="2" s="1"/>
  <c r="W81" i="2"/>
  <c r="V82" i="2"/>
  <c r="W82" i="2" l="1"/>
  <c r="V83" i="2"/>
  <c r="AF81" i="2"/>
  <c r="AA81" i="2" s="1"/>
  <c r="AD81" i="2"/>
  <c r="Y81" i="2" s="1"/>
  <c r="AE81" i="2"/>
  <c r="Z81" i="2" s="1"/>
  <c r="AC81" i="2"/>
  <c r="X81" i="2" s="1"/>
  <c r="AF82" i="2" l="1"/>
  <c r="AA82" i="2" s="1"/>
  <c r="AD82" i="2"/>
  <c r="Y82" i="2" s="1"/>
  <c r="AC82" i="2"/>
  <c r="X82" i="2" s="1"/>
  <c r="AE82" i="2"/>
  <c r="Z82" i="2" s="1"/>
  <c r="W83" i="2"/>
  <c r="V84" i="2"/>
  <c r="W84" i="2" l="1"/>
  <c r="V85" i="2"/>
  <c r="AF83" i="2"/>
  <c r="AA83" i="2" s="1"/>
  <c r="AD83" i="2"/>
  <c r="Y83" i="2" s="1"/>
  <c r="AE83" i="2"/>
  <c r="Z83" i="2" s="1"/>
  <c r="AC83" i="2"/>
  <c r="X83" i="2" s="1"/>
  <c r="W85" i="2" l="1"/>
  <c r="V86" i="2"/>
  <c r="AF84" i="2"/>
  <c r="AA84" i="2" s="1"/>
  <c r="AD84" i="2"/>
  <c r="Y84" i="2" s="1"/>
  <c r="AC84" i="2"/>
  <c r="X84" i="2" s="1"/>
  <c r="AE84" i="2"/>
  <c r="Z84" i="2" s="1"/>
  <c r="W86" i="2" l="1"/>
  <c r="V87" i="2"/>
  <c r="AF85" i="2"/>
  <c r="AA85" i="2" s="1"/>
  <c r="AD85" i="2"/>
  <c r="Y85" i="2" s="1"/>
  <c r="AE85" i="2"/>
  <c r="Z85" i="2" s="1"/>
  <c r="AC85" i="2"/>
  <c r="X85" i="2" s="1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AF89" i="2" l="1"/>
  <c r="AA89" i="2" s="1"/>
  <c r="AD89" i="2"/>
  <c r="Y89" i="2" s="1"/>
  <c r="AE89" i="2"/>
  <c r="Z89" i="2" s="1"/>
  <c r="AC89" i="2"/>
  <c r="X89" i="2" s="1"/>
  <c r="W90" i="2"/>
  <c r="V91" i="2"/>
  <c r="W91" i="2" l="1"/>
  <c r="V92" i="2"/>
  <c r="AF90" i="2"/>
  <c r="AA90" i="2" s="1"/>
  <c r="AD90" i="2"/>
  <c r="Y90" i="2" s="1"/>
  <c r="AC90" i="2"/>
  <c r="X90" i="2" s="1"/>
  <c r="AE90" i="2"/>
  <c r="Z90" i="2" s="1"/>
  <c r="AF91" i="2" l="1"/>
  <c r="AA91" i="2" s="1"/>
  <c r="AD91" i="2"/>
  <c r="Y91" i="2" s="1"/>
  <c r="AE91" i="2"/>
  <c r="Z91" i="2" s="1"/>
  <c r="AC91" i="2"/>
  <c r="X91" i="2" s="1"/>
  <c r="W92" i="2"/>
  <c r="V93" i="2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AF99" i="2" l="1"/>
  <c r="AD99" i="2"/>
  <c r="Y99" i="2" s="1"/>
  <c r="AE99" i="2"/>
  <c r="Z99" i="2" s="1"/>
  <c r="AC99" i="2"/>
  <c r="X99" i="2" s="1"/>
  <c r="AA99" i="2"/>
  <c r="W100" i="2"/>
  <c r="V101" i="2"/>
  <c r="W101" i="2" l="1"/>
  <c r="V102" i="2"/>
  <c r="AF100" i="2"/>
  <c r="AA100" i="2" s="1"/>
  <c r="AD100" i="2"/>
  <c r="Y100" i="2" s="1"/>
  <c r="AC100" i="2"/>
  <c r="X100" i="2" s="1"/>
  <c r="AE100" i="2"/>
  <c r="Z100" i="2" s="1"/>
  <c r="AF101" i="2" l="1"/>
  <c r="AD101" i="2"/>
  <c r="Y101" i="2" s="1"/>
  <c r="AE101" i="2"/>
  <c r="Z101" i="2" s="1"/>
  <c r="AC101" i="2"/>
  <c r="X101" i="2" s="1"/>
  <c r="AA101" i="2"/>
  <c r="W102" i="2"/>
  <c r="V103" i="2"/>
  <c r="W103" i="2" l="1"/>
  <c r="V104" i="2"/>
  <c r="AF102" i="2"/>
  <c r="AA102" i="2" s="1"/>
  <c r="AD102" i="2"/>
  <c r="Y102" i="2" s="1"/>
  <c r="AC102" i="2"/>
  <c r="X102" i="2" s="1"/>
  <c r="AE102" i="2"/>
  <c r="Z102" i="2" s="1"/>
  <c r="W104" i="2" l="1"/>
  <c r="V105" i="2"/>
  <c r="AF103" i="2"/>
  <c r="AA103" i="2" s="1"/>
  <c r="AD103" i="2"/>
  <c r="Y103" i="2" s="1"/>
  <c r="AE103" i="2"/>
  <c r="Z103" i="2" s="1"/>
  <c r="AC103" i="2"/>
  <c r="X103" i="2" s="1"/>
  <c r="AF104" i="2" l="1"/>
  <c r="AA104" i="2" s="1"/>
  <c r="AD104" i="2"/>
  <c r="Y104" i="2" s="1"/>
  <c r="AC104" i="2"/>
  <c r="X104" i="2" s="1"/>
  <c r="AE104" i="2"/>
  <c r="Z104" i="2" s="1"/>
  <c r="W105" i="2"/>
  <c r="V106" i="2"/>
  <c r="W106" i="2" l="1"/>
  <c r="V107" i="2"/>
  <c r="AF105" i="2"/>
  <c r="AA105" i="2" s="1"/>
  <c r="AD105" i="2"/>
  <c r="Y105" i="2" s="1"/>
  <c r="AE105" i="2"/>
  <c r="Z105" i="2" s="1"/>
  <c r="AC105" i="2"/>
  <c r="X105" i="2" s="1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W109" i="2" l="1"/>
  <c r="V110" i="2"/>
  <c r="AF108" i="2"/>
  <c r="AA108" i="2" s="1"/>
  <c r="AD108" i="2"/>
  <c r="Y108" i="2" s="1"/>
  <c r="AC108" i="2"/>
  <c r="X108" i="2" s="1"/>
  <c r="AE108" i="2"/>
  <c r="Z108" i="2" s="1"/>
  <c r="AF109" i="2" l="1"/>
  <c r="AA109" i="2" s="1"/>
  <c r="AD109" i="2"/>
  <c r="Y109" i="2" s="1"/>
  <c r="AE109" i="2"/>
  <c r="Z109" i="2" s="1"/>
  <c r="AC109" i="2"/>
  <c r="X109" i="2" s="1"/>
  <c r="W110" i="2"/>
  <c r="V111" i="2"/>
  <c r="W111" i="2" l="1"/>
  <c r="V112" i="2"/>
  <c r="AF110" i="2"/>
  <c r="AA110" i="2" s="1"/>
  <c r="AD110" i="2"/>
  <c r="Y110" i="2" s="1"/>
  <c r="AC110" i="2"/>
  <c r="X110" i="2" s="1"/>
  <c r="AE110" i="2"/>
  <c r="Z110" i="2" s="1"/>
  <c r="W112" i="2" l="1"/>
  <c r="V113" i="2"/>
  <c r="AF111" i="2"/>
  <c r="AA111" i="2" s="1"/>
  <c r="AD111" i="2"/>
  <c r="Y111" i="2" s="1"/>
  <c r="AE111" i="2"/>
  <c r="Z111" i="2" s="1"/>
  <c r="AC111" i="2"/>
  <c r="X111" i="2" s="1"/>
  <c r="W113" i="2" l="1"/>
  <c r="V114" i="2"/>
  <c r="AF112" i="2"/>
  <c r="AA112" i="2" s="1"/>
  <c r="AD112" i="2"/>
  <c r="Y112" i="2" s="1"/>
  <c r="AC112" i="2"/>
  <c r="X112" i="2" s="1"/>
  <c r="AE112" i="2"/>
  <c r="Z112" i="2" s="1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W119" i="2" l="1"/>
  <c r="V120" i="2"/>
  <c r="AF118" i="2"/>
  <c r="AA118" i="2" s="1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X120" i="2" s="1"/>
  <c r="AE120" i="2"/>
  <c r="Z120" i="2" s="1"/>
  <c r="W121" i="2"/>
  <c r="V122" i="2"/>
  <c r="W122" i="2" l="1"/>
  <c r="V123" i="2"/>
  <c r="AF121" i="2"/>
  <c r="AA121" i="2" s="1"/>
  <c r="AD121" i="2"/>
  <c r="Y121" i="2" s="1"/>
  <c r="AE121" i="2"/>
  <c r="Z121" i="2" s="1"/>
  <c r="AC121" i="2"/>
  <c r="X121" i="2" s="1"/>
  <c r="W123" i="2" l="1"/>
  <c r="V124" i="2"/>
  <c r="AF122" i="2"/>
  <c r="AA122" i="2" s="1"/>
  <c r="AD122" i="2"/>
  <c r="Y122" i="2" s="1"/>
  <c r="AC122" i="2"/>
  <c r="X122" i="2" s="1"/>
  <c r="AE122" i="2"/>
  <c r="Z122" i="2" s="1"/>
  <c r="W124" i="2" l="1"/>
  <c r="V125" i="2"/>
  <c r="AF123" i="2"/>
  <c r="AA123" i="2" s="1"/>
  <c r="AD123" i="2"/>
  <c r="Y123" i="2" s="1"/>
  <c r="AE123" i="2"/>
  <c r="Z123" i="2" s="1"/>
  <c r="AC123" i="2"/>
  <c r="X123" i="2" s="1"/>
  <c r="AF124" i="2" l="1"/>
  <c r="AA124" i="2" s="1"/>
  <c r="AD124" i="2"/>
  <c r="Y124" i="2" s="1"/>
  <c r="AC124" i="2"/>
  <c r="AE124" i="2"/>
  <c r="Z124" i="2" s="1"/>
  <c r="W125" i="2"/>
  <c r="V126" i="2"/>
  <c r="X124" i="2"/>
  <c r="AF125" i="2" l="1"/>
  <c r="AA125" i="2" s="1"/>
  <c r="AD125" i="2"/>
  <c r="Y125" i="2" s="1"/>
  <c r="AE125" i="2"/>
  <c r="Z125" i="2" s="1"/>
  <c r="AC125" i="2"/>
  <c r="X125" i="2" s="1"/>
  <c r="W126" i="2"/>
  <c r="V127" i="2"/>
  <c r="W127" i="2" l="1"/>
  <c r="V128" i="2"/>
  <c r="AF126" i="2"/>
  <c r="AA126" i="2" s="1"/>
  <c r="AD126" i="2"/>
  <c r="Y126" i="2" s="1"/>
  <c r="AC126" i="2"/>
  <c r="X126" i="2" s="1"/>
  <c r="AE126" i="2"/>
  <c r="Z126" i="2" s="1"/>
  <c r="W128" i="2" l="1"/>
  <c r="V129" i="2"/>
  <c r="AF127" i="2"/>
  <c r="AA127" i="2" s="1"/>
  <c r="AD127" i="2"/>
  <c r="Y127" i="2" s="1"/>
  <c r="AE127" i="2"/>
  <c r="Z127" i="2" s="1"/>
  <c r="AC127" i="2"/>
  <c r="X127" i="2" s="1"/>
  <c r="W129" i="2" l="1"/>
  <c r="V130" i="2"/>
  <c r="AF128" i="2"/>
  <c r="AA128" i="2" s="1"/>
  <c r="AD128" i="2"/>
  <c r="Y128" i="2" s="1"/>
  <c r="AC128" i="2"/>
  <c r="X128" i="2" s="1"/>
  <c r="AE128" i="2"/>
  <c r="Z128" i="2" s="1"/>
  <c r="V131" i="2" l="1"/>
  <c r="W130" i="2"/>
  <c r="AF129" i="2"/>
  <c r="AA129" i="2" s="1"/>
  <c r="AD129" i="2"/>
  <c r="Y129" i="2" s="1"/>
  <c r="AE129" i="2"/>
  <c r="Z129" i="2" s="1"/>
  <c r="AC129" i="2"/>
  <c r="X129" i="2" s="1"/>
  <c r="AF130" i="2" l="1"/>
  <c r="AA130" i="2" s="1"/>
  <c r="AD130" i="2"/>
  <c r="Y130" i="2" s="1"/>
  <c r="AC130" i="2"/>
  <c r="X130" i="2" s="1"/>
  <c r="AE130" i="2"/>
  <c r="Z130" i="2" s="1"/>
  <c r="W131" i="2"/>
  <c r="V132" i="2"/>
  <c r="W132" i="2" l="1"/>
  <c r="V133" i="2"/>
  <c r="AF131" i="2"/>
  <c r="AA131" i="2" s="1"/>
  <c r="AD131" i="2"/>
  <c r="Y131" i="2" s="1"/>
  <c r="AE131" i="2"/>
  <c r="Z131" i="2" s="1"/>
  <c r="AC131" i="2"/>
  <c r="X131" i="2" s="1"/>
  <c r="W133" i="2" l="1"/>
  <c r="V134" i="2"/>
  <c r="AF132" i="2"/>
  <c r="AA132" i="2" s="1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W135" i="2" l="1"/>
  <c r="V136" i="2"/>
  <c r="AF134" i="2"/>
  <c r="AA134" i="2" s="1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W137" i="2" l="1"/>
  <c r="V138" i="2"/>
  <c r="AF136" i="2"/>
  <c r="AA136" i="2" s="1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W149" i="2" l="1"/>
  <c r="V150" i="2"/>
  <c r="AF148" i="2"/>
  <c r="AA148" i="2" s="1"/>
  <c r="AD148" i="2"/>
  <c r="Y148" i="2" s="1"/>
  <c r="AC148" i="2"/>
  <c r="X148" i="2" s="1"/>
  <c r="AE148" i="2"/>
  <c r="Z148" i="2" s="1"/>
  <c r="W150" i="2" l="1"/>
  <c r="V151" i="2"/>
  <c r="AF149" i="2"/>
  <c r="AA149" i="2" s="1"/>
  <c r="AD149" i="2"/>
  <c r="Y149" i="2" s="1"/>
  <c r="AE149" i="2"/>
  <c r="Z149" i="2" s="1"/>
  <c r="AC149" i="2"/>
  <c r="X149" i="2" s="1"/>
  <c r="AE150" i="2" l="1"/>
  <c r="Z150" i="2" s="1"/>
  <c r="AC150" i="2"/>
  <c r="X150" i="2" s="1"/>
  <c r="AF150" i="2"/>
  <c r="AA150" i="2" s="1"/>
  <c r="AD150" i="2"/>
  <c r="Y150" i="2" s="1"/>
  <c r="W151" i="2"/>
  <c r="V152" i="2"/>
  <c r="W152" i="2" l="1"/>
  <c r="V153" i="2"/>
  <c r="AE151" i="2"/>
  <c r="Z151" i="2" s="1"/>
  <c r="AC151" i="2"/>
  <c r="X151" i="2" s="1"/>
  <c r="AF151" i="2"/>
  <c r="AA151" i="2" s="1"/>
  <c r="AD151" i="2"/>
  <c r="Y151" i="2" s="1"/>
  <c r="W153" i="2" l="1"/>
  <c r="V154" i="2"/>
  <c r="AE152" i="2"/>
  <c r="Z152" i="2" s="1"/>
  <c r="AC152" i="2"/>
  <c r="X152" i="2" s="1"/>
  <c r="AF152" i="2"/>
  <c r="AA152" i="2" s="1"/>
  <c r="AD152" i="2"/>
  <c r="Y152" i="2" s="1"/>
  <c r="W154" i="2" l="1"/>
  <c r="V155" i="2"/>
  <c r="AE153" i="2"/>
  <c r="Z153" i="2" s="1"/>
  <c r="AC153" i="2"/>
  <c r="X153" i="2" s="1"/>
  <c r="AF153" i="2"/>
  <c r="AA153" i="2" s="1"/>
  <c r="AD153" i="2"/>
  <c r="Y153" i="2" s="1"/>
  <c r="W155" i="2" l="1"/>
  <c r="V156" i="2"/>
  <c r="AE154" i="2"/>
  <c r="Z154" i="2" s="1"/>
  <c r="AC154" i="2"/>
  <c r="X154" i="2" s="1"/>
  <c r="AF154" i="2"/>
  <c r="AA154" i="2" s="1"/>
  <c r="AD154" i="2"/>
  <c r="Y154" i="2" s="1"/>
  <c r="V157" i="2" l="1"/>
  <c r="W156" i="2"/>
  <c r="AE155" i="2"/>
  <c r="Z155" i="2" s="1"/>
  <c r="AC155" i="2"/>
  <c r="X155" i="2" s="1"/>
  <c r="AF155" i="2"/>
  <c r="AA155" i="2" s="1"/>
  <c r="AD155" i="2"/>
  <c r="Y155" i="2" s="1"/>
  <c r="AE156" i="2" l="1"/>
  <c r="Z156" i="2" s="1"/>
  <c r="AC156" i="2"/>
  <c r="X156" i="2" s="1"/>
  <c r="AF156" i="2"/>
  <c r="AA156" i="2" s="1"/>
  <c r="AD156" i="2"/>
  <c r="Y156" i="2" s="1"/>
  <c r="W157" i="2"/>
  <c r="V158" i="2"/>
  <c r="W158" i="2" l="1"/>
  <c r="V159" i="2"/>
  <c r="AE157" i="2"/>
  <c r="Z157" i="2" s="1"/>
  <c r="AC157" i="2"/>
  <c r="X157" i="2" s="1"/>
  <c r="AF157" i="2"/>
  <c r="AA157" i="2" s="1"/>
  <c r="AD157" i="2"/>
  <c r="Y157" i="2" s="1"/>
  <c r="AF158" i="2" l="1"/>
  <c r="AA158" i="2" s="1"/>
  <c r="AD158" i="2"/>
  <c r="Y158" i="2" s="1"/>
  <c r="AE158" i="2"/>
  <c r="Z158" i="2" s="1"/>
  <c r="AC158" i="2"/>
  <c r="X158" i="2" s="1"/>
  <c r="W159" i="2"/>
  <c r="V160" i="2"/>
  <c r="W160" i="2" l="1"/>
  <c r="V161" i="2"/>
  <c r="AF159" i="2"/>
  <c r="AA159" i="2" s="1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E160" i="2"/>
  <c r="Z160" i="2" s="1"/>
  <c r="AC160" i="2"/>
  <c r="X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E162" i="2"/>
  <c r="Z162" i="2" s="1"/>
  <c r="AC162" i="2"/>
  <c r="X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W165" i="2" l="1"/>
  <c r="V166" i="2"/>
  <c r="AF164" i="2"/>
  <c r="AA164" i="2" s="1"/>
  <c r="AD164" i="2"/>
  <c r="Y164" i="2" s="1"/>
  <c r="AE164" i="2"/>
  <c r="Z164" i="2" s="1"/>
  <c r="AC164" i="2"/>
  <c r="X164" i="2" s="1"/>
  <c r="W166" i="2" l="1"/>
  <c r="V167" i="2"/>
  <c r="AF165" i="2"/>
  <c r="AA165" i="2" s="1"/>
  <c r="AD165" i="2"/>
  <c r="Y165" i="2" s="1"/>
  <c r="AE165" i="2"/>
  <c r="Z165" i="2" s="1"/>
  <c r="AC165" i="2"/>
  <c r="X165" i="2" s="1"/>
  <c r="W167" i="2" l="1"/>
  <c r="V168" i="2"/>
  <c r="AF166" i="2"/>
  <c r="AA166" i="2" s="1"/>
  <c r="AD166" i="2"/>
  <c r="Y166" i="2" s="1"/>
  <c r="AE166" i="2"/>
  <c r="Z166" i="2" s="1"/>
  <c r="AC166" i="2"/>
  <c r="X166" i="2" s="1"/>
  <c r="W168" i="2" l="1"/>
  <c r="V169" i="2"/>
  <c r="AF167" i="2"/>
  <c r="AA167" i="2" s="1"/>
  <c r="AD167" i="2"/>
  <c r="Y167" i="2" s="1"/>
  <c r="AE167" i="2"/>
  <c r="Z167" i="2" s="1"/>
  <c r="AC167" i="2"/>
  <c r="X167" i="2" s="1"/>
  <c r="W169" i="2" l="1"/>
  <c r="V170" i="2"/>
  <c r="AF168" i="2"/>
  <c r="AA168" i="2" s="1"/>
  <c r="AD168" i="2"/>
  <c r="Y168" i="2" s="1"/>
  <c r="AE168" i="2"/>
  <c r="Z168" i="2" s="1"/>
  <c r="AC168" i="2"/>
  <c r="X168" i="2" s="1"/>
  <c r="W170" i="2" l="1"/>
  <c r="V171" i="2"/>
  <c r="AF169" i="2"/>
  <c r="AA169" i="2" s="1"/>
  <c r="AD169" i="2"/>
  <c r="Y169" i="2" s="1"/>
  <c r="AE169" i="2"/>
  <c r="Z169" i="2" s="1"/>
  <c r="AC169" i="2"/>
  <c r="X169" i="2" s="1"/>
  <c r="W171" i="2" l="1"/>
  <c r="V172" i="2"/>
  <c r="AF170" i="2"/>
  <c r="AA170" i="2" s="1"/>
  <c r="AD170" i="2"/>
  <c r="Y170" i="2" s="1"/>
  <c r="AE170" i="2"/>
  <c r="Z170" i="2" s="1"/>
  <c r="AC170" i="2"/>
  <c r="X170" i="2" s="1"/>
  <c r="W172" i="2" l="1"/>
  <c r="V173" i="2"/>
  <c r="AF171" i="2"/>
  <c r="AA171" i="2" s="1"/>
  <c r="AD171" i="2"/>
  <c r="Y171" i="2" s="1"/>
  <c r="AE171" i="2"/>
  <c r="Z171" i="2" s="1"/>
  <c r="AC171" i="2"/>
  <c r="X171" i="2" s="1"/>
  <c r="W173" i="2" l="1"/>
  <c r="V174" i="2"/>
  <c r="AF172" i="2"/>
  <c r="AA172" i="2" s="1"/>
  <c r="AD172" i="2"/>
  <c r="Y172" i="2" s="1"/>
  <c r="AE172" i="2"/>
  <c r="Z172" i="2" s="1"/>
  <c r="AC172" i="2"/>
  <c r="X172" i="2" s="1"/>
  <c r="W174" i="2" l="1"/>
  <c r="V175" i="2"/>
  <c r="AF173" i="2"/>
  <c r="AA173" i="2" s="1"/>
  <c r="AD173" i="2"/>
  <c r="Y173" i="2" s="1"/>
  <c r="AE173" i="2"/>
  <c r="Z173" i="2" s="1"/>
  <c r="AC173" i="2"/>
  <c r="X173" i="2" s="1"/>
  <c r="AF174" i="2" l="1"/>
  <c r="AA174" i="2" s="1"/>
  <c r="AD174" i="2"/>
  <c r="Y174" i="2" s="1"/>
  <c r="AE174" i="2"/>
  <c r="Z174" i="2" s="1"/>
  <c r="AC174" i="2"/>
  <c r="X174" i="2" s="1"/>
  <c r="W175" i="2"/>
  <c r="V176" i="2"/>
  <c r="W176" i="2" l="1"/>
  <c r="V177" i="2"/>
  <c r="AF175" i="2"/>
  <c r="AA175" i="2" s="1"/>
  <c r="AD175" i="2"/>
  <c r="Y175" i="2" s="1"/>
  <c r="AE175" i="2"/>
  <c r="Z175" i="2" s="1"/>
  <c r="AC175" i="2"/>
  <c r="X175" i="2" s="1"/>
  <c r="W177" i="2" l="1"/>
  <c r="V178" i="2"/>
  <c r="AF176" i="2"/>
  <c r="AA176" i="2" s="1"/>
  <c r="AD176" i="2"/>
  <c r="Y176" i="2" s="1"/>
  <c r="AE176" i="2"/>
  <c r="Z176" i="2" s="1"/>
  <c r="AC176" i="2"/>
  <c r="X176" i="2" s="1"/>
  <c r="AF177" i="2" l="1"/>
  <c r="AA177" i="2" s="1"/>
  <c r="AD177" i="2"/>
  <c r="Y177" i="2" s="1"/>
  <c r="AE177" i="2"/>
  <c r="Z177" i="2" s="1"/>
  <c r="AC177" i="2"/>
  <c r="X177" i="2" s="1"/>
  <c r="V179" i="2"/>
  <c r="W178" i="2"/>
  <c r="AF178" i="2" l="1"/>
  <c r="AD178" i="2"/>
  <c r="Y178" i="2" s="1"/>
  <c r="AE178" i="2"/>
  <c r="Z178" i="2" s="1"/>
  <c r="AC178" i="2"/>
  <c r="X178" i="2" s="1"/>
  <c r="AA178" i="2"/>
  <c r="W179" i="2"/>
  <c r="V180" i="2"/>
  <c r="W180" i="2" l="1"/>
  <c r="V181" i="2"/>
  <c r="AF179" i="2"/>
  <c r="AA179" i="2" s="1"/>
  <c r="AD179" i="2"/>
  <c r="Y179" i="2" s="1"/>
  <c r="AE179" i="2"/>
  <c r="Z179" i="2" s="1"/>
  <c r="AC179" i="2"/>
  <c r="X179" i="2" s="1"/>
  <c r="W181" i="2" l="1"/>
  <c r="V182" i="2"/>
  <c r="AE180" i="2"/>
  <c r="Z180" i="2" s="1"/>
  <c r="AC180" i="2"/>
  <c r="X180" i="2" s="1"/>
  <c r="AF180" i="2"/>
  <c r="AA180" i="2" s="1"/>
  <c r="AD180" i="2"/>
  <c r="Y180" i="2" s="1"/>
  <c r="V183" i="2" l="1"/>
  <c r="W182" i="2"/>
  <c r="AE181" i="2"/>
  <c r="Z181" i="2" s="1"/>
  <c r="AC181" i="2"/>
  <c r="X181" i="2" s="1"/>
  <c r="AF181" i="2"/>
  <c r="AA181" i="2" s="1"/>
  <c r="AD181" i="2"/>
  <c r="Y181" i="2" s="1"/>
  <c r="AE182" i="2" l="1"/>
  <c r="Z182" i="2" s="1"/>
  <c r="AC182" i="2"/>
  <c r="X182" i="2" s="1"/>
  <c r="AF182" i="2"/>
  <c r="AD182" i="2"/>
  <c r="Y182" i="2" s="1"/>
  <c r="AA182" i="2"/>
  <c r="W183" i="2"/>
  <c r="V184" i="2"/>
  <c r="W184" i="2" l="1"/>
  <c r="V185" i="2"/>
  <c r="AE183" i="2"/>
  <c r="Z183" i="2" s="1"/>
  <c r="AC183" i="2"/>
  <c r="X183" i="2" s="1"/>
  <c r="AD183" i="2"/>
  <c r="Y183" i="2" s="1"/>
  <c r="AF183" i="2"/>
  <c r="AA183" i="2" s="1"/>
  <c r="W185" i="2" l="1"/>
  <c r="V186" i="2"/>
  <c r="AE184" i="2"/>
  <c r="Z184" i="2" s="1"/>
  <c r="AC184" i="2"/>
  <c r="X184" i="2" s="1"/>
  <c r="AD184" i="2"/>
  <c r="Y184" i="2" s="1"/>
  <c r="AF184" i="2"/>
  <c r="AA184" i="2" s="1"/>
  <c r="W186" i="2" l="1"/>
  <c r="V187" i="2"/>
  <c r="AE185" i="2"/>
  <c r="Z185" i="2" s="1"/>
  <c r="AC185" i="2"/>
  <c r="X185" i="2" s="1"/>
  <c r="AD185" i="2"/>
  <c r="Y185" i="2" s="1"/>
  <c r="AF185" i="2"/>
  <c r="AA185" i="2" s="1"/>
  <c r="AE186" i="2" l="1"/>
  <c r="Z186" i="2" s="1"/>
  <c r="AC186" i="2"/>
  <c r="X186" i="2" s="1"/>
  <c r="AD186" i="2"/>
  <c r="Y186" i="2" s="1"/>
  <c r="AF186" i="2"/>
  <c r="AA186" i="2" s="1"/>
  <c r="W187" i="2"/>
  <c r="V188" i="2"/>
  <c r="W188" i="2" l="1"/>
  <c r="V189" i="2"/>
  <c r="AE187" i="2"/>
  <c r="Z187" i="2" s="1"/>
  <c r="AC187" i="2"/>
  <c r="X187" i="2" s="1"/>
  <c r="AD187" i="2"/>
  <c r="Y187" i="2" s="1"/>
  <c r="AF187" i="2"/>
  <c r="AA187" i="2" s="1"/>
  <c r="W189" i="2" l="1"/>
  <c r="V190" i="2"/>
  <c r="AE188" i="2"/>
  <c r="Z188" i="2" s="1"/>
  <c r="AC188" i="2"/>
  <c r="X188" i="2" s="1"/>
  <c r="AD188" i="2"/>
  <c r="Y188" i="2" s="1"/>
  <c r="AF188" i="2"/>
  <c r="AA188" i="2" s="1"/>
  <c r="AE189" i="2" l="1"/>
  <c r="AC189" i="2"/>
  <c r="X189" i="2" s="1"/>
  <c r="AD189" i="2"/>
  <c r="Y189" i="2" s="1"/>
  <c r="AF189" i="2"/>
  <c r="AA189" i="2" s="1"/>
  <c r="Z189" i="2"/>
  <c r="W190" i="2"/>
  <c r="V191" i="2"/>
  <c r="W191" i="2" l="1"/>
  <c r="V192" i="2"/>
  <c r="AE190" i="2"/>
  <c r="Z190" i="2" s="1"/>
  <c r="AC190" i="2"/>
  <c r="X190" i="2" s="1"/>
  <c r="AD190" i="2"/>
  <c r="Y190" i="2" s="1"/>
  <c r="AF190" i="2"/>
  <c r="AA190" i="2" s="1"/>
  <c r="W192" i="2" l="1"/>
  <c r="V193" i="2"/>
  <c r="AE191" i="2"/>
  <c r="Z191" i="2" s="1"/>
  <c r="AC191" i="2"/>
  <c r="X191" i="2" s="1"/>
  <c r="AD191" i="2"/>
  <c r="Y191" i="2" s="1"/>
  <c r="AF191" i="2"/>
  <c r="AA191" i="2" s="1"/>
  <c r="W193" i="2" l="1"/>
  <c r="V194" i="2"/>
  <c r="AE192" i="2"/>
  <c r="Z192" i="2" s="1"/>
  <c r="AC192" i="2"/>
  <c r="X192" i="2" s="1"/>
  <c r="AD192" i="2"/>
  <c r="Y192" i="2" s="1"/>
  <c r="AF192" i="2"/>
  <c r="AA192" i="2" s="1"/>
  <c r="W194" i="2" l="1"/>
  <c r="V195" i="2"/>
  <c r="AE193" i="2"/>
  <c r="Z193" i="2" s="1"/>
  <c r="AC193" i="2"/>
  <c r="X193" i="2" s="1"/>
  <c r="AD193" i="2"/>
  <c r="Y193" i="2" s="1"/>
  <c r="AF193" i="2"/>
  <c r="AA193" i="2" s="1"/>
  <c r="AE194" i="2" l="1"/>
  <c r="Z194" i="2" s="1"/>
  <c r="AC194" i="2"/>
  <c r="X194" i="2" s="1"/>
  <c r="AD194" i="2"/>
  <c r="Y194" i="2" s="1"/>
  <c r="AF194" i="2"/>
  <c r="AA194" i="2" s="1"/>
  <c r="W195" i="2"/>
  <c r="V196" i="2"/>
  <c r="W196" i="2" l="1"/>
  <c r="V197" i="2"/>
  <c r="AE195" i="2"/>
  <c r="Z195" i="2" s="1"/>
  <c r="AC195" i="2"/>
  <c r="X195" i="2" s="1"/>
  <c r="AD195" i="2"/>
  <c r="Y195" i="2" s="1"/>
  <c r="AF195" i="2"/>
  <c r="AA195" i="2" s="1"/>
  <c r="AE196" i="2" l="1"/>
  <c r="AC196" i="2"/>
  <c r="X196" i="2" s="1"/>
  <c r="AD196" i="2"/>
  <c r="Y196" i="2" s="1"/>
  <c r="AF196" i="2"/>
  <c r="AA196" i="2" s="1"/>
  <c r="Z196" i="2"/>
  <c r="W197" i="2"/>
  <c r="V198" i="2"/>
  <c r="AE197" i="2" l="1"/>
  <c r="AC197" i="2"/>
  <c r="X197" i="2" s="1"/>
  <c r="AD197" i="2"/>
  <c r="Y197" i="2" s="1"/>
  <c r="AF197" i="2"/>
  <c r="AA197" i="2" s="1"/>
  <c r="W198" i="2"/>
  <c r="V199" i="2"/>
  <c r="Z197" i="2"/>
  <c r="W199" i="2" l="1"/>
  <c r="V200" i="2"/>
  <c r="AE198" i="2"/>
  <c r="Z198" i="2" s="1"/>
  <c r="AC198" i="2"/>
  <c r="X198" i="2" s="1"/>
  <c r="AD198" i="2"/>
  <c r="Y198" i="2" s="1"/>
  <c r="AF198" i="2"/>
  <c r="AA198" i="2" s="1"/>
  <c r="AE199" i="2" l="1"/>
  <c r="Z199" i="2" s="1"/>
  <c r="AC199" i="2"/>
  <c r="X199" i="2" s="1"/>
  <c r="AD199" i="2"/>
  <c r="Y199" i="2" s="1"/>
  <c r="AF199" i="2"/>
  <c r="AA199" i="2" s="1"/>
  <c r="W200" i="2"/>
  <c r="V201" i="2"/>
  <c r="W201" i="2" l="1"/>
  <c r="V202" i="2"/>
  <c r="AE200" i="2"/>
  <c r="Z200" i="2" s="1"/>
  <c r="AC200" i="2"/>
  <c r="X200" i="2" s="1"/>
  <c r="AD200" i="2"/>
  <c r="Y200" i="2" s="1"/>
  <c r="AF200" i="2"/>
  <c r="AA200" i="2" s="1"/>
  <c r="AE201" i="2" l="1"/>
  <c r="Z201" i="2" s="1"/>
  <c r="AC201" i="2"/>
  <c r="X201" i="2" s="1"/>
  <c r="AD201" i="2"/>
  <c r="Y201" i="2" s="1"/>
  <c r="AF201" i="2"/>
  <c r="AA201" i="2" s="1"/>
  <c r="W202" i="2"/>
  <c r="V203" i="2"/>
  <c r="W203" i="2" l="1"/>
  <c r="V204" i="2"/>
  <c r="AE202" i="2"/>
  <c r="Z202" i="2" s="1"/>
  <c r="AC202" i="2"/>
  <c r="X202" i="2" s="1"/>
  <c r="AD202" i="2"/>
  <c r="Y202" i="2" s="1"/>
  <c r="AF202" i="2"/>
  <c r="AA202" i="2" s="1"/>
  <c r="AE203" i="2" l="1"/>
  <c r="Z203" i="2" s="1"/>
  <c r="AC203" i="2"/>
  <c r="X203" i="2" s="1"/>
  <c r="AD203" i="2"/>
  <c r="Y203" i="2" s="1"/>
  <c r="AF203" i="2"/>
  <c r="AA203" i="2" s="1"/>
  <c r="V205" i="2"/>
  <c r="W204" i="2"/>
  <c r="W205" i="2" l="1"/>
  <c r="V206" i="2"/>
  <c r="AE204" i="2"/>
  <c r="Z204" i="2" s="1"/>
  <c r="AC204" i="2"/>
  <c r="X204" i="2" s="1"/>
  <c r="AD204" i="2"/>
  <c r="Y204" i="2" s="1"/>
  <c r="AF204" i="2"/>
  <c r="AA204" i="2" s="1"/>
  <c r="V207" i="2" l="1"/>
  <c r="W206" i="2"/>
  <c r="AE205" i="2"/>
  <c r="Z205" i="2" s="1"/>
  <c r="AC205" i="2"/>
  <c r="X205" i="2" s="1"/>
  <c r="AD205" i="2"/>
  <c r="Y205" i="2" s="1"/>
  <c r="AF205" i="2"/>
  <c r="AA205" i="2" s="1"/>
  <c r="AE206" i="2" l="1"/>
  <c r="Z206" i="2" s="1"/>
  <c r="AC206" i="2"/>
  <c r="X206" i="2" s="1"/>
  <c r="AD206" i="2"/>
  <c r="Y206" i="2" s="1"/>
  <c r="AF206" i="2"/>
  <c r="AA206" i="2" s="1"/>
  <c r="W207" i="2"/>
  <c r="V208" i="2"/>
  <c r="W208" i="2" l="1"/>
  <c r="V209" i="2"/>
  <c r="AE207" i="2"/>
  <c r="Z207" i="2" s="1"/>
  <c r="AC207" i="2"/>
  <c r="X207" i="2" s="1"/>
  <c r="AD207" i="2"/>
  <c r="Y207" i="2" s="1"/>
  <c r="AF207" i="2"/>
  <c r="AA207" i="2" s="1"/>
  <c r="W209" i="2" l="1"/>
  <c r="V210" i="2"/>
  <c r="AE208" i="2"/>
  <c r="Z208" i="2" s="1"/>
  <c r="AC208" i="2"/>
  <c r="X208" i="2" s="1"/>
  <c r="AD208" i="2"/>
  <c r="Y208" i="2" s="1"/>
  <c r="AF208" i="2"/>
  <c r="AA208" i="2" s="1"/>
  <c r="AE209" i="2" l="1"/>
  <c r="Z209" i="2" s="1"/>
  <c r="AC209" i="2"/>
  <c r="X209" i="2" s="1"/>
  <c r="AD209" i="2"/>
  <c r="Y209" i="2" s="1"/>
  <c r="AF209" i="2"/>
  <c r="AA209" i="2" s="1"/>
  <c r="W210" i="2"/>
  <c r="V211" i="2"/>
  <c r="W211" i="2" l="1"/>
  <c r="V212" i="2"/>
  <c r="AE210" i="2"/>
  <c r="Z210" i="2" s="1"/>
  <c r="AC210" i="2"/>
  <c r="X210" i="2" s="1"/>
  <c r="AD210" i="2"/>
  <c r="Y210" i="2" s="1"/>
  <c r="AF210" i="2"/>
  <c r="AA210" i="2" s="1"/>
  <c r="AE211" i="2" l="1"/>
  <c r="Z211" i="2" s="1"/>
  <c r="AC211" i="2"/>
  <c r="X211" i="2" s="1"/>
  <c r="AD211" i="2"/>
  <c r="Y211" i="2" s="1"/>
  <c r="AF211" i="2"/>
  <c r="AA211" i="2" s="1"/>
  <c r="W212" i="2"/>
  <c r="V213" i="2"/>
  <c r="AE212" i="2" l="1"/>
  <c r="Z212" i="2" s="1"/>
  <c r="AC212" i="2"/>
  <c r="X212" i="2" s="1"/>
  <c r="AD212" i="2"/>
  <c r="Y212" i="2" s="1"/>
  <c r="AF212" i="2"/>
  <c r="AA212" i="2" s="1"/>
  <c r="W213" i="2"/>
  <c r="V214" i="2"/>
  <c r="AE213" i="2" l="1"/>
  <c r="Z213" i="2" s="1"/>
  <c r="AC213" i="2"/>
  <c r="X213" i="2" s="1"/>
  <c r="AD213" i="2"/>
  <c r="AF213" i="2"/>
  <c r="AA213" i="2" s="1"/>
  <c r="Y213" i="2"/>
  <c r="W214" i="2"/>
  <c r="V215" i="2"/>
  <c r="AE214" i="2" l="1"/>
  <c r="AC214" i="2"/>
  <c r="X214" i="2" s="1"/>
  <c r="AD214" i="2"/>
  <c r="Y214" i="2" s="1"/>
  <c r="AF214" i="2"/>
  <c r="AA214" i="2" s="1"/>
  <c r="Z214" i="2"/>
  <c r="W215" i="2"/>
  <c r="V216" i="2"/>
  <c r="W216" i="2" l="1"/>
  <c r="V217" i="2"/>
  <c r="AE215" i="2"/>
  <c r="Z215" i="2" s="1"/>
  <c r="AC215" i="2"/>
  <c r="X215" i="2" s="1"/>
  <c r="AD215" i="2"/>
  <c r="Y215" i="2" s="1"/>
  <c r="AF215" i="2"/>
  <c r="AA215" i="2" s="1"/>
  <c r="AE216" i="2" l="1"/>
  <c r="Z216" i="2" s="1"/>
  <c r="AC216" i="2"/>
  <c r="X216" i="2" s="1"/>
  <c r="AD216" i="2"/>
  <c r="Y216" i="2" s="1"/>
  <c r="AF216" i="2"/>
  <c r="AA216" i="2" s="1"/>
  <c r="W217" i="2"/>
  <c r="V218" i="2"/>
  <c r="AE217" i="2" l="1"/>
  <c r="Z217" i="2" s="1"/>
  <c r="AC217" i="2"/>
  <c r="X217" i="2" s="1"/>
  <c r="AD217" i="2"/>
  <c r="Y217" i="2" s="1"/>
  <c r="AF217" i="2"/>
  <c r="AA217" i="2" s="1"/>
  <c r="W218" i="2"/>
  <c r="V219" i="2"/>
  <c r="AE218" i="2" l="1"/>
  <c r="Z218" i="2" s="1"/>
  <c r="AC218" i="2"/>
  <c r="X218" i="2" s="1"/>
  <c r="AD218" i="2"/>
  <c r="AF218" i="2"/>
  <c r="AA218" i="2" s="1"/>
  <c r="Y218" i="2"/>
  <c r="W219" i="2"/>
  <c r="V220" i="2"/>
  <c r="AE219" i="2" l="1"/>
  <c r="AC219" i="2"/>
  <c r="X219" i="2" s="1"/>
  <c r="AD219" i="2"/>
  <c r="Y219" i="2" s="1"/>
  <c r="AF219" i="2"/>
  <c r="AA219" i="2" s="1"/>
  <c r="Z219" i="2"/>
  <c r="W220" i="2"/>
  <c r="V221" i="2"/>
  <c r="W221" i="2" l="1"/>
  <c r="V222" i="2"/>
  <c r="AE220" i="2"/>
  <c r="Z220" i="2" s="1"/>
  <c r="AC220" i="2"/>
  <c r="X220" i="2" s="1"/>
  <c r="AD220" i="2"/>
  <c r="Y220" i="2" s="1"/>
  <c r="AF220" i="2"/>
  <c r="AA220" i="2" s="1"/>
  <c r="AE221" i="2" l="1"/>
  <c r="Z221" i="2" s="1"/>
  <c r="AC221" i="2"/>
  <c r="X221" i="2" s="1"/>
  <c r="AD221" i="2"/>
  <c r="Y221" i="2" s="1"/>
  <c r="AF221" i="2"/>
  <c r="AA221" i="2" s="1"/>
  <c r="W222" i="2"/>
  <c r="V223" i="2"/>
  <c r="AE222" i="2" l="1"/>
  <c r="Z222" i="2" s="1"/>
  <c r="AC222" i="2"/>
  <c r="X222" i="2" s="1"/>
  <c r="AD222" i="2"/>
  <c r="Y222" i="2" s="1"/>
  <c r="AF222" i="2"/>
  <c r="AA222" i="2" s="1"/>
  <c r="W223" i="2"/>
  <c r="V224" i="2"/>
  <c r="AE223" i="2" l="1"/>
  <c r="Z223" i="2" s="1"/>
  <c r="AC223" i="2"/>
  <c r="X223" i="2" s="1"/>
  <c r="AD223" i="2"/>
  <c r="AF223" i="2"/>
  <c r="AA223" i="2" s="1"/>
  <c r="Y223" i="2"/>
  <c r="W224" i="2"/>
  <c r="V225" i="2"/>
  <c r="AE224" i="2" l="1"/>
  <c r="AC224" i="2"/>
  <c r="X224" i="2" s="1"/>
  <c r="AD224" i="2"/>
  <c r="Y224" i="2" s="1"/>
  <c r="AF224" i="2"/>
  <c r="AA224" i="2" s="1"/>
  <c r="Z224" i="2"/>
  <c r="W225" i="2"/>
  <c r="V226" i="2"/>
  <c r="V227" i="2" l="1"/>
  <c r="W226" i="2"/>
  <c r="AE225" i="2"/>
  <c r="Z225" i="2" s="1"/>
  <c r="AC225" i="2"/>
  <c r="X225" i="2" s="1"/>
  <c r="AD225" i="2"/>
  <c r="Y225" i="2" s="1"/>
  <c r="AF225" i="2"/>
  <c r="AA225" i="2" s="1"/>
  <c r="W227" i="2" l="1"/>
  <c r="V228" i="2"/>
  <c r="AE226" i="2"/>
  <c r="Z226" i="2" s="1"/>
  <c r="AC226" i="2"/>
  <c r="X226" i="2" s="1"/>
  <c r="AD226" i="2"/>
  <c r="Y226" i="2" s="1"/>
  <c r="AF226" i="2"/>
  <c r="AA226" i="2" s="1"/>
  <c r="AE227" i="2" l="1"/>
  <c r="Z227" i="2" s="1"/>
  <c r="AC227" i="2"/>
  <c r="X227" i="2" s="1"/>
  <c r="AD227" i="2"/>
  <c r="Y227" i="2" s="1"/>
  <c r="AF227" i="2"/>
  <c r="AA227" i="2" s="1"/>
  <c r="V229" i="2"/>
  <c r="W228" i="2"/>
  <c r="W229" i="2" l="1"/>
  <c r="V230" i="2"/>
  <c r="AE228" i="2"/>
  <c r="Z228" i="2" s="1"/>
  <c r="AC228" i="2"/>
  <c r="X228" i="2" s="1"/>
  <c r="AD228" i="2"/>
  <c r="Y228" i="2" s="1"/>
  <c r="AF228" i="2"/>
  <c r="AA228" i="2" s="1"/>
  <c r="V231" i="2" l="1"/>
  <c r="W230" i="2"/>
  <c r="AE229" i="2"/>
  <c r="Z229" i="2" s="1"/>
  <c r="AC229" i="2"/>
  <c r="X229" i="2" s="1"/>
  <c r="AD229" i="2"/>
  <c r="Y229" i="2" s="1"/>
  <c r="AF229" i="2"/>
  <c r="AA229" i="2" s="1"/>
  <c r="AE230" i="2" l="1"/>
  <c r="Z230" i="2" s="1"/>
  <c r="AC230" i="2"/>
  <c r="X230" i="2" s="1"/>
  <c r="AD230" i="2"/>
  <c r="Y230" i="2" s="1"/>
  <c r="AF230" i="2"/>
  <c r="AA230" i="2" s="1"/>
  <c r="W231" i="2"/>
  <c r="V232" i="2"/>
  <c r="V233" i="2" l="1"/>
  <c r="W232" i="2"/>
  <c r="AE231" i="2"/>
  <c r="Z231" i="2" s="1"/>
  <c r="AC231" i="2"/>
  <c r="X231" i="2" s="1"/>
  <c r="AD231" i="2"/>
  <c r="Y231" i="2" s="1"/>
  <c r="AF231" i="2"/>
  <c r="AA231" i="2" s="1"/>
  <c r="AE232" i="2" l="1"/>
  <c r="Z232" i="2" s="1"/>
  <c r="AC232" i="2"/>
  <c r="X232" i="2" s="1"/>
  <c r="AD232" i="2"/>
  <c r="Y232" i="2" s="1"/>
  <c r="AF232" i="2"/>
  <c r="AA232" i="2" s="1"/>
  <c r="W233" i="2"/>
  <c r="V234" i="2"/>
  <c r="W234" i="2" l="1"/>
  <c r="V235" i="2"/>
  <c r="AE233" i="2"/>
  <c r="Z233" i="2" s="1"/>
  <c r="AC233" i="2"/>
  <c r="X233" i="2" s="1"/>
  <c r="AD233" i="2"/>
  <c r="Y233" i="2" s="1"/>
  <c r="AF233" i="2"/>
  <c r="AA233" i="2" s="1"/>
  <c r="W235" i="2" l="1"/>
  <c r="V236" i="2"/>
  <c r="AE234" i="2"/>
  <c r="Z234" i="2" s="1"/>
  <c r="AC234" i="2"/>
  <c r="X234" i="2" s="1"/>
  <c r="AD234" i="2"/>
  <c r="Y234" i="2" s="1"/>
  <c r="AF234" i="2"/>
  <c r="AA234" i="2" s="1"/>
  <c r="AE235" i="2" l="1"/>
  <c r="AC235" i="2"/>
  <c r="X235" i="2" s="1"/>
  <c r="AD235" i="2"/>
  <c r="Y235" i="2" s="1"/>
  <c r="AF235" i="2"/>
  <c r="AA235" i="2" s="1"/>
  <c r="Z235" i="2"/>
  <c r="W236" i="2"/>
  <c r="V237" i="2"/>
  <c r="W237" i="2" l="1"/>
  <c r="V238" i="2"/>
  <c r="AE236" i="2"/>
  <c r="Z236" i="2" s="1"/>
  <c r="AC236" i="2"/>
  <c r="X236" i="2" s="1"/>
  <c r="AF236" i="2"/>
  <c r="AA236" i="2" s="1"/>
  <c r="AD236" i="2"/>
  <c r="Y236" i="2" s="1"/>
  <c r="AE237" i="2" l="1"/>
  <c r="Z237" i="2" s="1"/>
  <c r="AC237" i="2"/>
  <c r="X237" i="2" s="1"/>
  <c r="AF237" i="2"/>
  <c r="AA237" i="2" s="1"/>
  <c r="AD237" i="2"/>
  <c r="Y237" i="2" s="1"/>
  <c r="W238" i="2"/>
  <c r="V239" i="2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F239" i="2"/>
  <c r="AA239" i="2" s="1"/>
  <c r="AD239" i="2"/>
  <c r="Y239" i="2" s="1"/>
  <c r="AE240" i="2" l="1"/>
  <c r="Z240" i="2" s="1"/>
  <c r="AC240" i="2"/>
  <c r="X240" i="2" s="1"/>
  <c r="AF240" i="2"/>
  <c r="AA240" i="2" s="1"/>
  <c r="AD240" i="2"/>
  <c r="Y240" i="2" s="1"/>
  <c r="W241" i="2"/>
  <c r="V242" i="2"/>
  <c r="AE241" i="2" l="1"/>
  <c r="Z241" i="2" s="1"/>
  <c r="AC241" i="2"/>
  <c r="X241" i="2" s="1"/>
  <c r="AF241" i="2"/>
  <c r="AA241" i="2" s="1"/>
  <c r="AD241" i="2"/>
  <c r="Y241" i="2" s="1"/>
  <c r="W242" i="2"/>
  <c r="V243" i="2"/>
  <c r="W243" i="2" l="1"/>
  <c r="V244" i="2"/>
  <c r="AE242" i="2"/>
  <c r="Z242" i="2" s="1"/>
  <c r="AC242" i="2"/>
  <c r="X242" i="2" s="1"/>
  <c r="AF242" i="2"/>
  <c r="AA242" i="2" s="1"/>
  <c r="AD242" i="2"/>
  <c r="Y242" i="2" s="1"/>
  <c r="W244" i="2" l="1"/>
  <c r="V245" i="2"/>
  <c r="AE243" i="2"/>
  <c r="Z243" i="2" s="1"/>
  <c r="AC243" i="2"/>
  <c r="X243" i="2" s="1"/>
  <c r="AF243" i="2"/>
  <c r="AA243" i="2" s="1"/>
  <c r="AD243" i="2"/>
  <c r="Y243" i="2" s="1"/>
  <c r="W245" i="2" l="1"/>
  <c r="V246" i="2"/>
  <c r="AE244" i="2"/>
  <c r="Z244" i="2" s="1"/>
  <c r="AC244" i="2"/>
  <c r="X244" i="2" s="1"/>
  <c r="AF244" i="2"/>
  <c r="AA244" i="2" s="1"/>
  <c r="AD244" i="2"/>
  <c r="Y244" i="2" s="1"/>
  <c r="W246" i="2" l="1"/>
  <c r="AE246" i="2" s="1"/>
  <c r="AC246" i="2"/>
  <c r="AF246" i="2"/>
  <c r="AD246" i="2"/>
  <c r="AE245" i="2"/>
  <c r="Z245" i="2" s="1"/>
  <c r="AC245" i="2"/>
  <c r="X245" i="2" s="1"/>
  <c r="AF245" i="2"/>
  <c r="AA245" i="2" s="1"/>
  <c r="AA246" i="2" s="1"/>
  <c r="AD245" i="2"/>
  <c r="Y245" i="2" s="1"/>
  <c r="Z246" i="2" l="1"/>
  <c r="Y246" i="2"/>
  <c r="X246" i="2"/>
  <c r="G13" i="3" l="1"/>
  <c r="G12" i="3"/>
  <c r="G11" i="3"/>
  <c r="G10" i="3"/>
  <c r="G9" i="3"/>
  <c r="G8" i="3"/>
  <c r="G7" i="3"/>
  <c r="G6" i="3"/>
  <c r="C14" i="3" l="1"/>
  <c r="C13" i="3" s="1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T474" i="3" l="1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253" i="3" l="1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236" i="3" l="1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319" i="3" l="1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" i="3" l="1"/>
  <c r="U4" i="3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U27" i="1" l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U363" i="3" l="1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Z157" i="3" s="1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V258" i="3"/>
  <c r="V111" i="3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V55" i="3"/>
  <c r="V183" i="3"/>
  <c r="V24" i="3"/>
  <c r="V139" i="3"/>
  <c r="Z138" i="3" s="1"/>
  <c r="V33" i="3"/>
  <c r="V86" i="3"/>
  <c r="V204" i="3"/>
  <c r="V245" i="3"/>
  <c r="V78" i="3"/>
  <c r="V243" i="3"/>
  <c r="V91" i="3"/>
  <c r="V221" i="3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V88" i="3"/>
  <c r="V70" i="3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V127" i="3"/>
  <c r="V250" i="3"/>
  <c r="V98" i="3"/>
  <c r="V28" i="3"/>
  <c r="V201" i="3"/>
  <c r="V100" i="3"/>
  <c r="V171" i="3"/>
  <c r="V246" i="3"/>
  <c r="V125" i="3"/>
  <c r="V192" i="3"/>
  <c r="V203" i="3"/>
  <c r="Z202" i="3" s="1"/>
  <c r="V87" i="3"/>
  <c r="V39" i="3"/>
  <c r="V227" i="3"/>
  <c r="V112" i="3"/>
  <c r="V178" i="3"/>
  <c r="Z177" i="3" s="1"/>
  <c r="V195" i="3"/>
  <c r="V176" i="3"/>
  <c r="V223" i="3"/>
  <c r="V105" i="3"/>
  <c r="V119" i="3"/>
  <c r="V148" i="3"/>
  <c r="Z147" i="3" s="1"/>
  <c r="V224" i="3"/>
  <c r="V41" i="3"/>
  <c r="V34" i="3"/>
  <c r="Z33" i="3" s="1"/>
  <c r="V174" i="3"/>
  <c r="Z173" i="3" s="1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V146" i="3"/>
  <c r="V124" i="3"/>
  <c r="V209" i="3"/>
  <c r="Z23" i="3" l="1"/>
  <c r="Z126" i="3"/>
  <c r="Z69" i="3"/>
  <c r="Z79" i="3"/>
  <c r="Z27" i="3"/>
  <c r="Z249" i="3"/>
  <c r="Z58" i="3"/>
  <c r="Z64" i="3"/>
  <c r="Z220" i="3"/>
  <c r="Z244" i="3"/>
  <c r="Z129" i="3"/>
  <c r="Z110" i="3"/>
  <c r="Z208" i="3"/>
  <c r="Z122" i="3"/>
  <c r="Z75" i="3"/>
  <c r="Z111" i="3"/>
  <c r="Z217" i="3"/>
  <c r="Z77" i="3"/>
  <c r="Z54" i="3"/>
  <c r="Z18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AC20" i="3"/>
  <c r="AD20" i="3" s="1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AE20" i="3" l="1"/>
  <c r="AF20" i="3" s="1"/>
  <c r="Y21" i="3" s="1"/>
  <c r="V263" i="3"/>
  <c r="Z261" i="3"/>
  <c r="AA21" i="3" l="1"/>
  <c r="AG21" i="3"/>
  <c r="AB21" i="3"/>
  <c r="V264" i="3"/>
  <c r="Z262" i="3"/>
  <c r="AC21" i="3" l="1"/>
  <c r="AD21" i="3" s="1"/>
  <c r="AE21" i="3" s="1"/>
  <c r="AF21" i="3" s="1"/>
  <c r="Y22" i="3" s="1"/>
  <c r="V265" i="3"/>
  <c r="Z263" i="3"/>
  <c r="AA22" i="3" l="1"/>
  <c r="AG22" i="3"/>
  <c r="AB22" i="3"/>
  <c r="V266" i="3"/>
  <c r="Z264" i="3"/>
  <c r="AC22" i="3" l="1"/>
  <c r="AD22" i="3" s="1"/>
  <c r="AE22" i="3" s="1"/>
  <c r="AF22" i="3" s="1"/>
  <c r="Y23" i="3" s="1"/>
  <c r="V267" i="3"/>
  <c r="Z265" i="3"/>
  <c r="AG23" i="3" l="1"/>
  <c r="AA23" i="3"/>
  <c r="AB23" i="3"/>
  <c r="Z266" i="3"/>
  <c r="V268" i="3"/>
  <c r="AC23" i="3" l="1"/>
  <c r="AD23" i="3" s="1"/>
  <c r="AE23" i="3" s="1"/>
  <c r="AF23" i="3" s="1"/>
  <c r="Y24" i="3" s="1"/>
  <c r="AG24" i="3" s="1"/>
  <c r="V269" i="3"/>
  <c r="Z267" i="3"/>
  <c r="AA24" i="3" l="1"/>
  <c r="AB24" i="3"/>
  <c r="Z268" i="3"/>
  <c r="V270" i="3"/>
  <c r="AC24" i="3" l="1"/>
  <c r="AD24" i="3" s="1"/>
  <c r="AE24" i="3" s="1"/>
  <c r="AF24" i="3" s="1"/>
  <c r="Y25" i="3" s="1"/>
  <c r="AG25" i="3" s="1"/>
  <c r="V271" i="3"/>
  <c r="Z269" i="3"/>
  <c r="AA25" i="3" l="1"/>
  <c r="AB25" i="3"/>
  <c r="V272" i="3"/>
  <c r="Z270" i="3"/>
  <c r="AC25" i="3" l="1"/>
  <c r="AD25" i="3" s="1"/>
  <c r="AE25" i="3" s="1"/>
  <c r="AF25" i="3" s="1"/>
  <c r="Y26" i="3" s="1"/>
  <c r="AG26" i="3" s="1"/>
  <c r="V273" i="3"/>
  <c r="Z271" i="3"/>
  <c r="AA26" i="3" l="1"/>
  <c r="AB26" i="3"/>
  <c r="Z272" i="3"/>
  <c r="V274" i="3"/>
  <c r="AC26" i="3" l="1"/>
  <c r="AD26" i="3" s="1"/>
  <c r="AE26" i="3" s="1"/>
  <c r="AF26" i="3" s="1"/>
  <c r="Y27" i="3" s="1"/>
  <c r="AG27" i="3" s="1"/>
  <c r="Z273" i="3"/>
  <c r="V275" i="3"/>
  <c r="AB27" i="3" l="1"/>
  <c r="AA27" i="3"/>
  <c r="Z274" i="3"/>
  <c r="V276" i="3"/>
  <c r="AC27" i="3" l="1"/>
  <c r="AD27" i="3" s="1"/>
  <c r="AE27" i="3" s="1"/>
  <c r="AF27" i="3" s="1"/>
  <c r="Y28" i="3" s="1"/>
  <c r="AG28" i="3" s="1"/>
  <c r="Z275" i="3"/>
  <c r="V277" i="3"/>
  <c r="AA28" i="3" l="1"/>
  <c r="AB28" i="3"/>
  <c r="Z276" i="3"/>
  <c r="V278" i="3"/>
  <c r="AC28" i="3" l="1"/>
  <c r="AD28" i="3" s="1"/>
  <c r="AE28" i="3" s="1"/>
  <c r="AF28" i="3" s="1"/>
  <c r="Y29" i="3" s="1"/>
  <c r="AG29" i="3" s="1"/>
  <c r="Z277" i="3"/>
  <c r="V279" i="3"/>
  <c r="AA29" i="3" l="1"/>
  <c r="AB29" i="3"/>
  <c r="V280" i="3"/>
  <c r="Z278" i="3"/>
  <c r="AC29" i="3" l="1"/>
  <c r="AD29" i="3" s="1"/>
  <c r="AE29" i="3" s="1"/>
  <c r="AF29" i="3" s="1"/>
  <c r="Y30" i="3" s="1"/>
  <c r="AG30" i="3" s="1"/>
  <c r="V281" i="3"/>
  <c r="Z279" i="3"/>
  <c r="AB30" i="3" l="1"/>
  <c r="AA30" i="3"/>
  <c r="Z280" i="3"/>
  <c r="V282" i="3"/>
  <c r="AC30" i="3" l="1"/>
  <c r="AD30" i="3" s="1"/>
  <c r="AE30" i="3" s="1"/>
  <c r="AF30" i="3" s="1"/>
  <c r="Y31" i="3" s="1"/>
  <c r="AG31" i="3" s="1"/>
  <c r="Z281" i="3"/>
  <c r="V283" i="3"/>
  <c r="AA31" i="3" l="1"/>
  <c r="AB31" i="3"/>
  <c r="Z282" i="3"/>
  <c r="V284" i="3"/>
  <c r="AC31" i="3" l="1"/>
  <c r="AD31" i="3" s="1"/>
  <c r="AE31" i="3" s="1"/>
  <c r="AF31" i="3" s="1"/>
  <c r="Y32" i="3" s="1"/>
  <c r="AG32" i="3" s="1"/>
  <c r="Z283" i="3"/>
  <c r="V285" i="3"/>
  <c r="AA32" i="3" l="1"/>
  <c r="AB32" i="3"/>
  <c r="Z284" i="3"/>
  <c r="V286" i="3"/>
  <c r="AC32" i="3" l="1"/>
  <c r="AD32" i="3" s="1"/>
  <c r="AE32" i="3" s="1"/>
  <c r="AF32" i="3" s="1"/>
  <c r="Y33" i="3" s="1"/>
  <c r="AG33" i="3" s="1"/>
  <c r="Z285" i="3"/>
  <c r="V287" i="3"/>
  <c r="AA33" i="3" l="1"/>
  <c r="AB33" i="3"/>
  <c r="Z286" i="3"/>
  <c r="V288" i="3"/>
  <c r="AC33" i="3" l="1"/>
  <c r="AD33" i="3" s="1"/>
  <c r="AE33" i="3" s="1"/>
  <c r="AF33" i="3" s="1"/>
  <c r="Y34" i="3" s="1"/>
  <c r="AG34" i="3" s="1"/>
  <c r="Z287" i="3"/>
  <c r="V289" i="3"/>
  <c r="AA34" i="3" l="1"/>
  <c r="AB34" i="3"/>
  <c r="Z288" i="3"/>
  <c r="V290" i="3"/>
  <c r="AC34" i="3" l="1"/>
  <c r="AD34" i="3" s="1"/>
  <c r="AE34" i="3" s="1"/>
  <c r="AF34" i="3" s="1"/>
  <c r="Y35" i="3" s="1"/>
  <c r="AG35" i="3" s="1"/>
  <c r="Z289" i="3"/>
  <c r="V291" i="3"/>
  <c r="AA35" i="3" l="1"/>
  <c r="AB35" i="3"/>
  <c r="V292" i="3"/>
  <c r="Z290" i="3"/>
  <c r="AC35" i="3" l="1"/>
  <c r="AD35" i="3" s="1"/>
  <c r="AE35" i="3" s="1"/>
  <c r="AF35" i="3" s="1"/>
  <c r="Y36" i="3" s="1"/>
  <c r="AG36" i="3" s="1"/>
  <c r="V293" i="3"/>
  <c r="Z291" i="3"/>
  <c r="AA36" i="3" l="1"/>
  <c r="AB36" i="3"/>
  <c r="Z292" i="3"/>
  <c r="V294" i="3"/>
  <c r="AC36" i="3" l="1"/>
  <c r="AD36" i="3" s="1"/>
  <c r="AE36" i="3" s="1"/>
  <c r="AF36" i="3" s="1"/>
  <c r="Y37" i="3" s="1"/>
  <c r="AG37" i="3" s="1"/>
  <c r="V295" i="3"/>
  <c r="Z293" i="3"/>
  <c r="AA37" i="3" l="1"/>
  <c r="AB37" i="3"/>
  <c r="V296" i="3"/>
  <c r="Z294" i="3"/>
  <c r="AC37" i="3" l="1"/>
  <c r="AD37" i="3" s="1"/>
  <c r="AE37" i="3" s="1"/>
  <c r="AF37" i="3" s="1"/>
  <c r="Y38" i="3" s="1"/>
  <c r="AG38" i="3" s="1"/>
  <c r="Z295" i="3"/>
  <c r="V297" i="3"/>
  <c r="AA38" i="3" l="1"/>
  <c r="AB38" i="3"/>
  <c r="V298" i="3"/>
  <c r="Z296" i="3"/>
  <c r="AC38" i="3" l="1"/>
  <c r="AD38" i="3" s="1"/>
  <c r="AE38" i="3" s="1"/>
  <c r="AF38" i="3" s="1"/>
  <c r="Y39" i="3" s="1"/>
  <c r="AG39" i="3" s="1"/>
  <c r="V299" i="3"/>
  <c r="Z297" i="3"/>
  <c r="AA39" i="3" l="1"/>
  <c r="AB39" i="3"/>
  <c r="Z298" i="3"/>
  <c r="V300" i="3"/>
  <c r="AC39" i="3" l="1"/>
  <c r="AD39" i="3" s="1"/>
  <c r="AE39" i="3" s="1"/>
  <c r="AF39" i="3" s="1"/>
  <c r="Y40" i="3" s="1"/>
  <c r="AG40" i="3" s="1"/>
  <c r="V301" i="3"/>
  <c r="Z299" i="3"/>
  <c r="AA40" i="3" l="1"/>
  <c r="AB40" i="3"/>
  <c r="V302" i="3"/>
  <c r="Z300" i="3"/>
  <c r="AC40" i="3" l="1"/>
  <c r="AD40" i="3" s="1"/>
  <c r="AE40" i="3" s="1"/>
  <c r="AF40" i="3" s="1"/>
  <c r="Y41" i="3" s="1"/>
  <c r="AG41" i="3" s="1"/>
  <c r="Z301" i="3"/>
  <c r="V303" i="3"/>
  <c r="AA41" i="3" l="1"/>
  <c r="AB41" i="3"/>
  <c r="Z302" i="3"/>
  <c r="V304" i="3"/>
  <c r="AC41" i="3" l="1"/>
  <c r="AD41" i="3" s="1"/>
  <c r="AE41" i="3" s="1"/>
  <c r="AF41" i="3" s="1"/>
  <c r="Y42" i="3" s="1"/>
  <c r="AG42" i="3" s="1"/>
  <c r="Z303" i="3"/>
  <c r="V305" i="3"/>
  <c r="AA42" i="3" l="1"/>
  <c r="AB42" i="3"/>
  <c r="Z304" i="3"/>
  <c r="V306" i="3"/>
  <c r="AC42" i="3" l="1"/>
  <c r="AD42" i="3" s="1"/>
  <c r="AE42" i="3" s="1"/>
  <c r="AF42" i="3" s="1"/>
  <c r="Y43" i="3" s="1"/>
  <c r="AG43" i="3" s="1"/>
  <c r="V307" i="3"/>
  <c r="Z305" i="3"/>
  <c r="AA43" i="3" l="1"/>
  <c r="AB43" i="3"/>
  <c r="V308" i="3"/>
  <c r="Z306" i="3"/>
  <c r="AC43" i="3" l="1"/>
  <c r="AD43" i="3" s="1"/>
  <c r="AE43" i="3" s="1"/>
  <c r="AF43" i="3" s="1"/>
  <c r="Y44" i="3" s="1"/>
  <c r="AG44" i="3" s="1"/>
  <c r="Z307" i="3"/>
  <c r="V309" i="3"/>
  <c r="AB44" i="3" l="1"/>
  <c r="AA44" i="3"/>
  <c r="V310" i="3"/>
  <c r="Z308" i="3"/>
  <c r="AC44" i="3" l="1"/>
  <c r="AD44" i="3" s="1"/>
  <c r="AE44" i="3" s="1"/>
  <c r="AF44" i="3" s="1"/>
  <c r="Y45" i="3" s="1"/>
  <c r="AG45" i="3" s="1"/>
  <c r="V311" i="3"/>
  <c r="Z309" i="3"/>
  <c r="AA45" i="3" l="1"/>
  <c r="AB45" i="3"/>
  <c r="Z310" i="3"/>
  <c r="V312" i="3"/>
  <c r="AC45" i="3" l="1"/>
  <c r="AD45" i="3" s="1"/>
  <c r="AE45" i="3" s="1"/>
  <c r="AF45" i="3" s="1"/>
  <c r="Y46" i="3" s="1"/>
  <c r="AG46" i="3" s="1"/>
  <c r="V313" i="3"/>
  <c r="Z311" i="3"/>
  <c r="AA46" i="3" l="1"/>
  <c r="AB46" i="3"/>
  <c r="Z312" i="3"/>
  <c r="V314" i="3"/>
  <c r="AC46" i="3" l="1"/>
  <c r="AD46" i="3" s="1"/>
  <c r="AE46" i="3" s="1"/>
  <c r="AF46" i="3" s="1"/>
  <c r="Y47" i="3" s="1"/>
  <c r="AG47" i="3" s="1"/>
  <c r="Z313" i="3"/>
  <c r="V315" i="3"/>
  <c r="AA47" i="3" l="1"/>
  <c r="AB47" i="3"/>
  <c r="Z314" i="3"/>
  <c r="V316" i="3"/>
  <c r="AC47" i="3" l="1"/>
  <c r="AD47" i="3" s="1"/>
  <c r="AE47" i="3" s="1"/>
  <c r="AF47" i="3" s="1"/>
  <c r="Y48" i="3" s="1"/>
  <c r="AG48" i="3" s="1"/>
  <c r="Z315" i="3"/>
  <c r="V317" i="3"/>
  <c r="AA48" i="3" l="1"/>
  <c r="AB48" i="3"/>
  <c r="V318" i="3"/>
  <c r="Z316" i="3"/>
  <c r="AC48" i="3" l="1"/>
  <c r="AD48" i="3" s="1"/>
  <c r="AE48" i="3" s="1"/>
  <c r="AF48" i="3" s="1"/>
  <c r="Y49" i="3" s="1"/>
  <c r="AG49" i="3" s="1"/>
  <c r="Z317" i="3"/>
  <c r="V319" i="3"/>
  <c r="AA49" i="3" l="1"/>
  <c r="AB49" i="3"/>
  <c r="Z318" i="3"/>
  <c r="V320" i="3"/>
  <c r="AC49" i="3" l="1"/>
  <c r="AD49" i="3" s="1"/>
  <c r="AE49" i="3" s="1"/>
  <c r="AF49" i="3" s="1"/>
  <c r="Y50" i="3" s="1"/>
  <c r="AG50" i="3" s="1"/>
  <c r="V321" i="3"/>
  <c r="Z319" i="3"/>
  <c r="AA50" i="3" l="1"/>
  <c r="AB50" i="3"/>
  <c r="Z320" i="3"/>
  <c r="V322" i="3"/>
  <c r="AC50" i="3" l="1"/>
  <c r="AD50" i="3" s="1"/>
  <c r="AE50" i="3" s="1"/>
  <c r="AF50" i="3" s="1"/>
  <c r="Y51" i="3" s="1"/>
  <c r="AG51" i="3" s="1"/>
  <c r="Z321" i="3"/>
  <c r="V323" i="3"/>
  <c r="AA51" i="3" l="1"/>
  <c r="AB51" i="3"/>
  <c r="Z322" i="3"/>
  <c r="V324" i="3"/>
  <c r="AC51" i="3" l="1"/>
  <c r="AD51" i="3" s="1"/>
  <c r="AE51" i="3" s="1"/>
  <c r="AF51" i="3" s="1"/>
  <c r="Y52" i="3" s="1"/>
  <c r="AG52" i="3" s="1"/>
  <c r="Z323" i="3"/>
  <c r="V325" i="3"/>
  <c r="AA52" i="3" l="1"/>
  <c r="AB52" i="3"/>
  <c r="V326" i="3"/>
  <c r="Z324" i="3"/>
  <c r="AC52" i="3" l="1"/>
  <c r="AD52" i="3" s="1"/>
  <c r="AE52" i="3" s="1"/>
  <c r="AF52" i="3" s="1"/>
  <c r="Y53" i="3" s="1"/>
  <c r="AG53" i="3" s="1"/>
  <c r="Z325" i="3"/>
  <c r="V327" i="3"/>
  <c r="AA53" i="3" l="1"/>
  <c r="AB53" i="3"/>
  <c r="Z326" i="3"/>
  <c r="V328" i="3"/>
  <c r="AC53" i="3" l="1"/>
  <c r="AD53" i="3" s="1"/>
  <c r="AE53" i="3" s="1"/>
  <c r="AF53" i="3" s="1"/>
  <c r="Y54" i="3" s="1"/>
  <c r="AG54" i="3" s="1"/>
  <c r="Z327" i="3"/>
  <c r="V329" i="3"/>
  <c r="AA54" i="3" l="1"/>
  <c r="AB54" i="3"/>
  <c r="Z328" i="3"/>
  <c r="V330" i="3"/>
  <c r="AC54" i="3" l="1"/>
  <c r="AD54" i="3" s="1"/>
  <c r="AE54" i="3" s="1"/>
  <c r="AF54" i="3" s="1"/>
  <c r="Y55" i="3" s="1"/>
  <c r="AG55" i="3" s="1"/>
  <c r="Z329" i="3"/>
  <c r="V331" i="3"/>
  <c r="AA55" i="3" l="1"/>
  <c r="AB55" i="3"/>
  <c r="Z330" i="3"/>
  <c r="V332" i="3"/>
  <c r="AC55" i="3" l="1"/>
  <c r="AD55" i="3" s="1"/>
  <c r="AE55" i="3" s="1"/>
  <c r="AF55" i="3" s="1"/>
  <c r="Y56" i="3" s="1"/>
  <c r="AG56" i="3" s="1"/>
  <c r="Z331" i="3"/>
  <c r="V333" i="3"/>
  <c r="AA56" i="3" l="1"/>
  <c r="AB56" i="3"/>
  <c r="V334" i="3"/>
  <c r="Z332" i="3"/>
  <c r="AC56" i="3" l="1"/>
  <c r="AD56" i="3" s="1"/>
  <c r="AE56" i="3" s="1"/>
  <c r="AF56" i="3" s="1"/>
  <c r="Y57" i="3" s="1"/>
  <c r="AG57" i="3" s="1"/>
  <c r="V335" i="3"/>
  <c r="Z333" i="3"/>
  <c r="AA57" i="3" l="1"/>
  <c r="AB57" i="3"/>
  <c r="Z334" i="3"/>
  <c r="V336" i="3"/>
  <c r="AC57" i="3" l="1"/>
  <c r="AD57" i="3" s="1"/>
  <c r="AE57" i="3" s="1"/>
  <c r="AF57" i="3" s="1"/>
  <c r="Y58" i="3" s="1"/>
  <c r="AG58" i="3" s="1"/>
  <c r="Z335" i="3"/>
  <c r="V337" i="3"/>
  <c r="AB58" i="3" l="1"/>
  <c r="AA58" i="3"/>
  <c r="Z336" i="3"/>
  <c r="V338" i="3"/>
  <c r="AC58" i="3" l="1"/>
  <c r="AD58" i="3" s="1"/>
  <c r="AE58" i="3" s="1"/>
  <c r="AF58" i="3" s="1"/>
  <c r="Y59" i="3" s="1"/>
  <c r="AG59" i="3" s="1"/>
  <c r="Z337" i="3"/>
  <c r="V339" i="3"/>
  <c r="AA59" i="3" l="1"/>
  <c r="AB59" i="3"/>
  <c r="Z338" i="3"/>
  <c r="V340" i="3"/>
  <c r="AC59" i="3" l="1"/>
  <c r="AD59" i="3" s="1"/>
  <c r="AE59" i="3" s="1"/>
  <c r="AF59" i="3" s="1"/>
  <c r="Y60" i="3" s="1"/>
  <c r="AG60" i="3" s="1"/>
  <c r="Z339" i="3"/>
  <c r="V341" i="3"/>
  <c r="AA60" i="3" l="1"/>
  <c r="AB60" i="3"/>
  <c r="V342" i="3"/>
  <c r="Z340" i="3"/>
  <c r="AC60" i="3" l="1"/>
  <c r="AD60" i="3" s="1"/>
  <c r="AE60" i="3" s="1"/>
  <c r="AF60" i="3" s="1"/>
  <c r="Y61" i="3" s="1"/>
  <c r="AG61" i="3" s="1"/>
  <c r="Z341" i="3"/>
  <c r="V343" i="3"/>
  <c r="AA61" i="3" l="1"/>
  <c r="AB61" i="3"/>
  <c r="Z342" i="3"/>
  <c r="V344" i="3"/>
  <c r="AC61" i="3" l="1"/>
  <c r="AD61" i="3" s="1"/>
  <c r="AE61" i="3" s="1"/>
  <c r="AF61" i="3" s="1"/>
  <c r="Y62" i="3" s="1"/>
  <c r="AG62" i="3" s="1"/>
  <c r="Z343" i="3"/>
  <c r="V345" i="3"/>
  <c r="AA62" i="3" l="1"/>
  <c r="AB62" i="3"/>
  <c r="Z344" i="3"/>
  <c r="V346" i="3"/>
  <c r="AC62" i="3" l="1"/>
  <c r="AD62" i="3" s="1"/>
  <c r="AE62" i="3" s="1"/>
  <c r="AF62" i="3" s="1"/>
  <c r="Y63" i="3" s="1"/>
  <c r="AG63" i="3" s="1"/>
  <c r="Z345" i="3"/>
  <c r="V347" i="3"/>
  <c r="AA63" i="3" l="1"/>
  <c r="AB63" i="3"/>
  <c r="Z346" i="3"/>
  <c r="V348" i="3"/>
  <c r="AC63" i="3" l="1"/>
  <c r="AD63" i="3" s="1"/>
  <c r="AE63" i="3" s="1"/>
  <c r="AF63" i="3" s="1"/>
  <c r="Y64" i="3" s="1"/>
  <c r="AG64" i="3" s="1"/>
  <c r="Z347" i="3"/>
  <c r="V349" i="3"/>
  <c r="AA64" i="3" l="1"/>
  <c r="AB64" i="3"/>
  <c r="V350" i="3"/>
  <c r="Z348" i="3"/>
  <c r="AC64" i="3" l="1"/>
  <c r="AD64" i="3" s="1"/>
  <c r="AE64" i="3" s="1"/>
  <c r="AF64" i="3" s="1"/>
  <c r="Y65" i="3" s="1"/>
  <c r="AG65" i="3" s="1"/>
  <c r="Z349" i="3"/>
  <c r="V351" i="3"/>
  <c r="AA65" i="3" l="1"/>
  <c r="AB65" i="3"/>
  <c r="Z350" i="3"/>
  <c r="V352" i="3"/>
  <c r="AC65" i="3" l="1"/>
  <c r="AD65" i="3" s="1"/>
  <c r="AE65" i="3" s="1"/>
  <c r="AF65" i="3" s="1"/>
  <c r="Y66" i="3" s="1"/>
  <c r="AG66" i="3" s="1"/>
  <c r="Z351" i="3"/>
  <c r="V353" i="3"/>
  <c r="AA66" i="3" l="1"/>
  <c r="AB66" i="3"/>
  <c r="Z352" i="3"/>
  <c r="V354" i="3"/>
  <c r="AC66" i="3" l="1"/>
  <c r="AD66" i="3" s="1"/>
  <c r="AE66" i="3" s="1"/>
  <c r="AF66" i="3" s="1"/>
  <c r="Y67" i="3" s="1"/>
  <c r="AG67" i="3" s="1"/>
  <c r="Z353" i="3"/>
  <c r="V355" i="3"/>
  <c r="AA67" i="3" l="1"/>
  <c r="AB67" i="3"/>
  <c r="Z354" i="3"/>
  <c r="V356" i="3"/>
  <c r="AC67" i="3" l="1"/>
  <c r="AD67" i="3" s="1"/>
  <c r="AE67" i="3" s="1"/>
  <c r="AF67" i="3" s="1"/>
  <c r="Y68" i="3" s="1"/>
  <c r="AG68" i="3" s="1"/>
  <c r="Z355" i="3"/>
  <c r="V357" i="3"/>
  <c r="AA68" i="3" l="1"/>
  <c r="AB68" i="3"/>
  <c r="Z356" i="3"/>
  <c r="V358" i="3"/>
  <c r="AC68" i="3" l="1"/>
  <c r="AD68" i="3" s="1"/>
  <c r="AE68" i="3" s="1"/>
  <c r="AF68" i="3" s="1"/>
  <c r="Y69" i="3" s="1"/>
  <c r="AG69" i="3" s="1"/>
  <c r="Z357" i="3"/>
  <c r="V359" i="3"/>
  <c r="AA69" i="3" l="1"/>
  <c r="AB69" i="3"/>
  <c r="V360" i="3"/>
  <c r="Z358" i="3"/>
  <c r="AC69" i="3" l="1"/>
  <c r="AD69" i="3" s="1"/>
  <c r="AE69" i="3" s="1"/>
  <c r="AF69" i="3" s="1"/>
  <c r="Y70" i="3" s="1"/>
  <c r="AG70" i="3" s="1"/>
  <c r="Z359" i="3"/>
  <c r="V361" i="3"/>
  <c r="AA70" i="3" l="1"/>
  <c r="AB70" i="3"/>
  <c r="Z360" i="3"/>
  <c r="V362" i="3"/>
  <c r="AC70" i="3" l="1"/>
  <c r="AD70" i="3" s="1"/>
  <c r="AE70" i="3" s="1"/>
  <c r="AF70" i="3" s="1"/>
  <c r="Y71" i="3" s="1"/>
  <c r="AG71" i="3" s="1"/>
  <c r="Z361" i="3"/>
  <c r="V363" i="3"/>
  <c r="AA71" i="3" l="1"/>
  <c r="AB71" i="3"/>
  <c r="Z362" i="3"/>
  <c r="V364" i="3"/>
  <c r="AC71" i="3" l="1"/>
  <c r="AD71" i="3" s="1"/>
  <c r="AE71" i="3" s="1"/>
  <c r="AF71" i="3" s="1"/>
  <c r="Y72" i="3" s="1"/>
  <c r="AG72" i="3" s="1"/>
  <c r="Z363" i="3"/>
  <c r="V365" i="3"/>
  <c r="AA72" i="3" l="1"/>
  <c r="AB72" i="3"/>
  <c r="V366" i="3"/>
  <c r="Z364" i="3"/>
  <c r="AC72" i="3" l="1"/>
  <c r="AD72" i="3" s="1"/>
  <c r="AE72" i="3" s="1"/>
  <c r="AF72" i="3" s="1"/>
  <c r="Y73" i="3" s="1"/>
  <c r="AG73" i="3" s="1"/>
  <c r="Z365" i="3"/>
  <c r="V367" i="3"/>
  <c r="AA73" i="3" l="1"/>
  <c r="AB73" i="3"/>
  <c r="Z366" i="3"/>
  <c r="V368" i="3"/>
  <c r="AC73" i="3" l="1"/>
  <c r="AD73" i="3" s="1"/>
  <c r="AE73" i="3" s="1"/>
  <c r="AF73" i="3" s="1"/>
  <c r="Y74" i="3" s="1"/>
  <c r="AG74" i="3" s="1"/>
  <c r="V369" i="3"/>
  <c r="Z367" i="3"/>
  <c r="AA74" i="3" l="1"/>
  <c r="AB74" i="3"/>
  <c r="Z368" i="3"/>
  <c r="V370" i="3"/>
  <c r="AC74" i="3" l="1"/>
  <c r="AD74" i="3" s="1"/>
  <c r="AE74" i="3" s="1"/>
  <c r="AF74" i="3" s="1"/>
  <c r="Y75" i="3" s="1"/>
  <c r="AG75" i="3" s="1"/>
  <c r="Z369" i="3"/>
  <c r="V371" i="3"/>
  <c r="AB75" i="3" l="1"/>
  <c r="AA75" i="3"/>
  <c r="Z370" i="3"/>
  <c r="V372" i="3"/>
  <c r="AC75" i="3" l="1"/>
  <c r="AD75" i="3" s="1"/>
  <c r="AE75" i="3" s="1"/>
  <c r="AF75" i="3" s="1"/>
  <c r="Y76" i="3" s="1"/>
  <c r="AG76" i="3" s="1"/>
  <c r="Z371" i="3"/>
  <c r="V373" i="3"/>
  <c r="AA76" i="3" l="1"/>
  <c r="AB76" i="3"/>
  <c r="Z372" i="3"/>
  <c r="V374" i="3"/>
  <c r="AC76" i="3" l="1"/>
  <c r="AD76" i="3" s="1"/>
  <c r="AE76" i="3" s="1"/>
  <c r="AF76" i="3" s="1"/>
  <c r="Y77" i="3" s="1"/>
  <c r="AG77" i="3" s="1"/>
  <c r="Z373" i="3"/>
  <c r="V375" i="3"/>
  <c r="AA77" i="3" l="1"/>
  <c r="AB77" i="3"/>
  <c r="Z374" i="3"/>
  <c r="V376" i="3"/>
  <c r="AC77" i="3" l="1"/>
  <c r="AD77" i="3" s="1"/>
  <c r="AE77" i="3" s="1"/>
  <c r="AF77" i="3" s="1"/>
  <c r="Y78" i="3" s="1"/>
  <c r="AG78" i="3" s="1"/>
  <c r="Z375" i="3"/>
  <c r="V377" i="3"/>
  <c r="AA78" i="3" l="1"/>
  <c r="AB78" i="3"/>
  <c r="Z376" i="3"/>
  <c r="V378" i="3"/>
  <c r="AC78" i="3" l="1"/>
  <c r="AD78" i="3" s="1"/>
  <c r="AE78" i="3" s="1"/>
  <c r="AF78" i="3" s="1"/>
  <c r="Y79" i="3" s="1"/>
  <c r="AG79" i="3" s="1"/>
  <c r="Z377" i="3"/>
  <c r="V379" i="3"/>
  <c r="AA79" i="3" l="1"/>
  <c r="AB79" i="3"/>
  <c r="Z378" i="3"/>
  <c r="V380" i="3"/>
  <c r="AC79" i="3" l="1"/>
  <c r="AD79" i="3" s="1"/>
  <c r="AE79" i="3" s="1"/>
  <c r="AF79" i="3" s="1"/>
  <c r="Y80" i="3" s="1"/>
  <c r="AG80" i="3" s="1"/>
  <c r="Z379" i="3"/>
  <c r="V381" i="3"/>
  <c r="AA80" i="3" l="1"/>
  <c r="AB80" i="3"/>
  <c r="Z380" i="3"/>
  <c r="V382" i="3"/>
  <c r="AC80" i="3" l="1"/>
  <c r="AD80" i="3" s="1"/>
  <c r="AE80" i="3" s="1"/>
  <c r="AF80" i="3" s="1"/>
  <c r="Y81" i="3" s="1"/>
  <c r="AG81" i="3" s="1"/>
  <c r="Z381" i="3"/>
  <c r="V383" i="3"/>
  <c r="AA81" i="3" l="1"/>
  <c r="AB81" i="3"/>
  <c r="Z382" i="3"/>
  <c r="V384" i="3"/>
  <c r="AC81" i="3" l="1"/>
  <c r="AD81" i="3" s="1"/>
  <c r="AE81" i="3" s="1"/>
  <c r="AF81" i="3" s="1"/>
  <c r="Y82" i="3" s="1"/>
  <c r="AG82" i="3" s="1"/>
  <c r="Z383" i="3"/>
  <c r="V385" i="3"/>
  <c r="AA82" i="3" l="1"/>
  <c r="AB82" i="3"/>
  <c r="Z384" i="3"/>
  <c r="V386" i="3"/>
  <c r="AC82" i="3" l="1"/>
  <c r="AD82" i="3" s="1"/>
  <c r="AE82" i="3" s="1"/>
  <c r="AF82" i="3" s="1"/>
  <c r="Y83" i="3" s="1"/>
  <c r="AG83" i="3" s="1"/>
  <c r="Z385" i="3"/>
  <c r="V387" i="3"/>
  <c r="AA83" i="3" l="1"/>
  <c r="AB83" i="3"/>
  <c r="Z386" i="3"/>
  <c r="V388" i="3"/>
  <c r="AC83" i="3" l="1"/>
  <c r="AD83" i="3" s="1"/>
  <c r="AE83" i="3" s="1"/>
  <c r="AF83" i="3" s="1"/>
  <c r="Y84" i="3" s="1"/>
  <c r="AG84" i="3" s="1"/>
  <c r="Z387" i="3"/>
  <c r="V389" i="3"/>
  <c r="AA84" i="3" l="1"/>
  <c r="AB84" i="3"/>
  <c r="Z388" i="3"/>
  <c r="V390" i="3"/>
  <c r="AC84" i="3" l="1"/>
  <c r="AD84" i="3" s="1"/>
  <c r="AE84" i="3" s="1"/>
  <c r="AF84" i="3" s="1"/>
  <c r="Y85" i="3" s="1"/>
  <c r="AG85" i="3" s="1"/>
  <c r="Z389" i="3"/>
  <c r="V391" i="3"/>
  <c r="AA85" i="3" l="1"/>
  <c r="AB85" i="3"/>
  <c r="V392" i="3"/>
  <c r="Z390" i="3"/>
  <c r="AC85" i="3" l="1"/>
  <c r="AD85" i="3" s="1"/>
  <c r="AE85" i="3" s="1"/>
  <c r="AF85" i="3" s="1"/>
  <c r="Y86" i="3" s="1"/>
  <c r="AG86" i="3" s="1"/>
  <c r="Z391" i="3"/>
  <c r="V393" i="3"/>
  <c r="AA86" i="3" l="1"/>
  <c r="AB86" i="3"/>
  <c r="V394" i="3"/>
  <c r="Z392" i="3"/>
  <c r="AC86" i="3" l="1"/>
  <c r="AD86" i="3" s="1"/>
  <c r="AE86" i="3" s="1"/>
  <c r="AF86" i="3" s="1"/>
  <c r="Y87" i="3" s="1"/>
  <c r="AG87" i="3" s="1"/>
  <c r="Z393" i="3"/>
  <c r="V395" i="3"/>
  <c r="AA87" i="3" l="1"/>
  <c r="AB87" i="3"/>
  <c r="Z394" i="3"/>
  <c r="V396" i="3"/>
  <c r="AC87" i="3" l="1"/>
  <c r="AD87" i="3" s="1"/>
  <c r="AE87" i="3" s="1"/>
  <c r="AF87" i="3" s="1"/>
  <c r="Y88" i="3" s="1"/>
  <c r="AG88" i="3" s="1"/>
  <c r="Z395" i="3"/>
  <c r="V397" i="3"/>
  <c r="AA88" i="3" l="1"/>
  <c r="AB88" i="3"/>
  <c r="Z396" i="3"/>
  <c r="V398" i="3"/>
  <c r="AC88" i="3" l="1"/>
  <c r="AD88" i="3" s="1"/>
  <c r="AE88" i="3" s="1"/>
  <c r="AF88" i="3" s="1"/>
  <c r="Y89" i="3" s="1"/>
  <c r="AG89" i="3" s="1"/>
  <c r="V399" i="3"/>
  <c r="Z397" i="3"/>
  <c r="AA89" i="3" l="1"/>
  <c r="AB89" i="3"/>
  <c r="Z398" i="3"/>
  <c r="V400" i="3"/>
  <c r="AC89" i="3" l="1"/>
  <c r="AD89" i="3" s="1"/>
  <c r="AE89" i="3" s="1"/>
  <c r="AF89" i="3" s="1"/>
  <c r="Y90" i="3" s="1"/>
  <c r="AG90" i="3" s="1"/>
  <c r="Z399" i="3"/>
  <c r="V401" i="3"/>
  <c r="AA90" i="3" l="1"/>
  <c r="AB90" i="3"/>
  <c r="Z400" i="3"/>
  <c r="V402" i="3"/>
  <c r="AC90" i="3" l="1"/>
  <c r="AD90" i="3" s="1"/>
  <c r="AE90" i="3" s="1"/>
  <c r="AF90" i="3" s="1"/>
  <c r="Y91" i="3" s="1"/>
  <c r="AG91" i="3" s="1"/>
  <c r="Z401" i="3"/>
  <c r="V403" i="3"/>
  <c r="AA91" i="3" l="1"/>
  <c r="AB91" i="3"/>
  <c r="Z402" i="3"/>
  <c r="V404" i="3"/>
  <c r="AC91" i="3" l="1"/>
  <c r="AD91" i="3" s="1"/>
  <c r="AE91" i="3" s="1"/>
  <c r="AF91" i="3" s="1"/>
  <c r="Y92" i="3" s="1"/>
  <c r="AG92" i="3" s="1"/>
  <c r="Z403" i="3"/>
  <c r="V405" i="3"/>
  <c r="AA92" i="3" l="1"/>
  <c r="AB92" i="3"/>
  <c r="V406" i="3"/>
  <c r="Z404" i="3"/>
  <c r="AC92" i="3" l="1"/>
  <c r="AD92" i="3" s="1"/>
  <c r="AE92" i="3" s="1"/>
  <c r="AF92" i="3" s="1"/>
  <c r="Y93" i="3" s="1"/>
  <c r="AG93" i="3" s="1"/>
  <c r="V407" i="3"/>
  <c r="Z405" i="3"/>
  <c r="AA93" i="3" l="1"/>
  <c r="AB93" i="3"/>
  <c r="Z406" i="3"/>
  <c r="V408" i="3"/>
  <c r="AC93" i="3" l="1"/>
  <c r="AD93" i="3" s="1"/>
  <c r="AE93" i="3" s="1"/>
  <c r="AF93" i="3" s="1"/>
  <c r="Y94" i="3" s="1"/>
  <c r="AG94" i="3" s="1"/>
  <c r="Z407" i="3"/>
  <c r="V409" i="3"/>
  <c r="AA94" i="3" l="1"/>
  <c r="AB94" i="3"/>
  <c r="Z408" i="3"/>
  <c r="V410" i="3"/>
  <c r="AC94" i="3" l="1"/>
  <c r="AD94" i="3" s="1"/>
  <c r="AE94" i="3" s="1"/>
  <c r="AF94" i="3" s="1"/>
  <c r="Y95" i="3" s="1"/>
  <c r="AG95" i="3" s="1"/>
  <c r="Z409" i="3"/>
  <c r="V411" i="3"/>
  <c r="AA95" i="3" l="1"/>
  <c r="AB95" i="3"/>
  <c r="Z410" i="3"/>
  <c r="V412" i="3"/>
  <c r="AC95" i="3" l="1"/>
  <c r="AD95" i="3" s="1"/>
  <c r="AE95" i="3" s="1"/>
  <c r="AF95" i="3" s="1"/>
  <c r="Y96" i="3" s="1"/>
  <c r="AG96" i="3" s="1"/>
  <c r="Z411" i="3"/>
  <c r="V413" i="3"/>
  <c r="AA96" i="3" l="1"/>
  <c r="AB96" i="3"/>
  <c r="Z412" i="3"/>
  <c r="V414" i="3"/>
  <c r="AC96" i="3" l="1"/>
  <c r="AD96" i="3" s="1"/>
  <c r="AE96" i="3" s="1"/>
  <c r="AF96" i="3" s="1"/>
  <c r="Y97" i="3" s="1"/>
  <c r="AG97" i="3" s="1"/>
  <c r="V415" i="3"/>
  <c r="Z413" i="3"/>
  <c r="AB97" i="3" l="1"/>
  <c r="AA97" i="3"/>
  <c r="Z414" i="3"/>
  <c r="V416" i="3"/>
  <c r="AC97" i="3" l="1"/>
  <c r="AD97" i="3" s="1"/>
  <c r="AE97" i="3" s="1"/>
  <c r="AF97" i="3" s="1"/>
  <c r="Y98" i="3" s="1"/>
  <c r="AG98" i="3" s="1"/>
  <c r="Z415" i="3"/>
  <c r="V417" i="3"/>
  <c r="AA98" i="3" l="1"/>
  <c r="AB98" i="3"/>
  <c r="Z416" i="3"/>
  <c r="V418" i="3"/>
  <c r="AC98" i="3" l="1"/>
  <c r="AD98" i="3" s="1"/>
  <c r="AE98" i="3" s="1"/>
  <c r="AF98" i="3" s="1"/>
  <c r="Y99" i="3" s="1"/>
  <c r="AG99" i="3" s="1"/>
  <c r="Z417" i="3"/>
  <c r="V419" i="3"/>
  <c r="AA99" i="3" l="1"/>
  <c r="AB99" i="3"/>
  <c r="Z418" i="3"/>
  <c r="V420" i="3"/>
  <c r="AC99" i="3" l="1"/>
  <c r="AD99" i="3" s="1"/>
  <c r="AE99" i="3" s="1"/>
  <c r="AF99" i="3" s="1"/>
  <c r="Y100" i="3" s="1"/>
  <c r="AG100" i="3" s="1"/>
  <c r="Z419" i="3"/>
  <c r="V421" i="3"/>
  <c r="AA100" i="3" l="1"/>
  <c r="AB100" i="3"/>
  <c r="Z420" i="3"/>
  <c r="V422" i="3"/>
  <c r="AC100" i="3" l="1"/>
  <c r="AD100" i="3" s="1"/>
  <c r="AE100" i="3" s="1"/>
  <c r="AF100" i="3" s="1"/>
  <c r="Y101" i="3" s="1"/>
  <c r="AG101" i="3" s="1"/>
  <c r="V423" i="3"/>
  <c r="Z421" i="3"/>
  <c r="AA101" i="3" l="1"/>
  <c r="AB101" i="3"/>
  <c r="Z422" i="3"/>
  <c r="V424" i="3"/>
  <c r="AC101" i="3" l="1"/>
  <c r="AD101" i="3" s="1"/>
  <c r="AE101" i="3" s="1"/>
  <c r="AF101" i="3" s="1"/>
  <c r="Y102" i="3" s="1"/>
  <c r="AG102" i="3" s="1"/>
  <c r="Z423" i="3"/>
  <c r="V425" i="3"/>
  <c r="AA102" i="3" l="1"/>
  <c r="AB102" i="3"/>
  <c r="Z424" i="3"/>
  <c r="V426" i="3"/>
  <c r="AC102" i="3" l="1"/>
  <c r="AD102" i="3" s="1"/>
  <c r="AE102" i="3" s="1"/>
  <c r="AF102" i="3" s="1"/>
  <c r="Y103" i="3" s="1"/>
  <c r="AG103" i="3" s="1"/>
  <c r="Z425" i="3"/>
  <c r="V427" i="3"/>
  <c r="AA103" i="3" l="1"/>
  <c r="AB103" i="3"/>
  <c r="Z426" i="3"/>
  <c r="V428" i="3"/>
  <c r="AC103" i="3" l="1"/>
  <c r="AD103" i="3" s="1"/>
  <c r="AE103" i="3" s="1"/>
  <c r="AF103" i="3" s="1"/>
  <c r="Y104" i="3" s="1"/>
  <c r="AG104" i="3" s="1"/>
  <c r="Z427" i="3"/>
  <c r="V429" i="3"/>
  <c r="AA104" i="3" l="1"/>
  <c r="AB104" i="3"/>
  <c r="Z428" i="3"/>
  <c r="V430" i="3"/>
  <c r="AC104" i="3" l="1"/>
  <c r="AD104" i="3" s="1"/>
  <c r="AE104" i="3" s="1"/>
  <c r="AF104" i="3" s="1"/>
  <c r="Y105" i="3" s="1"/>
  <c r="AG105" i="3" s="1"/>
  <c r="V431" i="3"/>
  <c r="Z429" i="3"/>
  <c r="AA105" i="3" l="1"/>
  <c r="AB105" i="3"/>
  <c r="Z430" i="3"/>
  <c r="V432" i="3"/>
  <c r="AC105" i="3" l="1"/>
  <c r="AD105" i="3" s="1"/>
  <c r="AE105" i="3" s="1"/>
  <c r="AF105" i="3" s="1"/>
  <c r="Y106" i="3" s="1"/>
  <c r="AG106" i="3" s="1"/>
  <c r="Z431" i="3"/>
  <c r="V433" i="3"/>
  <c r="AA106" i="3" l="1"/>
  <c r="AB106" i="3"/>
  <c r="V434" i="3"/>
  <c r="Z432" i="3"/>
  <c r="AC106" i="3" l="1"/>
  <c r="AD106" i="3" s="1"/>
  <c r="AE106" i="3" s="1"/>
  <c r="AF106" i="3" s="1"/>
  <c r="Y107" i="3" s="1"/>
  <c r="AG107" i="3" s="1"/>
  <c r="V435" i="3"/>
  <c r="Z433" i="3"/>
  <c r="AA107" i="3" l="1"/>
  <c r="AB107" i="3"/>
  <c r="Z434" i="3"/>
  <c r="V436" i="3"/>
  <c r="AC107" i="3" l="1"/>
  <c r="AD107" i="3" s="1"/>
  <c r="AE107" i="3" s="1"/>
  <c r="AF107" i="3" s="1"/>
  <c r="Y108" i="3" s="1"/>
  <c r="AG108" i="3" s="1"/>
  <c r="Z435" i="3"/>
  <c r="V437" i="3"/>
  <c r="AA108" i="3" l="1"/>
  <c r="AB108" i="3"/>
  <c r="Z436" i="3"/>
  <c r="V438" i="3"/>
  <c r="AC108" i="3" l="1"/>
  <c r="AD108" i="3" s="1"/>
  <c r="AE108" i="3" s="1"/>
  <c r="AF108" i="3" s="1"/>
  <c r="Y109" i="3" s="1"/>
  <c r="AG109" i="3" s="1"/>
  <c r="V439" i="3"/>
  <c r="Z437" i="3"/>
  <c r="AA109" i="3" l="1"/>
  <c r="AB109" i="3"/>
  <c r="Z438" i="3"/>
  <c r="V440" i="3"/>
  <c r="AC109" i="3" l="1"/>
  <c r="AD109" i="3" s="1"/>
  <c r="AE109" i="3" s="1"/>
  <c r="AF109" i="3" s="1"/>
  <c r="Y110" i="3" s="1"/>
  <c r="AG110" i="3" s="1"/>
  <c r="Z439" i="3"/>
  <c r="V441" i="3"/>
  <c r="AA110" i="3" l="1"/>
  <c r="AB110" i="3"/>
  <c r="Z440" i="3"/>
  <c r="V442" i="3"/>
  <c r="AC110" i="3" l="1"/>
  <c r="AD110" i="3" s="1"/>
  <c r="AE110" i="3" s="1"/>
  <c r="AF110" i="3" s="1"/>
  <c r="Y111" i="3" s="1"/>
  <c r="AG111" i="3" s="1"/>
  <c r="V443" i="3"/>
  <c r="Z441" i="3"/>
  <c r="AA111" i="3" l="1"/>
  <c r="AB111" i="3"/>
  <c r="Z442" i="3"/>
  <c r="V444" i="3"/>
  <c r="AC111" i="3" l="1"/>
  <c r="AD111" i="3" s="1"/>
  <c r="AE111" i="3" s="1"/>
  <c r="AF111" i="3" s="1"/>
  <c r="Y112" i="3" s="1"/>
  <c r="AG112" i="3" s="1"/>
  <c r="Z443" i="3"/>
  <c r="V445" i="3"/>
  <c r="AA112" i="3" l="1"/>
  <c r="AB112" i="3"/>
  <c r="Z444" i="3"/>
  <c r="V446" i="3"/>
  <c r="AC112" i="3" l="1"/>
  <c r="AD112" i="3" s="1"/>
  <c r="AE112" i="3" s="1"/>
  <c r="AF112" i="3" s="1"/>
  <c r="Y113" i="3" s="1"/>
  <c r="AG113" i="3" s="1"/>
  <c r="V447" i="3"/>
  <c r="Z445" i="3"/>
  <c r="AA113" i="3" l="1"/>
  <c r="AB113" i="3"/>
  <c r="Z446" i="3"/>
  <c r="V448" i="3"/>
  <c r="AC113" i="3" l="1"/>
  <c r="AD113" i="3" s="1"/>
  <c r="AE113" i="3" s="1"/>
  <c r="AF113" i="3" s="1"/>
  <c r="Y114" i="3" s="1"/>
  <c r="AG114" i="3" s="1"/>
  <c r="V449" i="3"/>
  <c r="Z447" i="3"/>
  <c r="AA114" i="3" l="1"/>
  <c r="AB114" i="3"/>
  <c r="Z448" i="3"/>
  <c r="V450" i="3"/>
  <c r="AC114" i="3" l="1"/>
  <c r="AD114" i="3" s="1"/>
  <c r="AE114" i="3" s="1"/>
  <c r="AF114" i="3" s="1"/>
  <c r="Y115" i="3" s="1"/>
  <c r="AG115" i="3" s="1"/>
  <c r="Z449" i="3"/>
  <c r="V451" i="3"/>
  <c r="AA115" i="3" l="1"/>
  <c r="AB115" i="3"/>
  <c r="Z450" i="3"/>
  <c r="V452" i="3"/>
  <c r="AC115" i="3" l="1"/>
  <c r="AD115" i="3" s="1"/>
  <c r="AE115" i="3" s="1"/>
  <c r="AF115" i="3" s="1"/>
  <c r="Y116" i="3" s="1"/>
  <c r="AG116" i="3" s="1"/>
  <c r="Z451" i="3"/>
  <c r="V453" i="3"/>
  <c r="AA116" i="3" l="1"/>
  <c r="AB116" i="3"/>
  <c r="Z452" i="3"/>
  <c r="V454" i="3"/>
  <c r="AC116" i="3" l="1"/>
  <c r="AD116" i="3" s="1"/>
  <c r="AE116" i="3" s="1"/>
  <c r="AF116" i="3" s="1"/>
  <c r="Y117" i="3" s="1"/>
  <c r="AG117" i="3" s="1"/>
  <c r="V455" i="3"/>
  <c r="Z453" i="3"/>
  <c r="AA117" i="3" l="1"/>
  <c r="AB117" i="3"/>
  <c r="Z454" i="3"/>
  <c r="V456" i="3"/>
  <c r="AC117" i="3" l="1"/>
  <c r="AD117" i="3" s="1"/>
  <c r="AE117" i="3" s="1"/>
  <c r="AF117" i="3" s="1"/>
  <c r="Y118" i="3" s="1"/>
  <c r="AG118" i="3" s="1"/>
  <c r="Z455" i="3"/>
  <c r="V457" i="3"/>
  <c r="AA118" i="3" l="1"/>
  <c r="AB118" i="3"/>
  <c r="V458" i="3"/>
  <c r="Z456" i="3"/>
  <c r="AC118" i="3" l="1"/>
  <c r="AD118" i="3" s="1"/>
  <c r="AE118" i="3" s="1"/>
  <c r="AF118" i="3" s="1"/>
  <c r="Y119" i="3" s="1"/>
  <c r="AG119" i="3" s="1"/>
  <c r="Z457" i="3"/>
  <c r="V459" i="3"/>
  <c r="AA119" i="3" l="1"/>
  <c r="AB119" i="3"/>
  <c r="Z458" i="3"/>
  <c r="V460" i="3"/>
  <c r="AC119" i="3" l="1"/>
  <c r="AD119" i="3" s="1"/>
  <c r="AE119" i="3" s="1"/>
  <c r="AF119" i="3" s="1"/>
  <c r="Y120" i="3" s="1"/>
  <c r="AG120" i="3" s="1"/>
  <c r="Z459" i="3"/>
  <c r="V461" i="3"/>
  <c r="AA120" i="3" l="1"/>
  <c r="AB120" i="3"/>
  <c r="Z460" i="3"/>
  <c r="V462" i="3"/>
  <c r="AC120" i="3" l="1"/>
  <c r="AD120" i="3" s="1"/>
  <c r="AE120" i="3" s="1"/>
  <c r="AF120" i="3" s="1"/>
  <c r="Y121" i="3" s="1"/>
  <c r="AG121" i="3" s="1"/>
  <c r="Z461" i="3"/>
  <c r="V463" i="3"/>
  <c r="AA121" i="3" l="1"/>
  <c r="AB121" i="3"/>
  <c r="Z462" i="3"/>
  <c r="V464" i="3"/>
  <c r="AC121" i="3" l="1"/>
  <c r="AD121" i="3" s="1"/>
  <c r="AE121" i="3" s="1"/>
  <c r="AF121" i="3" s="1"/>
  <c r="Y122" i="3" s="1"/>
  <c r="AG122" i="3" s="1"/>
  <c r="Z463" i="3"/>
  <c r="V465" i="3"/>
  <c r="AB122" i="3" l="1"/>
  <c r="AA122" i="3"/>
  <c r="Z464" i="3"/>
  <c r="V466" i="3"/>
  <c r="AC122" i="3" l="1"/>
  <c r="AD122" i="3" s="1"/>
  <c r="AE122" i="3" s="1"/>
  <c r="AF122" i="3" s="1"/>
  <c r="Y123" i="3" s="1"/>
  <c r="AG123" i="3" s="1"/>
  <c r="Z465" i="3"/>
  <c r="V467" i="3"/>
  <c r="AA123" i="3" l="1"/>
  <c r="AB123" i="3"/>
  <c r="V468" i="3"/>
  <c r="Z466" i="3"/>
  <c r="AC123" i="3" l="1"/>
  <c r="AD123" i="3" s="1"/>
  <c r="AE123" i="3" s="1"/>
  <c r="AF123" i="3" s="1"/>
  <c r="Y124" i="3" s="1"/>
  <c r="AG124" i="3" s="1"/>
  <c r="Z467" i="3"/>
  <c r="V469" i="3"/>
  <c r="AA124" i="3" l="1"/>
  <c r="AB124" i="3"/>
  <c r="Z468" i="3"/>
  <c r="V470" i="3"/>
  <c r="AC124" i="3" l="1"/>
  <c r="AD124" i="3" s="1"/>
  <c r="AE124" i="3" s="1"/>
  <c r="AF124" i="3" s="1"/>
  <c r="Y125" i="3" s="1"/>
  <c r="AG125" i="3" s="1"/>
  <c r="Z469" i="3"/>
  <c r="V471" i="3"/>
  <c r="AA125" i="3" l="1"/>
  <c r="AB125" i="3"/>
  <c r="Z470" i="3"/>
  <c r="V472" i="3"/>
  <c r="AC125" i="3" l="1"/>
  <c r="AD125" i="3" s="1"/>
  <c r="AE125" i="3" s="1"/>
  <c r="AF125" i="3" s="1"/>
  <c r="Y126" i="3" s="1"/>
  <c r="AG126" i="3" s="1"/>
  <c r="V473" i="3"/>
  <c r="Z471" i="3"/>
  <c r="AA126" i="3" l="1"/>
  <c r="AB126" i="3"/>
  <c r="Z472" i="3"/>
  <c r="V474" i="3"/>
  <c r="AC126" i="3" l="1"/>
  <c r="AD126" i="3" s="1"/>
  <c r="AE126" i="3" s="1"/>
  <c r="AF126" i="3" s="1"/>
  <c r="Y127" i="3" s="1"/>
  <c r="AG127" i="3" s="1"/>
  <c r="Z473" i="3"/>
  <c r="V475" i="3"/>
  <c r="AA127" i="3" l="1"/>
  <c r="AB127" i="3"/>
  <c r="V476" i="3"/>
  <c r="Z474" i="3"/>
  <c r="AC127" i="3" l="1"/>
  <c r="AD127" i="3" s="1"/>
  <c r="AE127" i="3" s="1"/>
  <c r="AF127" i="3" s="1"/>
  <c r="Y128" i="3" s="1"/>
  <c r="AG128" i="3" s="1"/>
  <c r="Z475" i="3"/>
  <c r="V477" i="3"/>
  <c r="AA128" i="3" l="1"/>
  <c r="AB128" i="3"/>
  <c r="Z476" i="3"/>
  <c r="V478" i="3"/>
  <c r="AC128" i="3" l="1"/>
  <c r="AD128" i="3" s="1"/>
  <c r="AE128" i="3" s="1"/>
  <c r="AF128" i="3" s="1"/>
  <c r="Y129" i="3" s="1"/>
  <c r="AG129" i="3" s="1"/>
  <c r="V479" i="3"/>
  <c r="Z477" i="3"/>
  <c r="AA129" i="3" l="1"/>
  <c r="AB129" i="3"/>
  <c r="Z478" i="3"/>
  <c r="V480" i="3"/>
  <c r="AC129" i="3" l="1"/>
  <c r="AD129" i="3" s="1"/>
  <c r="AE129" i="3" s="1"/>
  <c r="AF129" i="3" s="1"/>
  <c r="Y130" i="3" s="1"/>
  <c r="AG130" i="3" s="1"/>
  <c r="Z479" i="3"/>
  <c r="V481" i="3"/>
  <c r="AA130" i="3" l="1"/>
  <c r="AB130" i="3"/>
  <c r="Z480" i="3"/>
  <c r="V482" i="3"/>
  <c r="AC130" i="3" l="1"/>
  <c r="AD130" i="3" s="1"/>
  <c r="AE130" i="3" s="1"/>
  <c r="AF130" i="3" s="1"/>
  <c r="Y131" i="3" s="1"/>
  <c r="AG131" i="3" s="1"/>
  <c r="V483" i="3"/>
  <c r="Z481" i="3"/>
  <c r="AA131" i="3" l="1"/>
  <c r="AB131" i="3"/>
  <c r="V484" i="3"/>
  <c r="Z482" i="3"/>
  <c r="AC131" i="3" l="1"/>
  <c r="AD131" i="3" s="1"/>
  <c r="AE131" i="3" s="1"/>
  <c r="AF131" i="3" s="1"/>
  <c r="Y132" i="3" s="1"/>
  <c r="AG132" i="3" s="1"/>
  <c r="Z483" i="3"/>
  <c r="V485" i="3"/>
  <c r="AA132" i="3" l="1"/>
  <c r="AB132" i="3"/>
  <c r="Z484" i="3"/>
  <c r="V486" i="3"/>
  <c r="AC132" i="3" l="1"/>
  <c r="AD132" i="3" s="1"/>
  <c r="AE132" i="3" s="1"/>
  <c r="AF132" i="3" s="1"/>
  <c r="Y133" i="3" s="1"/>
  <c r="AG133" i="3" s="1"/>
  <c r="Z485" i="3"/>
  <c r="V487" i="3"/>
  <c r="AA133" i="3" l="1"/>
  <c r="AB133" i="3"/>
  <c r="V488" i="3"/>
  <c r="Z486" i="3"/>
  <c r="AC133" i="3" l="1"/>
  <c r="AD133" i="3" s="1"/>
  <c r="AE133" i="3" s="1"/>
  <c r="AF133" i="3" s="1"/>
  <c r="Y134" i="3" s="1"/>
  <c r="AG134" i="3" s="1"/>
  <c r="Z487" i="3"/>
  <c r="V489" i="3"/>
  <c r="AA134" i="3" l="1"/>
  <c r="AB134" i="3"/>
  <c r="V490" i="3"/>
  <c r="Z488" i="3"/>
  <c r="AC134" i="3" l="1"/>
  <c r="AD134" i="3" s="1"/>
  <c r="AE134" i="3" s="1"/>
  <c r="AF134" i="3" s="1"/>
  <c r="Y135" i="3" s="1"/>
  <c r="AG135" i="3" s="1"/>
  <c r="V491" i="3"/>
  <c r="Z489" i="3"/>
  <c r="AA135" i="3" l="1"/>
  <c r="AB135" i="3"/>
  <c r="Z490" i="3"/>
  <c r="V492" i="3"/>
  <c r="AC135" i="3" l="1"/>
  <c r="AD135" i="3" s="1"/>
  <c r="AE135" i="3" s="1"/>
  <c r="AF135" i="3" s="1"/>
  <c r="Z491" i="3"/>
  <c r="V493" i="3"/>
  <c r="Y136" i="3" l="1"/>
  <c r="AG136" i="3" s="1"/>
  <c r="V494" i="3"/>
  <c r="Z492" i="3"/>
  <c r="AB136" i="3" l="1"/>
  <c r="AA136" i="3"/>
  <c r="Z493" i="3"/>
  <c r="V495" i="3"/>
  <c r="AC136" i="3" l="1"/>
  <c r="AD136" i="3" s="1"/>
  <c r="AE136" i="3" s="1"/>
  <c r="AF136" i="3" s="1"/>
  <c r="Y137" i="3" s="1"/>
  <c r="AG137" i="3" s="1"/>
  <c r="Z494" i="3"/>
  <c r="V496" i="3"/>
  <c r="AB137" i="3" l="1"/>
  <c r="AA137" i="3"/>
  <c r="Z495" i="3"/>
  <c r="V497" i="3"/>
  <c r="AC137" i="3" l="1"/>
  <c r="AD137" i="3" s="1"/>
  <c r="AE137" i="3" s="1"/>
  <c r="AF137" i="3" s="1"/>
  <c r="Y138" i="3" s="1"/>
  <c r="AG138" i="3" s="1"/>
  <c r="Z496" i="3"/>
  <c r="V498" i="3"/>
  <c r="AB138" i="3" l="1"/>
  <c r="AA138" i="3"/>
  <c r="Z497" i="3"/>
  <c r="V499" i="3"/>
  <c r="AC138" i="3" l="1"/>
  <c r="AD138" i="3" s="1"/>
  <c r="AE138" i="3" s="1"/>
  <c r="AF138" i="3" s="1"/>
  <c r="Y139" i="3" s="1"/>
  <c r="AG139" i="3" s="1"/>
  <c r="Z498" i="3"/>
  <c r="V500" i="3"/>
  <c r="AA139" i="3" l="1"/>
  <c r="AB139" i="3"/>
  <c r="Z499" i="3"/>
  <c r="V501" i="3"/>
  <c r="AC139" i="3" l="1"/>
  <c r="AD139" i="3" s="1"/>
  <c r="AE139" i="3" s="1"/>
  <c r="AF139" i="3" s="1"/>
  <c r="Y140" i="3" s="1"/>
  <c r="AG140" i="3" s="1"/>
  <c r="Z500" i="3"/>
  <c r="V502" i="3"/>
  <c r="AB140" i="3" l="1"/>
  <c r="AA140" i="3"/>
  <c r="Z501" i="3"/>
  <c r="V503" i="3"/>
  <c r="AC140" i="3" l="1"/>
  <c r="AD140" i="3" s="1"/>
  <c r="AE140" i="3" s="1"/>
  <c r="AF140" i="3" s="1"/>
  <c r="Y141" i="3" s="1"/>
  <c r="AG141" i="3" s="1"/>
  <c r="V504" i="3"/>
  <c r="Z502" i="3"/>
  <c r="AB141" i="3" l="1"/>
  <c r="AA141" i="3"/>
  <c r="Z503" i="3"/>
  <c r="V505" i="3"/>
  <c r="AC141" i="3" l="1"/>
  <c r="AD141" i="3" s="1"/>
  <c r="AE141" i="3" s="1"/>
  <c r="AF141" i="3" s="1"/>
  <c r="Y142" i="3" s="1"/>
  <c r="AG142" i="3" s="1"/>
  <c r="Z504" i="3"/>
  <c r="V506" i="3"/>
  <c r="AB142" i="3" l="1"/>
  <c r="AA142" i="3"/>
  <c r="Z505" i="3"/>
  <c r="V507" i="3"/>
  <c r="AC142" i="3" l="1"/>
  <c r="AD142" i="3" s="1"/>
  <c r="AE142" i="3" s="1"/>
  <c r="AF142" i="3" s="1"/>
  <c r="Y143" i="3" s="1"/>
  <c r="AG143" i="3" s="1"/>
  <c r="Z506" i="3"/>
  <c r="V508" i="3"/>
  <c r="AB143" i="3" l="1"/>
  <c r="AA143" i="3"/>
  <c r="V509" i="3"/>
  <c r="Z507" i="3"/>
  <c r="AC143" i="3" l="1"/>
  <c r="AD143" i="3" s="1"/>
  <c r="AE143" i="3" s="1"/>
  <c r="AF143" i="3" s="1"/>
  <c r="Y144" i="3" s="1"/>
  <c r="AG144" i="3" s="1"/>
  <c r="Z508" i="3"/>
  <c r="V510" i="3"/>
  <c r="AB144" i="3" l="1"/>
  <c r="AA144" i="3"/>
  <c r="V511" i="3"/>
  <c r="Z509" i="3"/>
  <c r="AC144" i="3" l="1"/>
  <c r="AD144" i="3" s="1"/>
  <c r="AE144" i="3" s="1"/>
  <c r="AF144" i="3" s="1"/>
  <c r="Y145" i="3" s="1"/>
  <c r="AG145" i="3" s="1"/>
  <c r="V512" i="3"/>
  <c r="Z510" i="3"/>
  <c r="AB145" i="3" l="1"/>
  <c r="AA145" i="3"/>
  <c r="V513" i="3"/>
  <c r="Z511" i="3"/>
  <c r="AC145" i="3" l="1"/>
  <c r="AD145" i="3" s="1"/>
  <c r="AE145" i="3" s="1"/>
  <c r="AF145" i="3" s="1"/>
  <c r="Y146" i="3" s="1"/>
  <c r="AG146" i="3" s="1"/>
  <c r="Z512" i="3"/>
  <c r="V514" i="3"/>
  <c r="AB146" i="3" l="1"/>
  <c r="AA146" i="3"/>
  <c r="Z513" i="3"/>
  <c r="V515" i="3"/>
  <c r="AC146" i="3" l="1"/>
  <c r="AD146" i="3" s="1"/>
  <c r="AE146" i="3" s="1"/>
  <c r="AF146" i="3" s="1"/>
  <c r="Y147" i="3" s="1"/>
  <c r="AG147" i="3" s="1"/>
  <c r="Z514" i="3"/>
  <c r="V516" i="3"/>
  <c r="AB147" i="3" l="1"/>
  <c r="AA147" i="3"/>
  <c r="Z515" i="3"/>
  <c r="V517" i="3"/>
  <c r="AC147" i="3" l="1"/>
  <c r="AD147" i="3" s="1"/>
  <c r="AE147" i="3" s="1"/>
  <c r="AF147" i="3" s="1"/>
  <c r="Y148" i="3" s="1"/>
  <c r="AG148" i="3" s="1"/>
  <c r="Z516" i="3"/>
  <c r="V518" i="3"/>
  <c r="AA148" i="3" l="1"/>
  <c r="AB148" i="3"/>
  <c r="Z517" i="3"/>
  <c r="V519" i="3"/>
  <c r="AC148" i="3" l="1"/>
  <c r="AD148" i="3" s="1"/>
  <c r="AE148" i="3" s="1"/>
  <c r="AF148" i="3" s="1"/>
  <c r="Y149" i="3" s="1"/>
  <c r="AG149" i="3" s="1"/>
  <c r="Z518" i="3"/>
  <c r="V520" i="3"/>
  <c r="AB149" i="3" l="1"/>
  <c r="AA149" i="3"/>
  <c r="AC149" i="3" s="1"/>
  <c r="AD149" i="3" s="1"/>
  <c r="AE149" i="3" s="1"/>
  <c r="AF149" i="3" s="1"/>
  <c r="Y150" i="3" s="1"/>
  <c r="AG150" i="3" s="1"/>
  <c r="Z519" i="3"/>
  <c r="V521" i="3"/>
  <c r="AA150" i="3" l="1"/>
  <c r="AB150" i="3"/>
  <c r="Z520" i="3"/>
  <c r="V522" i="3"/>
  <c r="AC150" i="3" l="1"/>
  <c r="AD150" i="3" s="1"/>
  <c r="AE150" i="3" s="1"/>
  <c r="AF150" i="3" s="1"/>
  <c r="Y151" i="3" s="1"/>
  <c r="V523" i="3"/>
  <c r="Z521" i="3"/>
  <c r="AG151" i="3" l="1"/>
  <c r="AA151" i="3"/>
  <c r="AB151" i="3"/>
  <c r="Z522" i="3"/>
  <c r="V524" i="3"/>
  <c r="AC151" i="3" l="1"/>
  <c r="AD151" i="3" s="1"/>
  <c r="AE151" i="3" s="1"/>
  <c r="AF151" i="3" s="1"/>
  <c r="Y152" i="3" s="1"/>
  <c r="Z523" i="3"/>
  <c r="Z524" i="3"/>
  <c r="AG152" i="3" l="1"/>
  <c r="AA152" i="3"/>
  <c r="AB152" i="3"/>
  <c r="AC152" i="3" l="1"/>
  <c r="AD152" i="3" s="1"/>
  <c r="AE152" i="3" s="1"/>
  <c r="AF152" i="3" s="1"/>
  <c r="Y153" i="3" s="1"/>
  <c r="AG153" i="3" l="1"/>
  <c r="AA153" i="3"/>
  <c r="AB153" i="3"/>
  <c r="AC153" i="3" l="1"/>
  <c r="AD153" i="3" s="1"/>
  <c r="AE153" i="3" s="1"/>
  <c r="AF153" i="3" s="1"/>
  <c r="Y154" i="3" s="1"/>
  <c r="AG154" i="3" l="1"/>
  <c r="AA154" i="3"/>
  <c r="AB154" i="3"/>
  <c r="AC154" i="3" l="1"/>
  <c r="AD154" i="3" s="1"/>
  <c r="AE154" i="3" s="1"/>
  <c r="AF154" i="3" s="1"/>
  <c r="Y155" i="3" s="1"/>
  <c r="AA155" i="3" l="1"/>
  <c r="AG155" i="3"/>
  <c r="AB155" i="3"/>
  <c r="AC155" i="3" l="1"/>
  <c r="AD155" i="3" s="1"/>
  <c r="AE155" i="3" s="1"/>
  <c r="AF155" i="3" s="1"/>
  <c r="Y156" i="3" s="1"/>
  <c r="AG156" i="3" l="1"/>
  <c r="AA156" i="3"/>
  <c r="AB156" i="3"/>
  <c r="AC156" i="3" l="1"/>
  <c r="AD156" i="3" s="1"/>
  <c r="AE156" i="3" s="1"/>
  <c r="AF156" i="3" s="1"/>
  <c r="Y157" i="3" s="1"/>
  <c r="AG157" i="3" l="1"/>
  <c r="AA157" i="3"/>
  <c r="AB157" i="3"/>
  <c r="AC157" i="3" l="1"/>
  <c r="AD157" i="3" s="1"/>
  <c r="AE157" i="3" s="1"/>
  <c r="AF157" i="3" s="1"/>
  <c r="Y158" i="3" s="1"/>
  <c r="AA158" i="3" l="1"/>
  <c r="AG158" i="3"/>
  <c r="AB158" i="3"/>
  <c r="AC158" i="3" l="1"/>
  <c r="AD158" i="3" s="1"/>
  <c r="AE158" i="3" s="1"/>
  <c r="AF158" i="3" s="1"/>
  <c r="Y159" i="3" s="1"/>
  <c r="AG159" i="3" l="1"/>
  <c r="AA159" i="3"/>
  <c r="AB159" i="3"/>
  <c r="AC159" i="3" l="1"/>
  <c r="AD159" i="3" s="1"/>
  <c r="AE159" i="3" s="1"/>
  <c r="AF159" i="3" s="1"/>
  <c r="Y160" i="3" s="1"/>
  <c r="AA160" i="3" l="1"/>
  <c r="AG160" i="3"/>
  <c r="AB160" i="3"/>
  <c r="AC160" i="3" l="1"/>
  <c r="AD160" i="3" s="1"/>
  <c r="AE160" i="3" s="1"/>
  <c r="AF160" i="3" s="1"/>
  <c r="Y161" i="3" s="1"/>
  <c r="AA161" i="3" l="1"/>
  <c r="AG161" i="3"/>
  <c r="AB161" i="3"/>
  <c r="AC161" i="3" l="1"/>
  <c r="AD161" i="3" s="1"/>
  <c r="AE161" i="3" s="1"/>
  <c r="AF161" i="3" s="1"/>
  <c r="Y162" i="3" s="1"/>
  <c r="AG162" i="3" l="1"/>
  <c r="AA162" i="3"/>
  <c r="AB162" i="3"/>
  <c r="AC162" i="3" l="1"/>
  <c r="AD162" i="3" s="1"/>
  <c r="AE162" i="3" s="1"/>
  <c r="AF162" i="3" s="1"/>
  <c r="Y163" i="3" s="1"/>
  <c r="AA163" i="3" l="1"/>
  <c r="AG163" i="3"/>
  <c r="AB163" i="3"/>
  <c r="AC163" i="3" l="1"/>
  <c r="AD163" i="3" s="1"/>
  <c r="AE163" i="3" s="1"/>
  <c r="AF163" i="3" s="1"/>
  <c r="Y164" i="3" s="1"/>
  <c r="AA164" i="3" l="1"/>
  <c r="AG164" i="3"/>
  <c r="AB164" i="3"/>
  <c r="AC164" i="3" l="1"/>
  <c r="AD164" i="3" s="1"/>
  <c r="AE164" i="3" s="1"/>
  <c r="AF164" i="3" s="1"/>
  <c r="Y165" i="3" s="1"/>
  <c r="AG165" i="3" l="1"/>
  <c r="AA165" i="3"/>
  <c r="AB165" i="3"/>
  <c r="AC165" i="3" l="1"/>
  <c r="AD165" i="3" s="1"/>
  <c r="AE165" i="3" s="1"/>
  <c r="AF165" i="3" s="1"/>
  <c r="Y166" i="3" s="1"/>
  <c r="AG166" i="3" l="1"/>
  <c r="AA166" i="3"/>
  <c r="AB166" i="3"/>
  <c r="AC166" i="3" l="1"/>
  <c r="AD166" i="3" s="1"/>
  <c r="AE166" i="3" s="1"/>
  <c r="AF166" i="3" s="1"/>
  <c r="Y167" i="3" s="1"/>
  <c r="AA167" i="3" l="1"/>
  <c r="AG167" i="3"/>
  <c r="AB167" i="3"/>
  <c r="AC167" i="3" l="1"/>
  <c r="AD167" i="3" s="1"/>
  <c r="AE167" i="3" s="1"/>
  <c r="AF167" i="3" s="1"/>
  <c r="Y168" i="3" s="1"/>
  <c r="AG168" i="3" l="1"/>
  <c r="AA168" i="3"/>
  <c r="AB168" i="3"/>
  <c r="AC168" i="3" l="1"/>
  <c r="AD168" i="3" s="1"/>
  <c r="AE168" i="3" s="1"/>
  <c r="AF168" i="3" s="1"/>
  <c r="Y169" i="3" s="1"/>
  <c r="AG169" i="3" l="1"/>
  <c r="AA169" i="3"/>
  <c r="AB169" i="3"/>
  <c r="AC169" i="3" l="1"/>
  <c r="AD169" i="3" s="1"/>
  <c r="AE169" i="3" s="1"/>
  <c r="AF169" i="3" s="1"/>
  <c r="Y170" i="3" s="1"/>
  <c r="AG170" i="3" l="1"/>
  <c r="AA170" i="3"/>
  <c r="AB170" i="3"/>
  <c r="AC170" i="3" l="1"/>
  <c r="AD170" i="3" s="1"/>
  <c r="AE170" i="3" s="1"/>
  <c r="AF170" i="3" s="1"/>
  <c r="Y171" i="3" s="1"/>
  <c r="AG171" i="3" l="1"/>
  <c r="AA171" i="3"/>
  <c r="AB171" i="3"/>
  <c r="AC171" i="3" l="1"/>
  <c r="AD171" i="3" s="1"/>
  <c r="AE171" i="3" s="1"/>
  <c r="AF171" i="3" s="1"/>
  <c r="Y172" i="3" s="1"/>
  <c r="AA172" i="3" l="1"/>
  <c r="AG172" i="3"/>
  <c r="AB172" i="3"/>
  <c r="AC172" i="3" l="1"/>
  <c r="AD172" i="3" s="1"/>
  <c r="AE172" i="3" s="1"/>
  <c r="AF172" i="3" s="1"/>
  <c r="Y173" i="3" s="1"/>
  <c r="AA173" i="3" l="1"/>
  <c r="AG173" i="3"/>
  <c r="AB173" i="3"/>
  <c r="AC173" i="3" l="1"/>
  <c r="AD173" i="3" s="1"/>
  <c r="AE173" i="3" s="1"/>
  <c r="AF173" i="3" s="1"/>
  <c r="Y174" i="3" s="1"/>
  <c r="AG174" i="3" l="1"/>
  <c r="AA174" i="3"/>
  <c r="AB174" i="3"/>
  <c r="AC174" i="3" l="1"/>
  <c r="AD174" i="3" s="1"/>
  <c r="AE174" i="3" s="1"/>
  <c r="AF174" i="3" s="1"/>
  <c r="Y175" i="3" s="1"/>
  <c r="AA175" i="3" l="1"/>
  <c r="AG175" i="3"/>
  <c r="AB175" i="3"/>
  <c r="AC175" i="3" l="1"/>
  <c r="AD175" i="3" s="1"/>
  <c r="AE175" i="3" s="1"/>
  <c r="AF175" i="3" s="1"/>
  <c r="Y176" i="3" s="1"/>
  <c r="AG176" i="3" l="1"/>
  <c r="AA176" i="3"/>
  <c r="AB176" i="3"/>
  <c r="AC176" i="3" l="1"/>
  <c r="AD176" i="3" s="1"/>
  <c r="AE176" i="3" s="1"/>
  <c r="AF176" i="3" s="1"/>
  <c r="Y177" i="3" s="1"/>
  <c r="AA177" i="3" l="1"/>
  <c r="AG177" i="3"/>
  <c r="AB177" i="3"/>
  <c r="AC177" i="3" l="1"/>
  <c r="AD177" i="3" s="1"/>
  <c r="AE177" i="3" s="1"/>
  <c r="AF177" i="3" s="1"/>
  <c r="Y178" i="3" s="1"/>
  <c r="AG178" i="3" l="1"/>
  <c r="AA178" i="3"/>
  <c r="AB178" i="3"/>
  <c r="AC178" i="3" l="1"/>
  <c r="AD178" i="3" s="1"/>
  <c r="AE178" i="3" s="1"/>
  <c r="AF178" i="3" s="1"/>
  <c r="Y179" i="3" s="1"/>
  <c r="AA179" i="3" l="1"/>
  <c r="AG179" i="3"/>
  <c r="AB179" i="3"/>
  <c r="AC179" i="3" l="1"/>
  <c r="AD179" i="3" s="1"/>
  <c r="AE179" i="3" s="1"/>
  <c r="AF179" i="3" s="1"/>
  <c r="Y180" i="3" s="1"/>
  <c r="AA180" i="3" l="1"/>
  <c r="AG180" i="3"/>
  <c r="AB180" i="3"/>
  <c r="AC180" i="3" l="1"/>
  <c r="AD180" i="3" s="1"/>
  <c r="AE180" i="3" s="1"/>
  <c r="AF180" i="3" s="1"/>
  <c r="Y181" i="3" s="1"/>
  <c r="AG181" i="3" l="1"/>
  <c r="AA181" i="3"/>
  <c r="AB181" i="3"/>
  <c r="AC181" i="3" l="1"/>
  <c r="AD181" i="3" s="1"/>
  <c r="AE181" i="3" s="1"/>
  <c r="AF181" i="3" s="1"/>
  <c r="Y182" i="3" s="1"/>
  <c r="AG182" i="3" l="1"/>
  <c r="AA182" i="3"/>
  <c r="AB182" i="3"/>
  <c r="AC182" i="3" l="1"/>
  <c r="AD182" i="3" s="1"/>
  <c r="AE182" i="3" s="1"/>
  <c r="AF182" i="3" s="1"/>
  <c r="Y183" i="3" s="1"/>
  <c r="AA183" i="3" l="1"/>
  <c r="AG183" i="3"/>
  <c r="AB183" i="3"/>
  <c r="AC183" i="3" l="1"/>
  <c r="AD183" i="3" s="1"/>
  <c r="AE183" i="3" s="1"/>
  <c r="AF183" i="3" s="1"/>
  <c r="Y184" i="3" s="1"/>
  <c r="AG184" i="3" l="1"/>
  <c r="AA184" i="3"/>
  <c r="AB184" i="3"/>
  <c r="AC184" i="3" l="1"/>
  <c r="AD184" i="3" s="1"/>
  <c r="AE184" i="3" s="1"/>
  <c r="AF184" i="3" s="1"/>
  <c r="Y185" i="3" s="1"/>
  <c r="AA185" i="3" l="1"/>
  <c r="AG185" i="3"/>
  <c r="AB185" i="3"/>
  <c r="AC185" i="3" l="1"/>
  <c r="AD185" i="3" s="1"/>
  <c r="AE185" i="3" s="1"/>
  <c r="AF185" i="3" s="1"/>
  <c r="Y186" i="3" s="1"/>
  <c r="AA186" i="3" l="1"/>
  <c r="AG186" i="3"/>
  <c r="AB186" i="3"/>
  <c r="AC186" i="3" l="1"/>
  <c r="AD186" i="3" s="1"/>
  <c r="AE186" i="3" s="1"/>
  <c r="AF186" i="3" s="1"/>
  <c r="Y187" i="3" s="1"/>
  <c r="AA187" i="3" l="1"/>
  <c r="AG187" i="3"/>
  <c r="AB187" i="3"/>
  <c r="AC187" i="3" l="1"/>
  <c r="AD187" i="3" s="1"/>
  <c r="AE187" i="3" s="1"/>
  <c r="AF187" i="3" s="1"/>
  <c r="Y188" i="3" s="1"/>
  <c r="AA188" i="3" l="1"/>
  <c r="AG188" i="3"/>
  <c r="AB188" i="3"/>
  <c r="AC188" i="3" l="1"/>
  <c r="AD188" i="3" s="1"/>
  <c r="AE188" i="3" s="1"/>
  <c r="AF188" i="3" s="1"/>
  <c r="Y189" i="3" s="1"/>
  <c r="AA189" i="3" l="1"/>
  <c r="AG189" i="3"/>
  <c r="AB189" i="3"/>
  <c r="AC189" i="3" l="1"/>
  <c r="AD189" i="3" s="1"/>
  <c r="AE189" i="3" s="1"/>
  <c r="AF189" i="3" s="1"/>
  <c r="Y190" i="3" s="1"/>
  <c r="AG190" i="3" l="1"/>
  <c r="AA190" i="3"/>
  <c r="AB190" i="3"/>
  <c r="AC190" i="3" l="1"/>
  <c r="AD190" i="3" s="1"/>
  <c r="AE190" i="3" s="1"/>
  <c r="AF190" i="3" s="1"/>
  <c r="Y191" i="3" s="1"/>
  <c r="AG191" i="3" l="1"/>
  <c r="AA191" i="3"/>
  <c r="AB191" i="3"/>
  <c r="AC191" i="3" l="1"/>
  <c r="AD191" i="3" s="1"/>
  <c r="AE191" i="3" s="1"/>
  <c r="AF191" i="3" s="1"/>
  <c r="Y192" i="3" s="1"/>
  <c r="AG192" i="3" l="1"/>
  <c r="AA192" i="3"/>
  <c r="AB192" i="3"/>
  <c r="AC192" i="3" l="1"/>
  <c r="AD192" i="3" s="1"/>
  <c r="AE192" i="3" s="1"/>
  <c r="AF192" i="3" s="1"/>
  <c r="Y193" i="3" s="1"/>
  <c r="AA193" i="3" l="1"/>
  <c r="AG193" i="3"/>
  <c r="AB193" i="3"/>
  <c r="AC193" i="3" l="1"/>
  <c r="AD193" i="3" s="1"/>
  <c r="AE193" i="3" s="1"/>
  <c r="AF193" i="3" s="1"/>
  <c r="Y194" i="3" s="1"/>
  <c r="AG194" i="3" l="1"/>
  <c r="AA194" i="3"/>
  <c r="AB194" i="3"/>
  <c r="AC194" i="3" l="1"/>
  <c r="AD194" i="3" s="1"/>
  <c r="AE194" i="3" s="1"/>
  <c r="AF194" i="3" s="1"/>
  <c r="Y195" i="3" s="1"/>
  <c r="AA195" i="3" l="1"/>
  <c r="AG195" i="3"/>
  <c r="AB195" i="3"/>
  <c r="AC195" i="3" l="1"/>
  <c r="AD195" i="3" s="1"/>
  <c r="AE195" i="3" s="1"/>
  <c r="AF195" i="3" s="1"/>
  <c r="Y196" i="3" s="1"/>
  <c r="AA196" i="3" l="1"/>
  <c r="AG196" i="3"/>
  <c r="AB196" i="3"/>
  <c r="AC196" i="3" l="1"/>
  <c r="AD196" i="3" s="1"/>
  <c r="AE196" i="3" s="1"/>
  <c r="AF196" i="3" s="1"/>
  <c r="Y197" i="3" s="1"/>
  <c r="AA197" i="3" l="1"/>
  <c r="AG197" i="3"/>
  <c r="AB197" i="3"/>
  <c r="AC197" i="3" l="1"/>
  <c r="AD197" i="3" s="1"/>
  <c r="AE197" i="3" s="1"/>
  <c r="AF197" i="3" s="1"/>
  <c r="Y198" i="3" s="1"/>
  <c r="AG198" i="3" l="1"/>
  <c r="AA198" i="3"/>
  <c r="AB198" i="3"/>
  <c r="AC198" i="3" l="1"/>
  <c r="AD198" i="3" s="1"/>
  <c r="AE198" i="3" s="1"/>
  <c r="AF198" i="3" s="1"/>
  <c r="Y199" i="3" s="1"/>
  <c r="AG199" i="3" l="1"/>
  <c r="AA199" i="3"/>
  <c r="AB199" i="3"/>
  <c r="AC199" i="3" l="1"/>
  <c r="AD199" i="3" s="1"/>
  <c r="AE199" i="3" s="1"/>
  <c r="AF199" i="3" s="1"/>
  <c r="Y200" i="3" s="1"/>
  <c r="AG200" i="3" l="1"/>
  <c r="AA200" i="3"/>
  <c r="AB200" i="3"/>
  <c r="AC200" i="3" l="1"/>
  <c r="AD200" i="3" s="1"/>
  <c r="AE200" i="3" s="1"/>
  <c r="AF200" i="3" s="1"/>
  <c r="Y201" i="3" s="1"/>
  <c r="AA201" i="3" l="1"/>
  <c r="AG201" i="3"/>
  <c r="AB201" i="3"/>
  <c r="AC201" i="3" l="1"/>
  <c r="AD201" i="3" s="1"/>
  <c r="AE201" i="3" s="1"/>
  <c r="AF201" i="3" s="1"/>
  <c r="Y202" i="3" s="1"/>
  <c r="AG202" i="3" l="1"/>
  <c r="AA202" i="3"/>
  <c r="AB202" i="3"/>
  <c r="AC202" i="3" l="1"/>
  <c r="AD202" i="3" s="1"/>
  <c r="AE202" i="3" s="1"/>
  <c r="AF202" i="3" s="1"/>
  <c r="Y203" i="3" s="1"/>
  <c r="AA203" i="3" l="1"/>
  <c r="AG203" i="3"/>
  <c r="AB203" i="3"/>
  <c r="AC203" i="3" l="1"/>
  <c r="AD203" i="3" s="1"/>
  <c r="AE203" i="3" s="1"/>
  <c r="AF203" i="3" s="1"/>
  <c r="Y204" i="3" s="1"/>
  <c r="AA204" i="3" l="1"/>
  <c r="AG204" i="3"/>
  <c r="AB204" i="3"/>
  <c r="AC204" i="3" l="1"/>
  <c r="AD204" i="3" s="1"/>
  <c r="AE204" i="3" s="1"/>
  <c r="AF204" i="3" s="1"/>
  <c r="Y205" i="3" s="1"/>
  <c r="AA205" i="3" l="1"/>
  <c r="AG205" i="3"/>
  <c r="AB205" i="3"/>
  <c r="AC205" i="3" l="1"/>
  <c r="AD205" i="3" s="1"/>
  <c r="AE205" i="3" s="1"/>
  <c r="AF205" i="3" s="1"/>
  <c r="Y206" i="3" s="1"/>
  <c r="AG206" i="3" l="1"/>
  <c r="AA206" i="3"/>
  <c r="AB206" i="3"/>
  <c r="AC206" i="3" l="1"/>
  <c r="AD206" i="3" s="1"/>
  <c r="AE206" i="3" s="1"/>
  <c r="AF206" i="3" s="1"/>
  <c r="Y207" i="3" s="1"/>
  <c r="AG207" i="3" l="1"/>
  <c r="AA207" i="3"/>
  <c r="AB207" i="3"/>
  <c r="AC207" i="3" l="1"/>
  <c r="AD207" i="3" s="1"/>
  <c r="AE207" i="3" s="1"/>
  <c r="AF207" i="3" s="1"/>
  <c r="Y208" i="3" s="1"/>
  <c r="AG208" i="3" l="1"/>
  <c r="AA208" i="3"/>
  <c r="AB208" i="3"/>
  <c r="AC208" i="3" l="1"/>
  <c r="AD208" i="3" s="1"/>
  <c r="AE208" i="3" s="1"/>
  <c r="AF208" i="3" s="1"/>
  <c r="Y209" i="3" s="1"/>
  <c r="AA209" i="3" l="1"/>
  <c r="AG209" i="3"/>
  <c r="AB209" i="3"/>
  <c r="AC209" i="3" l="1"/>
  <c r="AD209" i="3" s="1"/>
  <c r="AE209" i="3" s="1"/>
  <c r="AF209" i="3" s="1"/>
  <c r="Y210" i="3" s="1"/>
  <c r="AG210" i="3" l="1"/>
  <c r="AA210" i="3"/>
  <c r="AB210" i="3"/>
  <c r="AC210" i="3" l="1"/>
  <c r="AD210" i="3" s="1"/>
  <c r="AE210" i="3" s="1"/>
  <c r="AF210" i="3" s="1"/>
  <c r="Y211" i="3" s="1"/>
  <c r="AI5" i="3" s="1"/>
  <c r="AA211" i="3" l="1"/>
  <c r="AG211" i="3"/>
  <c r="AB211" i="3"/>
  <c r="AC211" i="3" l="1"/>
  <c r="AD211" i="3" s="1"/>
  <c r="AE211" i="3" s="1"/>
  <c r="AF211" i="3" s="1"/>
  <c r="Y212" i="3" s="1"/>
  <c r="AA212" i="3" l="1"/>
  <c r="AG212" i="3"/>
  <c r="AB212" i="3"/>
  <c r="AC212" i="3" l="1"/>
  <c r="AD212" i="3" s="1"/>
  <c r="AE212" i="3" s="1"/>
  <c r="AF212" i="3" s="1"/>
  <c r="Y213" i="3" s="1"/>
  <c r="AA213" i="3" l="1"/>
  <c r="AG213" i="3"/>
  <c r="AB213" i="3"/>
  <c r="AC213" i="3" l="1"/>
  <c r="AD213" i="3" s="1"/>
  <c r="AE213" i="3" s="1"/>
  <c r="AF213" i="3" s="1"/>
  <c r="Y214" i="3" s="1"/>
  <c r="AG214" i="3" l="1"/>
  <c r="AA214" i="3"/>
  <c r="AB214" i="3"/>
  <c r="AC214" i="3" l="1"/>
  <c r="AD214" i="3" s="1"/>
  <c r="AE214" i="3" s="1"/>
  <c r="AF214" i="3" s="1"/>
  <c r="Y215" i="3" s="1"/>
  <c r="AG215" i="3" l="1"/>
  <c r="AA215" i="3"/>
  <c r="AB215" i="3"/>
  <c r="AC215" i="3" l="1"/>
  <c r="AD215" i="3" s="1"/>
  <c r="AE215" i="3" s="1"/>
  <c r="AF215" i="3" s="1"/>
  <c r="Y216" i="3" s="1"/>
  <c r="AA216" i="3" l="1"/>
  <c r="AG216" i="3"/>
  <c r="AB216" i="3"/>
  <c r="AC216" i="3" l="1"/>
  <c r="AD216" i="3" s="1"/>
  <c r="AE216" i="3" s="1"/>
  <c r="AF216" i="3" s="1"/>
  <c r="Y217" i="3" s="1"/>
  <c r="AG217" i="3" s="1"/>
  <c r="AA217" i="3" l="1"/>
  <c r="AB217" i="3"/>
  <c r="AC217" i="3" l="1"/>
  <c r="AD217" i="3" s="1"/>
  <c r="AE217" i="3" s="1"/>
  <c r="AF217" i="3" s="1"/>
  <c r="Y218" i="3" s="1"/>
  <c r="AG218" i="3" s="1"/>
  <c r="AA218" i="3" l="1"/>
  <c r="AB218" i="3"/>
  <c r="AC218" i="3" l="1"/>
  <c r="AD218" i="3" s="1"/>
  <c r="AE218" i="3" s="1"/>
  <c r="AF218" i="3" s="1"/>
  <c r="Y219" i="3" s="1"/>
  <c r="AG219" i="3" s="1"/>
  <c r="AA219" i="3" l="1"/>
  <c r="AB219" i="3"/>
  <c r="AC219" i="3" l="1"/>
  <c r="AD219" i="3" s="1"/>
  <c r="AE219" i="3" s="1"/>
  <c r="AF219" i="3" s="1"/>
  <c r="Y220" i="3" s="1"/>
  <c r="AG220" i="3" s="1"/>
  <c r="AA220" i="3" l="1"/>
  <c r="AB220" i="3"/>
  <c r="AC220" i="3" l="1"/>
  <c r="AD220" i="3" s="1"/>
  <c r="AE220" i="3" s="1"/>
  <c r="AF220" i="3" s="1"/>
  <c r="Y221" i="3" s="1"/>
  <c r="AG221" i="3" s="1"/>
  <c r="AA221" i="3" l="1"/>
  <c r="AB221" i="3"/>
  <c r="AC221" i="3" l="1"/>
  <c r="AD221" i="3" s="1"/>
  <c r="AE221" i="3" s="1"/>
  <c r="AF221" i="3" s="1"/>
  <c r="Y222" i="3" s="1"/>
  <c r="AG222" i="3" s="1"/>
  <c r="AA222" i="3" l="1"/>
  <c r="AB222" i="3"/>
  <c r="AC222" i="3" l="1"/>
  <c r="AD222" i="3" s="1"/>
  <c r="AE222" i="3" s="1"/>
  <c r="AF222" i="3" s="1"/>
  <c r="Y223" i="3" s="1"/>
  <c r="AG223" i="3" s="1"/>
  <c r="AA223" i="3" l="1"/>
  <c r="AB223" i="3"/>
  <c r="AC223" i="3" l="1"/>
  <c r="AD223" i="3" s="1"/>
  <c r="AE223" i="3" s="1"/>
  <c r="AF223" i="3" s="1"/>
  <c r="Y224" i="3" s="1"/>
  <c r="AG224" i="3" s="1"/>
  <c r="AA224" i="3" l="1"/>
  <c r="AB224" i="3"/>
  <c r="AC224" i="3" l="1"/>
  <c r="AD224" i="3" s="1"/>
  <c r="AE224" i="3" s="1"/>
  <c r="AF224" i="3" s="1"/>
  <c r="Y225" i="3" s="1"/>
  <c r="AG225" i="3" s="1"/>
  <c r="AA225" i="3" l="1"/>
  <c r="AB225" i="3"/>
  <c r="AC225" i="3" l="1"/>
  <c r="AD225" i="3" s="1"/>
  <c r="AE225" i="3" s="1"/>
  <c r="AF225" i="3" s="1"/>
  <c r="Y226" i="3" s="1"/>
  <c r="AG226" i="3" s="1"/>
  <c r="AA226" i="3" l="1"/>
  <c r="AB226" i="3"/>
  <c r="AC226" i="3" l="1"/>
  <c r="AD226" i="3" s="1"/>
  <c r="AE226" i="3" s="1"/>
  <c r="AF226" i="3" s="1"/>
  <c r="Y227" i="3" s="1"/>
  <c r="AG227" i="3" s="1"/>
  <c r="AA227" i="3" l="1"/>
  <c r="AB227" i="3"/>
  <c r="AC227" i="3" l="1"/>
  <c r="AD227" i="3" s="1"/>
  <c r="AE227" i="3" s="1"/>
  <c r="AF227" i="3" s="1"/>
  <c r="Y228" i="3" s="1"/>
  <c r="AG228" i="3" s="1"/>
  <c r="AA228" i="3" l="1"/>
  <c r="AB228" i="3"/>
  <c r="AC228" i="3" l="1"/>
  <c r="AD228" i="3" s="1"/>
  <c r="AE228" i="3" s="1"/>
  <c r="AF228" i="3" s="1"/>
  <c r="Y229" i="3" s="1"/>
  <c r="AG229" i="3" s="1"/>
  <c r="AA229" i="3" l="1"/>
  <c r="AB229" i="3"/>
  <c r="AC229" i="3" l="1"/>
  <c r="AD229" i="3" s="1"/>
  <c r="AE229" i="3" s="1"/>
  <c r="AF229" i="3" s="1"/>
  <c r="Y230" i="3" s="1"/>
  <c r="AG230" i="3" s="1"/>
  <c r="AA230" i="3" l="1"/>
  <c r="AB230" i="3"/>
  <c r="AC230" i="3" l="1"/>
  <c r="AD230" i="3" s="1"/>
  <c r="AE230" i="3" s="1"/>
  <c r="AF230" i="3" s="1"/>
  <c r="Y231" i="3" s="1"/>
  <c r="AG231" i="3" s="1"/>
  <c r="AA231" i="3" l="1"/>
  <c r="AB231" i="3"/>
  <c r="AC231" i="3" l="1"/>
  <c r="AD231" i="3" s="1"/>
  <c r="AE231" i="3" s="1"/>
  <c r="AF231" i="3" s="1"/>
  <c r="Y232" i="3" s="1"/>
  <c r="AG232" i="3" s="1"/>
  <c r="AA232" i="3" l="1"/>
  <c r="AB232" i="3"/>
  <c r="AC232" i="3" l="1"/>
  <c r="AD232" i="3" s="1"/>
  <c r="AE232" i="3" s="1"/>
  <c r="AF232" i="3" s="1"/>
  <c r="Y233" i="3" s="1"/>
  <c r="AG233" i="3" s="1"/>
  <c r="AA233" i="3" l="1"/>
  <c r="AB233" i="3"/>
  <c r="AC233" i="3" l="1"/>
  <c r="AD233" i="3" s="1"/>
  <c r="AE233" i="3" s="1"/>
  <c r="AF233" i="3" s="1"/>
  <c r="Y234" i="3" s="1"/>
  <c r="AG234" i="3" s="1"/>
  <c r="AA234" i="3" l="1"/>
  <c r="AB234" i="3"/>
  <c r="AC234" i="3" l="1"/>
  <c r="AD234" i="3" s="1"/>
  <c r="AE234" i="3" s="1"/>
  <c r="AF234" i="3" s="1"/>
  <c r="Y235" i="3" s="1"/>
  <c r="AG235" i="3" s="1"/>
  <c r="AA235" i="3" l="1"/>
  <c r="AB235" i="3"/>
  <c r="AC235" i="3" l="1"/>
  <c r="AD235" i="3" s="1"/>
  <c r="AE235" i="3" s="1"/>
  <c r="AF235" i="3" s="1"/>
  <c r="Y236" i="3" s="1"/>
  <c r="AG236" i="3" s="1"/>
  <c r="AB236" i="3" l="1"/>
  <c r="AA236" i="3"/>
  <c r="AC236" i="3" l="1"/>
  <c r="AD236" i="3" s="1"/>
  <c r="AE236" i="3" s="1"/>
  <c r="AF236" i="3" s="1"/>
  <c r="Y237" i="3" s="1"/>
  <c r="AG237" i="3" s="1"/>
  <c r="AA237" i="3" l="1"/>
  <c r="AB237" i="3"/>
  <c r="AC237" i="3" l="1"/>
  <c r="AD237" i="3" s="1"/>
  <c r="AE237" i="3" s="1"/>
  <c r="AF237" i="3" s="1"/>
  <c r="Y238" i="3" s="1"/>
  <c r="AG238" i="3" s="1"/>
  <c r="AA238" i="3" l="1"/>
  <c r="AB238" i="3"/>
  <c r="AC238" i="3" l="1"/>
  <c r="AD238" i="3" s="1"/>
  <c r="AE238" i="3" s="1"/>
  <c r="AF238" i="3" s="1"/>
  <c r="Y239" i="3" s="1"/>
  <c r="AG239" i="3" s="1"/>
  <c r="AA239" i="3" l="1"/>
  <c r="AB239" i="3"/>
  <c r="AC239" i="3" l="1"/>
  <c r="AD239" i="3" s="1"/>
  <c r="AE239" i="3" s="1"/>
  <c r="AF239" i="3" s="1"/>
  <c r="Y240" i="3" s="1"/>
  <c r="AG240" i="3" s="1"/>
  <c r="AA240" i="3" l="1"/>
  <c r="AB240" i="3"/>
  <c r="AC240" i="3" l="1"/>
  <c r="AD240" i="3" s="1"/>
  <c r="AE240" i="3" s="1"/>
  <c r="AF240" i="3" s="1"/>
  <c r="Y241" i="3" s="1"/>
  <c r="AG241" i="3" s="1"/>
  <c r="AA241" i="3" l="1"/>
  <c r="AB241" i="3"/>
  <c r="AC241" i="3" l="1"/>
  <c r="AD241" i="3" s="1"/>
  <c r="AE241" i="3" s="1"/>
  <c r="AF241" i="3" s="1"/>
  <c r="Y242" i="3" s="1"/>
  <c r="AG242" i="3" s="1"/>
  <c r="AB242" i="3" l="1"/>
  <c r="AA242" i="3"/>
  <c r="AC242" i="3" l="1"/>
  <c r="AD242" i="3" s="1"/>
  <c r="AE242" i="3" s="1"/>
  <c r="AF242" i="3" s="1"/>
  <c r="Y243" i="3" s="1"/>
  <c r="AG243" i="3" s="1"/>
  <c r="AA243" i="3" l="1"/>
  <c r="AB243" i="3"/>
  <c r="AC243" i="3" l="1"/>
  <c r="AD243" i="3" s="1"/>
  <c r="AE243" i="3" s="1"/>
  <c r="AF243" i="3" s="1"/>
  <c r="Y244" i="3" s="1"/>
  <c r="AG244" i="3" s="1"/>
  <c r="AA244" i="3" l="1"/>
  <c r="AB244" i="3"/>
  <c r="AC244" i="3" l="1"/>
  <c r="AD244" i="3" s="1"/>
  <c r="AE244" i="3" s="1"/>
  <c r="AF244" i="3" s="1"/>
  <c r="Y245" i="3" s="1"/>
  <c r="AG245" i="3" s="1"/>
  <c r="AA245" i="3" l="1"/>
  <c r="AB245" i="3"/>
  <c r="AC245" i="3" l="1"/>
  <c r="AD245" i="3" s="1"/>
  <c r="AE245" i="3" s="1"/>
  <c r="AF245" i="3" s="1"/>
  <c r="Y246" i="3" s="1"/>
  <c r="AG246" i="3" s="1"/>
  <c r="AB246" i="3" l="1"/>
  <c r="AA246" i="3"/>
  <c r="AC246" i="3" l="1"/>
  <c r="AD246" i="3" s="1"/>
  <c r="AE246" i="3" s="1"/>
  <c r="AF246" i="3" s="1"/>
  <c r="Y247" i="3" s="1"/>
  <c r="AG247" i="3" s="1"/>
  <c r="AA247" i="3" l="1"/>
  <c r="AB247" i="3"/>
  <c r="AC247" i="3" l="1"/>
  <c r="AD247" i="3" s="1"/>
  <c r="AE247" i="3" s="1"/>
  <c r="AF247" i="3" s="1"/>
  <c r="Y248" i="3" s="1"/>
  <c r="AG248" i="3" s="1"/>
  <c r="AA248" i="3" l="1"/>
  <c r="AB248" i="3"/>
  <c r="AC248" i="3" l="1"/>
  <c r="AD248" i="3" s="1"/>
  <c r="AE248" i="3" s="1"/>
  <c r="AF248" i="3" s="1"/>
  <c r="Y249" i="3" s="1"/>
  <c r="AG249" i="3" s="1"/>
  <c r="AB249" i="3" l="1"/>
  <c r="AA249" i="3"/>
  <c r="AC249" i="3" l="1"/>
  <c r="AD249" i="3" s="1"/>
  <c r="AE249" i="3" s="1"/>
  <c r="AF249" i="3" s="1"/>
  <c r="Y250" i="3" s="1"/>
  <c r="AG250" i="3" s="1"/>
  <c r="AA250" i="3" l="1"/>
  <c r="AB250" i="3"/>
  <c r="AC250" i="3" l="1"/>
  <c r="AD250" i="3" s="1"/>
  <c r="AE250" i="3" s="1"/>
  <c r="AF250" i="3" s="1"/>
  <c r="Y251" i="3" s="1"/>
  <c r="AG251" i="3" s="1"/>
  <c r="AA251" i="3" l="1"/>
  <c r="AB251" i="3"/>
  <c r="AC251" i="3" l="1"/>
  <c r="AD251" i="3" s="1"/>
  <c r="AE251" i="3" s="1"/>
  <c r="AF251" i="3" s="1"/>
  <c r="Y252" i="3" s="1"/>
  <c r="AG252" i="3" s="1"/>
  <c r="AA252" i="3" l="1"/>
  <c r="AB252" i="3"/>
  <c r="AC252" i="3" l="1"/>
  <c r="AD252" i="3" s="1"/>
  <c r="AE252" i="3" s="1"/>
  <c r="AF252" i="3" s="1"/>
  <c r="Y253" i="3" s="1"/>
  <c r="AG253" i="3" s="1"/>
  <c r="AA253" i="3" l="1"/>
  <c r="AB253" i="3"/>
  <c r="AC253" i="3" l="1"/>
  <c r="AD253" i="3" s="1"/>
  <c r="AE253" i="3" s="1"/>
  <c r="AF253" i="3" s="1"/>
  <c r="Y254" i="3" s="1"/>
  <c r="AG254" i="3" s="1"/>
  <c r="AA254" i="3" l="1"/>
  <c r="AB254" i="3"/>
  <c r="AC254" i="3" l="1"/>
  <c r="AD254" i="3" s="1"/>
  <c r="AE254" i="3" s="1"/>
  <c r="AF254" i="3" s="1"/>
  <c r="Y255" i="3" s="1"/>
  <c r="AG255" i="3" s="1"/>
  <c r="AA255" i="3" l="1"/>
  <c r="AB255" i="3"/>
  <c r="AC255" i="3" l="1"/>
  <c r="AD255" i="3" s="1"/>
  <c r="AE255" i="3" s="1"/>
  <c r="AF255" i="3" s="1"/>
  <c r="Y256" i="3" s="1"/>
  <c r="AG256" i="3" s="1"/>
  <c r="AA256" i="3" l="1"/>
  <c r="AB256" i="3"/>
  <c r="AC256" i="3" l="1"/>
  <c r="AD256" i="3" s="1"/>
  <c r="AE256" i="3" s="1"/>
  <c r="AF256" i="3" s="1"/>
  <c r="Y257" i="3" s="1"/>
  <c r="AG257" i="3" s="1"/>
  <c r="AA257" i="3" l="1"/>
  <c r="AB257" i="3"/>
  <c r="AC257" i="3" l="1"/>
  <c r="AD257" i="3" s="1"/>
  <c r="AE257" i="3" s="1"/>
  <c r="AF257" i="3" s="1"/>
  <c r="Y258" i="3" s="1"/>
  <c r="AG258" i="3" s="1"/>
  <c r="AA258" i="3" l="1"/>
  <c r="AB258" i="3"/>
  <c r="AC258" i="3" l="1"/>
  <c r="AD258" i="3" s="1"/>
  <c r="AE258" i="3" s="1"/>
  <c r="AF258" i="3" s="1"/>
  <c r="Y259" i="3" s="1"/>
  <c r="AG259" i="3" l="1"/>
  <c r="C16" i="3" s="1"/>
  <c r="AI4" i="3"/>
  <c r="D16" i="3"/>
  <c r="AG5" i="3"/>
  <c r="AG6" i="3"/>
  <c r="AA259" i="3"/>
  <c r="U7" i="3" s="1"/>
  <c r="AB259" i="3"/>
  <c r="AC259" i="3" l="1"/>
  <c r="AD259" i="3" s="1"/>
  <c r="AE259" i="3" s="1"/>
  <c r="AF259" i="3" s="1"/>
  <c r="Y260" i="3" s="1"/>
  <c r="AG260" i="3" s="1"/>
  <c r="AG4" i="3"/>
  <c r="U9" i="3" s="1"/>
  <c r="AG7" i="3" l="1"/>
  <c r="AA260" i="3"/>
  <c r="AB260" i="3"/>
  <c r="AC260" i="3" l="1"/>
  <c r="AD260" i="3" s="1"/>
  <c r="AE260" i="3" s="1"/>
  <c r="AF260" i="3" s="1"/>
  <c r="Y261" i="3" s="1"/>
  <c r="AG261" i="3" s="1"/>
  <c r="AA261" i="3" l="1"/>
  <c r="AB261" i="3"/>
  <c r="AC261" i="3" l="1"/>
  <c r="AD261" i="3" s="1"/>
  <c r="AE261" i="3" s="1"/>
  <c r="AF261" i="3" s="1"/>
  <c r="Y262" i="3" s="1"/>
  <c r="AG262" i="3" s="1"/>
  <c r="AA262" i="3" l="1"/>
  <c r="AB262" i="3"/>
  <c r="AC262" i="3" l="1"/>
  <c r="AD262" i="3" s="1"/>
  <c r="AE262" i="3" s="1"/>
  <c r="AF262" i="3" s="1"/>
  <c r="Y263" i="3" s="1"/>
  <c r="AG263" i="3" s="1"/>
  <c r="AA263" i="3" l="1"/>
  <c r="AB263" i="3"/>
  <c r="AC263" i="3" l="1"/>
  <c r="AD263" i="3" s="1"/>
  <c r="AE263" i="3" s="1"/>
  <c r="AF263" i="3" s="1"/>
  <c r="Y264" i="3" s="1"/>
  <c r="AG264" i="3" s="1"/>
  <c r="AA264" i="3" l="1"/>
  <c r="AB264" i="3"/>
  <c r="AC264" i="3" l="1"/>
  <c r="AD264" i="3" s="1"/>
  <c r="AE264" i="3" s="1"/>
  <c r="AF264" i="3" s="1"/>
  <c r="Y265" i="3" s="1"/>
  <c r="AG265" i="3" s="1"/>
  <c r="AA265" i="3" l="1"/>
  <c r="AB265" i="3"/>
  <c r="AC265" i="3" l="1"/>
  <c r="AD265" i="3" s="1"/>
  <c r="AE265" i="3" s="1"/>
  <c r="AF265" i="3" s="1"/>
  <c r="Y266" i="3" s="1"/>
  <c r="AG266" i="3" s="1"/>
  <c r="AA266" i="3" l="1"/>
  <c r="AB266" i="3"/>
  <c r="AC266" i="3" l="1"/>
  <c r="AD266" i="3" s="1"/>
  <c r="AE266" i="3" s="1"/>
  <c r="AF266" i="3" s="1"/>
  <c r="Y267" i="3" s="1"/>
  <c r="AG267" i="3" s="1"/>
  <c r="AA267" i="3" l="1"/>
  <c r="AB267" i="3"/>
  <c r="AC267" i="3" l="1"/>
  <c r="AD267" i="3" s="1"/>
  <c r="AE267" i="3" s="1"/>
  <c r="AF267" i="3" s="1"/>
  <c r="Y268" i="3" s="1"/>
  <c r="AG268" i="3" s="1"/>
  <c r="AA268" i="3" l="1"/>
  <c r="AB268" i="3"/>
  <c r="AC268" i="3" l="1"/>
  <c r="AD268" i="3" s="1"/>
  <c r="AE268" i="3" s="1"/>
  <c r="AF268" i="3" s="1"/>
  <c r="Y269" i="3" s="1"/>
  <c r="AG269" i="3" s="1"/>
  <c r="AA269" i="3" l="1"/>
  <c r="AB269" i="3"/>
  <c r="AC269" i="3" l="1"/>
  <c r="AD269" i="3" s="1"/>
  <c r="AE269" i="3" s="1"/>
  <c r="AF269" i="3" s="1"/>
  <c r="Y270" i="3" s="1"/>
  <c r="AG270" i="3" s="1"/>
  <c r="AA270" i="3" l="1"/>
  <c r="AB270" i="3"/>
  <c r="AC270" i="3" l="1"/>
  <c r="AD270" i="3" s="1"/>
  <c r="AE270" i="3" s="1"/>
  <c r="AF270" i="3" s="1"/>
  <c r="Y271" i="3" s="1"/>
  <c r="AG271" i="3" s="1"/>
  <c r="AA271" i="3" l="1"/>
  <c r="AB271" i="3"/>
  <c r="AC271" i="3" l="1"/>
  <c r="AD271" i="3" s="1"/>
  <c r="AE271" i="3" s="1"/>
  <c r="AF271" i="3" s="1"/>
  <c r="Y272" i="3" s="1"/>
  <c r="AG272" i="3" s="1"/>
  <c r="AA272" i="3" l="1"/>
  <c r="AB272" i="3"/>
  <c r="AC272" i="3" l="1"/>
  <c r="AD272" i="3" s="1"/>
  <c r="AE272" i="3" s="1"/>
  <c r="AF272" i="3" s="1"/>
  <c r="Y273" i="3" s="1"/>
  <c r="AG273" i="3" s="1"/>
  <c r="AA273" i="3" l="1"/>
  <c r="AB273" i="3"/>
  <c r="AC273" i="3" l="1"/>
  <c r="AD273" i="3" s="1"/>
  <c r="AE273" i="3" s="1"/>
  <c r="AF273" i="3" s="1"/>
  <c r="Y274" i="3" s="1"/>
  <c r="AG274" i="3" s="1"/>
  <c r="AA274" i="3" l="1"/>
  <c r="AB274" i="3"/>
  <c r="AC274" i="3" l="1"/>
  <c r="AD274" i="3" s="1"/>
  <c r="AE274" i="3" s="1"/>
  <c r="AF274" i="3" s="1"/>
  <c r="Y275" i="3" s="1"/>
  <c r="AG275" i="3" s="1"/>
  <c r="AA275" i="3" l="1"/>
  <c r="AB275" i="3"/>
  <c r="AC275" i="3" l="1"/>
  <c r="AD275" i="3" s="1"/>
  <c r="AE275" i="3" s="1"/>
  <c r="AF275" i="3" s="1"/>
  <c r="Y276" i="3" s="1"/>
  <c r="AG276" i="3" s="1"/>
  <c r="AA276" i="3" l="1"/>
  <c r="AB276" i="3"/>
  <c r="AC276" i="3" l="1"/>
  <c r="AD276" i="3" s="1"/>
  <c r="AE276" i="3" s="1"/>
  <c r="AF276" i="3" s="1"/>
  <c r="Y277" i="3" s="1"/>
  <c r="AG277" i="3" s="1"/>
  <c r="AA277" i="3" l="1"/>
  <c r="AB277" i="3"/>
  <c r="AC277" i="3" l="1"/>
  <c r="AD277" i="3" s="1"/>
  <c r="AE277" i="3" s="1"/>
  <c r="AF277" i="3" s="1"/>
  <c r="Y278" i="3" s="1"/>
  <c r="AG278" i="3" s="1"/>
  <c r="AA278" i="3" l="1"/>
  <c r="AB278" i="3"/>
  <c r="AC278" i="3" l="1"/>
  <c r="AD278" i="3" s="1"/>
  <c r="AE278" i="3" s="1"/>
  <c r="AF278" i="3" s="1"/>
  <c r="Y279" i="3" s="1"/>
  <c r="AG279" i="3" s="1"/>
  <c r="AA279" i="3" l="1"/>
  <c r="AB279" i="3"/>
  <c r="AC279" i="3" l="1"/>
  <c r="AD279" i="3" s="1"/>
  <c r="AE279" i="3" s="1"/>
  <c r="AF279" i="3" s="1"/>
  <c r="Y280" i="3" s="1"/>
  <c r="AG280" i="3" s="1"/>
  <c r="AA280" i="3" l="1"/>
  <c r="AB280" i="3"/>
  <c r="AC280" i="3" l="1"/>
  <c r="AD280" i="3" s="1"/>
  <c r="AE280" i="3" s="1"/>
  <c r="AF280" i="3" s="1"/>
  <c r="Y281" i="3" s="1"/>
  <c r="AG281" i="3" s="1"/>
  <c r="AA281" i="3" l="1"/>
  <c r="AB281" i="3"/>
  <c r="AC281" i="3" l="1"/>
  <c r="AD281" i="3" s="1"/>
  <c r="AE281" i="3" s="1"/>
  <c r="AF281" i="3" s="1"/>
  <c r="Y282" i="3" s="1"/>
  <c r="AG282" i="3" s="1"/>
  <c r="AA282" i="3" l="1"/>
  <c r="AB282" i="3"/>
  <c r="AC282" i="3" l="1"/>
  <c r="AD282" i="3" s="1"/>
  <c r="AE282" i="3" s="1"/>
  <c r="AF282" i="3" s="1"/>
  <c r="Y283" i="3" s="1"/>
  <c r="AG283" i="3" s="1"/>
  <c r="AA283" i="3" l="1"/>
  <c r="AB283" i="3"/>
  <c r="AC283" i="3" l="1"/>
  <c r="AD283" i="3" s="1"/>
  <c r="AE283" i="3" s="1"/>
  <c r="AF283" i="3" s="1"/>
  <c r="Y284" i="3" s="1"/>
  <c r="AG284" i="3" s="1"/>
  <c r="AA284" i="3" l="1"/>
  <c r="AB284" i="3"/>
  <c r="AC284" i="3" l="1"/>
  <c r="AD284" i="3" s="1"/>
  <c r="AE284" i="3" s="1"/>
  <c r="AF284" i="3" s="1"/>
  <c r="Y285" i="3" s="1"/>
  <c r="AG285" i="3" s="1"/>
  <c r="AA285" i="3" l="1"/>
  <c r="AB285" i="3"/>
  <c r="AC285" i="3" l="1"/>
  <c r="AD285" i="3" s="1"/>
  <c r="AE285" i="3" s="1"/>
  <c r="AF285" i="3" s="1"/>
  <c r="Y286" i="3" s="1"/>
  <c r="AG286" i="3" s="1"/>
  <c r="AA286" i="3" l="1"/>
  <c r="AB286" i="3"/>
  <c r="AC286" i="3" l="1"/>
  <c r="AD286" i="3" s="1"/>
  <c r="AE286" i="3" s="1"/>
  <c r="AF286" i="3" s="1"/>
  <c r="Y287" i="3" s="1"/>
  <c r="AG287" i="3" s="1"/>
  <c r="AA287" i="3" l="1"/>
  <c r="AB287" i="3"/>
  <c r="AC287" i="3" l="1"/>
  <c r="AD287" i="3" s="1"/>
  <c r="AE287" i="3" s="1"/>
  <c r="AF287" i="3" s="1"/>
  <c r="Y288" i="3" s="1"/>
  <c r="AG288" i="3" s="1"/>
  <c r="AA288" i="3" l="1"/>
  <c r="AB288" i="3"/>
  <c r="AC288" i="3" l="1"/>
  <c r="AD288" i="3" s="1"/>
  <c r="AE288" i="3" s="1"/>
  <c r="AF288" i="3" s="1"/>
  <c r="Y289" i="3" s="1"/>
  <c r="AG289" i="3" s="1"/>
  <c r="AA289" i="3" l="1"/>
  <c r="AB289" i="3"/>
  <c r="AC289" i="3" l="1"/>
  <c r="AD289" i="3" s="1"/>
  <c r="AE289" i="3" s="1"/>
  <c r="AF289" i="3" s="1"/>
  <c r="Y290" i="3" s="1"/>
  <c r="AG290" i="3" s="1"/>
  <c r="AA290" i="3" l="1"/>
  <c r="AB290" i="3"/>
  <c r="AC290" i="3" l="1"/>
  <c r="AD290" i="3" s="1"/>
  <c r="AE290" i="3" s="1"/>
  <c r="AF290" i="3" s="1"/>
  <c r="Y291" i="3" s="1"/>
  <c r="AG291" i="3" s="1"/>
  <c r="AA291" i="3" l="1"/>
  <c r="AB291" i="3"/>
  <c r="AC291" i="3" l="1"/>
  <c r="AD291" i="3" s="1"/>
  <c r="AE291" i="3" s="1"/>
  <c r="AF291" i="3" s="1"/>
  <c r="Y292" i="3" s="1"/>
  <c r="AG292" i="3" s="1"/>
  <c r="AA292" i="3" l="1"/>
  <c r="AB292" i="3"/>
  <c r="AC292" i="3" l="1"/>
  <c r="AD292" i="3" s="1"/>
  <c r="AE292" i="3" s="1"/>
  <c r="AF292" i="3" s="1"/>
  <c r="Y293" i="3" s="1"/>
  <c r="AG293" i="3" s="1"/>
  <c r="AA293" i="3" l="1"/>
  <c r="AB293" i="3"/>
  <c r="AC293" i="3" l="1"/>
  <c r="AD293" i="3" s="1"/>
  <c r="AE293" i="3" s="1"/>
  <c r="AF293" i="3" s="1"/>
  <c r="Y294" i="3" s="1"/>
  <c r="AG294" i="3" s="1"/>
  <c r="AA294" i="3" l="1"/>
  <c r="AB294" i="3"/>
  <c r="AC294" i="3" l="1"/>
  <c r="AD294" i="3" s="1"/>
  <c r="AE294" i="3" s="1"/>
  <c r="AF294" i="3" s="1"/>
  <c r="Y295" i="3" s="1"/>
  <c r="AG295" i="3" s="1"/>
  <c r="AA295" i="3" l="1"/>
  <c r="AB295" i="3"/>
  <c r="AC295" i="3" l="1"/>
  <c r="AD295" i="3" s="1"/>
  <c r="AE295" i="3" s="1"/>
  <c r="AF295" i="3" s="1"/>
  <c r="Y296" i="3" s="1"/>
  <c r="AG296" i="3" s="1"/>
  <c r="AA296" i="3" l="1"/>
  <c r="AB296" i="3"/>
  <c r="AC296" i="3" l="1"/>
  <c r="AD296" i="3" s="1"/>
  <c r="AE296" i="3" s="1"/>
  <c r="AF296" i="3" s="1"/>
  <c r="Y297" i="3" s="1"/>
  <c r="AG297" i="3" s="1"/>
  <c r="AA297" i="3" l="1"/>
  <c r="AB297" i="3"/>
  <c r="AC297" i="3" l="1"/>
  <c r="AD297" i="3" s="1"/>
  <c r="AE297" i="3" s="1"/>
  <c r="AF297" i="3" s="1"/>
  <c r="Y298" i="3" s="1"/>
  <c r="AG298" i="3" s="1"/>
  <c r="AA298" i="3" l="1"/>
  <c r="AB298" i="3"/>
  <c r="AC298" i="3" l="1"/>
  <c r="AD298" i="3" s="1"/>
  <c r="AE298" i="3" s="1"/>
  <c r="AF298" i="3" s="1"/>
  <c r="Y299" i="3" s="1"/>
  <c r="AG299" i="3" s="1"/>
  <c r="AA299" i="3" l="1"/>
  <c r="AB299" i="3"/>
  <c r="AC299" i="3" l="1"/>
  <c r="AD299" i="3" s="1"/>
  <c r="AE299" i="3" s="1"/>
  <c r="AF299" i="3" s="1"/>
  <c r="Y300" i="3" s="1"/>
  <c r="AG300" i="3" s="1"/>
  <c r="AA300" i="3" l="1"/>
  <c r="AB300" i="3"/>
  <c r="AC300" i="3" l="1"/>
  <c r="AD300" i="3" s="1"/>
  <c r="AE300" i="3" s="1"/>
  <c r="AF300" i="3" s="1"/>
  <c r="Y301" i="3" s="1"/>
  <c r="AG301" i="3" s="1"/>
  <c r="AA301" i="3" l="1"/>
  <c r="AB301" i="3"/>
  <c r="AC301" i="3" l="1"/>
  <c r="AD301" i="3" s="1"/>
  <c r="AE301" i="3" s="1"/>
  <c r="AF301" i="3" s="1"/>
  <c r="Y302" i="3" s="1"/>
  <c r="AG302" i="3" s="1"/>
  <c r="AA302" i="3" l="1"/>
  <c r="AB302" i="3"/>
  <c r="AC302" i="3" l="1"/>
  <c r="AD302" i="3" s="1"/>
  <c r="AE302" i="3" s="1"/>
  <c r="AF302" i="3" s="1"/>
  <c r="Y303" i="3" s="1"/>
  <c r="AG303" i="3" s="1"/>
  <c r="AA303" i="3" l="1"/>
  <c r="AB303" i="3"/>
  <c r="AC303" i="3" l="1"/>
  <c r="AD303" i="3" s="1"/>
  <c r="AE303" i="3" s="1"/>
  <c r="AF303" i="3" s="1"/>
  <c r="Y304" i="3" s="1"/>
  <c r="AG304" i="3" s="1"/>
  <c r="AA304" i="3" l="1"/>
  <c r="AB304" i="3"/>
  <c r="AC304" i="3" l="1"/>
  <c r="AD304" i="3" s="1"/>
  <c r="AE304" i="3" s="1"/>
  <c r="AF304" i="3" s="1"/>
  <c r="Y305" i="3" s="1"/>
  <c r="AG305" i="3" s="1"/>
  <c r="AA305" i="3" l="1"/>
  <c r="AB305" i="3"/>
  <c r="AC305" i="3" l="1"/>
  <c r="AD305" i="3" s="1"/>
  <c r="AE305" i="3" s="1"/>
  <c r="AF305" i="3" s="1"/>
  <c r="Y306" i="3" s="1"/>
  <c r="AG306" i="3" s="1"/>
  <c r="AA306" i="3" l="1"/>
  <c r="AB306" i="3"/>
  <c r="AC306" i="3" l="1"/>
  <c r="AD306" i="3" s="1"/>
  <c r="AE306" i="3" s="1"/>
  <c r="AF306" i="3" s="1"/>
  <c r="Y307" i="3" s="1"/>
  <c r="AG307" i="3" s="1"/>
  <c r="AA307" i="3" l="1"/>
  <c r="AB307" i="3"/>
  <c r="AC307" i="3" l="1"/>
  <c r="AD307" i="3" s="1"/>
  <c r="AE307" i="3" s="1"/>
  <c r="AF307" i="3" s="1"/>
  <c r="Y308" i="3" s="1"/>
  <c r="AG308" i="3" s="1"/>
  <c r="AA308" i="3" l="1"/>
  <c r="AB308" i="3"/>
  <c r="AC308" i="3" l="1"/>
  <c r="AD308" i="3" s="1"/>
  <c r="AE308" i="3" s="1"/>
  <c r="AF308" i="3" s="1"/>
  <c r="Y309" i="3" s="1"/>
  <c r="AG309" i="3" s="1"/>
  <c r="AA309" i="3" l="1"/>
  <c r="AB309" i="3"/>
  <c r="AC309" i="3" l="1"/>
  <c r="AD309" i="3" s="1"/>
  <c r="AE309" i="3" s="1"/>
  <c r="AF309" i="3" s="1"/>
  <c r="Y310" i="3" s="1"/>
  <c r="AG310" i="3" s="1"/>
  <c r="AA310" i="3" l="1"/>
  <c r="AB310" i="3"/>
  <c r="AC310" i="3" l="1"/>
  <c r="AD310" i="3" s="1"/>
  <c r="AE310" i="3" s="1"/>
  <c r="AF310" i="3" s="1"/>
  <c r="Y311" i="3" s="1"/>
  <c r="AG311" i="3" s="1"/>
  <c r="AA311" i="3" l="1"/>
  <c r="AB311" i="3"/>
  <c r="AC311" i="3" l="1"/>
  <c r="AD311" i="3" s="1"/>
  <c r="AE311" i="3" s="1"/>
  <c r="AF311" i="3" s="1"/>
  <c r="Y312" i="3" s="1"/>
  <c r="AG312" i="3" s="1"/>
  <c r="AA312" i="3" l="1"/>
  <c r="AB312" i="3"/>
  <c r="AC312" i="3" l="1"/>
  <c r="AD312" i="3" s="1"/>
  <c r="AE312" i="3" s="1"/>
  <c r="AF312" i="3" s="1"/>
  <c r="Y313" i="3" s="1"/>
  <c r="AG313" i="3" s="1"/>
  <c r="AA313" i="3" l="1"/>
  <c r="AB313" i="3"/>
  <c r="AC313" i="3" l="1"/>
  <c r="AD313" i="3" s="1"/>
  <c r="AE313" i="3" s="1"/>
  <c r="AF313" i="3" s="1"/>
  <c r="Y314" i="3" s="1"/>
  <c r="AG314" i="3" s="1"/>
  <c r="AA314" i="3" l="1"/>
  <c r="AB314" i="3"/>
  <c r="AC314" i="3" l="1"/>
  <c r="AD314" i="3" s="1"/>
  <c r="AE314" i="3" s="1"/>
  <c r="AF314" i="3" s="1"/>
  <c r="Y315" i="3" s="1"/>
  <c r="AG315" i="3" s="1"/>
  <c r="AA315" i="3" l="1"/>
  <c r="AB315" i="3"/>
  <c r="AC315" i="3" l="1"/>
  <c r="AD315" i="3" s="1"/>
  <c r="AE315" i="3" s="1"/>
  <c r="AF315" i="3" s="1"/>
  <c r="Y316" i="3" s="1"/>
  <c r="AG316" i="3" s="1"/>
  <c r="AA316" i="3" l="1"/>
  <c r="AB316" i="3"/>
  <c r="AC316" i="3" l="1"/>
  <c r="AD316" i="3" s="1"/>
  <c r="AE316" i="3" s="1"/>
  <c r="AF316" i="3" s="1"/>
  <c r="Y317" i="3" s="1"/>
  <c r="AG317" i="3" s="1"/>
  <c r="AA317" i="3" l="1"/>
  <c r="AB317" i="3"/>
  <c r="AC317" i="3" l="1"/>
  <c r="AD317" i="3" s="1"/>
  <c r="AE317" i="3" s="1"/>
  <c r="AF317" i="3" s="1"/>
  <c r="Y318" i="3" s="1"/>
  <c r="AG318" i="3" s="1"/>
  <c r="AA318" i="3" l="1"/>
  <c r="AB318" i="3"/>
  <c r="AC318" i="3" l="1"/>
  <c r="AD318" i="3" s="1"/>
  <c r="AE318" i="3" s="1"/>
  <c r="AF318" i="3" s="1"/>
  <c r="Y319" i="3" s="1"/>
  <c r="AG319" i="3" s="1"/>
  <c r="AA319" i="3" l="1"/>
  <c r="AB319" i="3"/>
  <c r="AC319" i="3" l="1"/>
  <c r="AD319" i="3" s="1"/>
  <c r="AE319" i="3" s="1"/>
  <c r="AF319" i="3" s="1"/>
  <c r="Y320" i="3" s="1"/>
  <c r="AG320" i="3" s="1"/>
  <c r="AA320" i="3" l="1"/>
  <c r="AB320" i="3"/>
  <c r="AC320" i="3" l="1"/>
  <c r="AD320" i="3" s="1"/>
  <c r="AE320" i="3" s="1"/>
  <c r="AF320" i="3" s="1"/>
  <c r="Y321" i="3" s="1"/>
  <c r="AG321" i="3" s="1"/>
  <c r="AA321" i="3" l="1"/>
  <c r="AB321" i="3"/>
  <c r="AC321" i="3" l="1"/>
  <c r="AD321" i="3" s="1"/>
  <c r="AE321" i="3" s="1"/>
  <c r="AF321" i="3" s="1"/>
  <c r="Y322" i="3" s="1"/>
  <c r="AG322" i="3" s="1"/>
  <c r="AA322" i="3" l="1"/>
  <c r="AB322" i="3"/>
  <c r="AC322" i="3" l="1"/>
  <c r="AD322" i="3" s="1"/>
  <c r="AE322" i="3" s="1"/>
  <c r="AF322" i="3" s="1"/>
  <c r="Y323" i="3" s="1"/>
  <c r="AG323" i="3" s="1"/>
  <c r="AA323" i="3" l="1"/>
  <c r="AB323" i="3"/>
  <c r="AC323" i="3" l="1"/>
  <c r="AD323" i="3" s="1"/>
  <c r="AE323" i="3" s="1"/>
  <c r="AF323" i="3" s="1"/>
  <c r="Y324" i="3" s="1"/>
  <c r="AG324" i="3" s="1"/>
  <c r="AA324" i="3" l="1"/>
  <c r="AB324" i="3"/>
  <c r="AC324" i="3" l="1"/>
  <c r="AD324" i="3" s="1"/>
  <c r="AE324" i="3" s="1"/>
  <c r="AF324" i="3" s="1"/>
  <c r="Y325" i="3" s="1"/>
  <c r="AG325" i="3" s="1"/>
  <c r="AA325" i="3" l="1"/>
  <c r="AB325" i="3"/>
  <c r="AC325" i="3" l="1"/>
  <c r="AD325" i="3" s="1"/>
  <c r="AE325" i="3" s="1"/>
  <c r="AF325" i="3" s="1"/>
  <c r="Y326" i="3" s="1"/>
  <c r="AG326" i="3" s="1"/>
  <c r="AA326" i="3" l="1"/>
  <c r="AB326" i="3"/>
  <c r="AC326" i="3" l="1"/>
  <c r="AD326" i="3" s="1"/>
  <c r="AE326" i="3" s="1"/>
  <c r="AF326" i="3" s="1"/>
  <c r="Y327" i="3" s="1"/>
  <c r="AG327" i="3" s="1"/>
  <c r="AA327" i="3" l="1"/>
  <c r="AB327" i="3"/>
  <c r="AC327" i="3" l="1"/>
  <c r="AD327" i="3" s="1"/>
  <c r="AE327" i="3" s="1"/>
  <c r="AF327" i="3" s="1"/>
  <c r="Y328" i="3" s="1"/>
  <c r="AG328" i="3" s="1"/>
  <c r="AA328" i="3" l="1"/>
  <c r="AB328" i="3"/>
  <c r="AC328" i="3" l="1"/>
  <c r="AD328" i="3" s="1"/>
  <c r="AE328" i="3" s="1"/>
  <c r="AF328" i="3" s="1"/>
  <c r="Y329" i="3" s="1"/>
  <c r="AG329" i="3" s="1"/>
  <c r="AA329" i="3" l="1"/>
  <c r="AB329" i="3"/>
  <c r="AC329" i="3" l="1"/>
  <c r="AD329" i="3" s="1"/>
  <c r="AE329" i="3" s="1"/>
  <c r="AF329" i="3" s="1"/>
  <c r="Y330" i="3" s="1"/>
  <c r="AG330" i="3" s="1"/>
  <c r="AA330" i="3" l="1"/>
  <c r="AB330" i="3"/>
  <c r="AC330" i="3" l="1"/>
  <c r="AD330" i="3" s="1"/>
  <c r="AE330" i="3" s="1"/>
  <c r="AF330" i="3" s="1"/>
  <c r="Y331" i="3" s="1"/>
  <c r="AG331" i="3" s="1"/>
  <c r="AA331" i="3" l="1"/>
  <c r="AB331" i="3"/>
  <c r="AC331" i="3" l="1"/>
  <c r="AD331" i="3" s="1"/>
  <c r="AE331" i="3" s="1"/>
  <c r="AF331" i="3" s="1"/>
  <c r="Y332" i="3" s="1"/>
  <c r="AG332" i="3" s="1"/>
  <c r="AA332" i="3" l="1"/>
  <c r="AB332" i="3"/>
  <c r="AC332" i="3" l="1"/>
  <c r="AD332" i="3" s="1"/>
  <c r="AE332" i="3" s="1"/>
  <c r="AF332" i="3" s="1"/>
  <c r="Y333" i="3" s="1"/>
  <c r="AG333" i="3" s="1"/>
  <c r="AA333" i="3" l="1"/>
  <c r="AB333" i="3"/>
  <c r="AC333" i="3" l="1"/>
  <c r="AD333" i="3" s="1"/>
  <c r="AE333" i="3" s="1"/>
  <c r="AF333" i="3" s="1"/>
  <c r="Y334" i="3" s="1"/>
  <c r="AG334" i="3" s="1"/>
  <c r="AA334" i="3" l="1"/>
  <c r="AB334" i="3"/>
  <c r="AC334" i="3" l="1"/>
  <c r="AD334" i="3" s="1"/>
  <c r="AE334" i="3" s="1"/>
  <c r="AF334" i="3" s="1"/>
  <c r="Y335" i="3" s="1"/>
  <c r="AG335" i="3" s="1"/>
  <c r="AA335" i="3" l="1"/>
  <c r="AB335" i="3"/>
  <c r="AC335" i="3" l="1"/>
  <c r="AD335" i="3" s="1"/>
  <c r="AE335" i="3" s="1"/>
  <c r="AF335" i="3" s="1"/>
  <c r="Y336" i="3" s="1"/>
  <c r="AG336" i="3" s="1"/>
  <c r="AA336" i="3" l="1"/>
  <c r="AB336" i="3"/>
  <c r="AC336" i="3" l="1"/>
  <c r="AD336" i="3" s="1"/>
  <c r="AE336" i="3" s="1"/>
  <c r="AF336" i="3" s="1"/>
  <c r="Y337" i="3" s="1"/>
  <c r="AG337" i="3" s="1"/>
  <c r="AA337" i="3" l="1"/>
  <c r="AB337" i="3"/>
  <c r="AC337" i="3" l="1"/>
  <c r="AD337" i="3" s="1"/>
  <c r="AE337" i="3" s="1"/>
  <c r="AF337" i="3" s="1"/>
  <c r="Y338" i="3" s="1"/>
  <c r="AG338" i="3" s="1"/>
  <c r="AA338" i="3" l="1"/>
  <c r="AB338" i="3"/>
  <c r="AC338" i="3" l="1"/>
  <c r="AD338" i="3" s="1"/>
  <c r="AE338" i="3" s="1"/>
  <c r="AF338" i="3" s="1"/>
  <c r="Y339" i="3" s="1"/>
  <c r="AG339" i="3" s="1"/>
  <c r="AA339" i="3" l="1"/>
  <c r="AB339" i="3"/>
  <c r="AC339" i="3" l="1"/>
  <c r="AD339" i="3" s="1"/>
  <c r="AE339" i="3" s="1"/>
  <c r="AF339" i="3" s="1"/>
  <c r="Y340" i="3" s="1"/>
  <c r="AG340" i="3" s="1"/>
  <c r="AA340" i="3" l="1"/>
  <c r="AB340" i="3"/>
  <c r="AC340" i="3" l="1"/>
  <c r="AD340" i="3" s="1"/>
  <c r="AE340" i="3" s="1"/>
  <c r="AF340" i="3" s="1"/>
  <c r="Y341" i="3" s="1"/>
  <c r="AG341" i="3" s="1"/>
  <c r="AA341" i="3" l="1"/>
  <c r="AB341" i="3"/>
  <c r="AC341" i="3" l="1"/>
  <c r="AD341" i="3" s="1"/>
  <c r="AE341" i="3" s="1"/>
  <c r="AF341" i="3" s="1"/>
  <c r="Y342" i="3" s="1"/>
  <c r="AG342" i="3" s="1"/>
  <c r="AA342" i="3" l="1"/>
  <c r="AB342" i="3"/>
  <c r="AC342" i="3" l="1"/>
  <c r="AD342" i="3" s="1"/>
  <c r="AE342" i="3" s="1"/>
  <c r="AF342" i="3" s="1"/>
  <c r="Y343" i="3" s="1"/>
  <c r="AG343" i="3" s="1"/>
  <c r="AA343" i="3" l="1"/>
  <c r="AB343" i="3"/>
  <c r="AC343" i="3" l="1"/>
  <c r="AD343" i="3" s="1"/>
  <c r="AE343" i="3" s="1"/>
  <c r="AF343" i="3" s="1"/>
  <c r="Y344" i="3" s="1"/>
  <c r="AG344" i="3" s="1"/>
  <c r="AA344" i="3" l="1"/>
  <c r="AB344" i="3"/>
  <c r="AC344" i="3" l="1"/>
  <c r="AD344" i="3" s="1"/>
  <c r="AE344" i="3" s="1"/>
  <c r="AF344" i="3" s="1"/>
  <c r="Y345" i="3" s="1"/>
  <c r="AG345" i="3" s="1"/>
  <c r="AA345" i="3" l="1"/>
  <c r="AB345" i="3"/>
  <c r="AC345" i="3" l="1"/>
  <c r="AD345" i="3" s="1"/>
  <c r="AE345" i="3" s="1"/>
  <c r="AF345" i="3" s="1"/>
  <c r="Y346" i="3" s="1"/>
  <c r="AG346" i="3" s="1"/>
  <c r="AA346" i="3" l="1"/>
  <c r="AB346" i="3"/>
  <c r="AC346" i="3" l="1"/>
  <c r="AD346" i="3" s="1"/>
  <c r="AE346" i="3" s="1"/>
  <c r="AF346" i="3" s="1"/>
  <c r="Y347" i="3" s="1"/>
  <c r="AG347" i="3" s="1"/>
  <c r="AA347" i="3" l="1"/>
  <c r="AB347" i="3"/>
  <c r="AC347" i="3" l="1"/>
  <c r="AD347" i="3" s="1"/>
  <c r="AE347" i="3" s="1"/>
  <c r="AF347" i="3" s="1"/>
  <c r="Y348" i="3" s="1"/>
  <c r="AG348" i="3" s="1"/>
  <c r="AA348" i="3" l="1"/>
  <c r="AB348" i="3"/>
  <c r="AC348" i="3" l="1"/>
  <c r="AD348" i="3" s="1"/>
  <c r="AE348" i="3" s="1"/>
  <c r="AF348" i="3" s="1"/>
  <c r="Y349" i="3" s="1"/>
  <c r="AG349" i="3" s="1"/>
  <c r="AA349" i="3" l="1"/>
  <c r="AB349" i="3"/>
  <c r="AC349" i="3" l="1"/>
  <c r="AD349" i="3" s="1"/>
  <c r="AE349" i="3" s="1"/>
  <c r="AF349" i="3" s="1"/>
  <c r="Y350" i="3" s="1"/>
  <c r="AG350" i="3" s="1"/>
  <c r="AA350" i="3" l="1"/>
  <c r="AB350" i="3"/>
  <c r="AC350" i="3" l="1"/>
  <c r="AD350" i="3" s="1"/>
  <c r="AE350" i="3" s="1"/>
  <c r="AF350" i="3" s="1"/>
  <c r="Y351" i="3" s="1"/>
  <c r="AG351" i="3" s="1"/>
  <c r="AA351" i="3" l="1"/>
  <c r="AB351" i="3"/>
  <c r="AC351" i="3" l="1"/>
  <c r="AD351" i="3" s="1"/>
  <c r="AE351" i="3" s="1"/>
  <c r="AF351" i="3" s="1"/>
  <c r="Y352" i="3" s="1"/>
  <c r="AG352" i="3" s="1"/>
  <c r="AA352" i="3" l="1"/>
  <c r="AB352" i="3"/>
  <c r="AC352" i="3" l="1"/>
  <c r="AD352" i="3" s="1"/>
  <c r="AE352" i="3" s="1"/>
  <c r="AF352" i="3" s="1"/>
  <c r="Y353" i="3" s="1"/>
  <c r="AG353" i="3" s="1"/>
  <c r="AA353" i="3" l="1"/>
  <c r="AB353" i="3"/>
  <c r="AC353" i="3" l="1"/>
  <c r="AD353" i="3" s="1"/>
  <c r="AE353" i="3" s="1"/>
  <c r="AF353" i="3" s="1"/>
  <c r="Y354" i="3" s="1"/>
  <c r="AG354" i="3" s="1"/>
  <c r="AA354" i="3" l="1"/>
  <c r="AB354" i="3"/>
  <c r="AC354" i="3" l="1"/>
  <c r="AD354" i="3" s="1"/>
  <c r="AE354" i="3" s="1"/>
  <c r="AF354" i="3" s="1"/>
  <c r="Y355" i="3" s="1"/>
  <c r="AG355" i="3" s="1"/>
  <c r="AA355" i="3" l="1"/>
  <c r="AB355" i="3"/>
  <c r="AC355" i="3" l="1"/>
  <c r="AD355" i="3" s="1"/>
  <c r="AE355" i="3" s="1"/>
  <c r="AF355" i="3" s="1"/>
  <c r="Y356" i="3" s="1"/>
  <c r="AG356" i="3" s="1"/>
  <c r="AA356" i="3" l="1"/>
  <c r="AB356" i="3"/>
  <c r="AC356" i="3" l="1"/>
  <c r="AD356" i="3" s="1"/>
  <c r="AE356" i="3" s="1"/>
  <c r="AF356" i="3" s="1"/>
  <c r="Y357" i="3" s="1"/>
  <c r="AG357" i="3" s="1"/>
  <c r="AA357" i="3" l="1"/>
  <c r="AB357" i="3"/>
  <c r="AC357" i="3" l="1"/>
  <c r="AD357" i="3" s="1"/>
  <c r="AE357" i="3" s="1"/>
  <c r="AF357" i="3" s="1"/>
  <c r="Y358" i="3" s="1"/>
  <c r="AG358" i="3" s="1"/>
  <c r="AA358" i="3" l="1"/>
  <c r="AB358" i="3"/>
  <c r="AC358" i="3" l="1"/>
  <c r="AD358" i="3" s="1"/>
  <c r="AE358" i="3" s="1"/>
  <c r="AF358" i="3" s="1"/>
  <c r="Y359" i="3" s="1"/>
  <c r="AG359" i="3" s="1"/>
  <c r="AA359" i="3" l="1"/>
  <c r="AB359" i="3"/>
  <c r="AC359" i="3" l="1"/>
  <c r="AD359" i="3" s="1"/>
  <c r="AE359" i="3" s="1"/>
  <c r="AF359" i="3" s="1"/>
  <c r="Y360" i="3" s="1"/>
  <c r="AG360" i="3" s="1"/>
  <c r="AA360" i="3" l="1"/>
  <c r="AB360" i="3"/>
  <c r="AC360" i="3" l="1"/>
  <c r="AD360" i="3" s="1"/>
  <c r="AE360" i="3" s="1"/>
  <c r="AF360" i="3" s="1"/>
  <c r="Y361" i="3" s="1"/>
  <c r="AG361" i="3" s="1"/>
  <c r="AA361" i="3" l="1"/>
  <c r="AB361" i="3"/>
  <c r="AC361" i="3" l="1"/>
  <c r="AD361" i="3" s="1"/>
  <c r="AE361" i="3" s="1"/>
  <c r="AF361" i="3" s="1"/>
  <c r="Y362" i="3" s="1"/>
  <c r="AG362" i="3" s="1"/>
  <c r="AA362" i="3" l="1"/>
  <c r="AB362" i="3"/>
  <c r="AC362" i="3" l="1"/>
  <c r="AD362" i="3" s="1"/>
  <c r="AE362" i="3" s="1"/>
  <c r="AF362" i="3" s="1"/>
  <c r="Y363" i="3" s="1"/>
  <c r="AG363" i="3" s="1"/>
  <c r="AA363" i="3" l="1"/>
  <c r="AB363" i="3"/>
  <c r="AC363" i="3" l="1"/>
  <c r="AD363" i="3" s="1"/>
  <c r="AE363" i="3" s="1"/>
  <c r="AF363" i="3" s="1"/>
  <c r="Y364" i="3" s="1"/>
  <c r="AG364" i="3" s="1"/>
  <c r="AA364" i="3" l="1"/>
  <c r="AB364" i="3"/>
  <c r="AC364" i="3" l="1"/>
  <c r="AD364" i="3" s="1"/>
  <c r="AE364" i="3" s="1"/>
  <c r="AF364" i="3" s="1"/>
  <c r="Y365" i="3" s="1"/>
  <c r="AG365" i="3" s="1"/>
  <c r="AA365" i="3" l="1"/>
  <c r="AB365" i="3"/>
  <c r="AC365" i="3" l="1"/>
  <c r="AD365" i="3" s="1"/>
  <c r="AE365" i="3" s="1"/>
  <c r="AF365" i="3" s="1"/>
  <c r="Y366" i="3" s="1"/>
  <c r="AG366" i="3" s="1"/>
  <c r="AA366" i="3" l="1"/>
  <c r="AB366" i="3"/>
  <c r="AC366" i="3" l="1"/>
  <c r="AD366" i="3" s="1"/>
  <c r="AE366" i="3" s="1"/>
  <c r="AF366" i="3" s="1"/>
  <c r="Y367" i="3" s="1"/>
  <c r="AG367" i="3" s="1"/>
  <c r="AA367" i="3" l="1"/>
  <c r="AB367" i="3"/>
  <c r="AC367" i="3" l="1"/>
  <c r="AD367" i="3" s="1"/>
  <c r="AE367" i="3" s="1"/>
  <c r="AF367" i="3" s="1"/>
  <c r="Y368" i="3" s="1"/>
  <c r="AG368" i="3" s="1"/>
  <c r="AA368" i="3" l="1"/>
  <c r="AB368" i="3"/>
  <c r="AC368" i="3" l="1"/>
  <c r="AD368" i="3" s="1"/>
  <c r="AE368" i="3" s="1"/>
  <c r="AF368" i="3" s="1"/>
  <c r="Y369" i="3" s="1"/>
  <c r="AG369" i="3" s="1"/>
  <c r="AA369" i="3" l="1"/>
  <c r="AB369" i="3"/>
  <c r="AC369" i="3" l="1"/>
  <c r="AD369" i="3" s="1"/>
  <c r="AE369" i="3" s="1"/>
  <c r="AF369" i="3" s="1"/>
  <c r="Y370" i="3" s="1"/>
  <c r="AG370" i="3" s="1"/>
  <c r="AA370" i="3" l="1"/>
  <c r="AB370" i="3"/>
  <c r="AC370" i="3" l="1"/>
  <c r="AD370" i="3" s="1"/>
  <c r="AE370" i="3" s="1"/>
  <c r="AF370" i="3" s="1"/>
  <c r="Y371" i="3" s="1"/>
  <c r="AG371" i="3" s="1"/>
  <c r="AA371" i="3" l="1"/>
  <c r="AB371" i="3"/>
  <c r="AC371" i="3" l="1"/>
  <c r="AD371" i="3" s="1"/>
  <c r="AE371" i="3" s="1"/>
  <c r="AF371" i="3" s="1"/>
  <c r="Y372" i="3" s="1"/>
  <c r="AG372" i="3" s="1"/>
  <c r="AA372" i="3" l="1"/>
  <c r="AB372" i="3"/>
  <c r="AC372" i="3" l="1"/>
  <c r="AD372" i="3" s="1"/>
  <c r="AE372" i="3" s="1"/>
  <c r="AF372" i="3" s="1"/>
  <c r="Y373" i="3" s="1"/>
  <c r="AG373" i="3" s="1"/>
  <c r="AA373" i="3" l="1"/>
  <c r="AB373" i="3"/>
  <c r="AC373" i="3" l="1"/>
  <c r="AD373" i="3" s="1"/>
  <c r="AE373" i="3" s="1"/>
  <c r="AF373" i="3" s="1"/>
  <c r="Y374" i="3" s="1"/>
  <c r="AG374" i="3" s="1"/>
  <c r="AA374" i="3" l="1"/>
  <c r="AB374" i="3"/>
  <c r="AC374" i="3" l="1"/>
  <c r="AD374" i="3" s="1"/>
  <c r="AE374" i="3" s="1"/>
  <c r="AF374" i="3" s="1"/>
  <c r="Y375" i="3" s="1"/>
  <c r="AG375" i="3" s="1"/>
  <c r="AA375" i="3" l="1"/>
  <c r="AB375" i="3"/>
  <c r="AC375" i="3" l="1"/>
  <c r="AD375" i="3" s="1"/>
  <c r="AE375" i="3" s="1"/>
  <c r="AF375" i="3" s="1"/>
  <c r="Y376" i="3" s="1"/>
  <c r="AG376" i="3" s="1"/>
  <c r="AA376" i="3" l="1"/>
  <c r="AB376" i="3"/>
  <c r="AC376" i="3" l="1"/>
  <c r="AD376" i="3" s="1"/>
  <c r="AE376" i="3" s="1"/>
  <c r="AF376" i="3" s="1"/>
  <c r="Y377" i="3" s="1"/>
  <c r="AG377" i="3" s="1"/>
  <c r="AA377" i="3" l="1"/>
  <c r="AB377" i="3"/>
  <c r="AC377" i="3" l="1"/>
  <c r="AD377" i="3" s="1"/>
  <c r="AE377" i="3" s="1"/>
  <c r="AF377" i="3" s="1"/>
  <c r="Y378" i="3" s="1"/>
  <c r="AG378" i="3" s="1"/>
  <c r="AA378" i="3" l="1"/>
  <c r="AB378" i="3"/>
  <c r="AC378" i="3" l="1"/>
  <c r="AD378" i="3" s="1"/>
  <c r="AE378" i="3" s="1"/>
  <c r="AF378" i="3" s="1"/>
  <c r="Y379" i="3" s="1"/>
  <c r="AG379" i="3" s="1"/>
  <c r="AA379" i="3" l="1"/>
  <c r="AB379" i="3"/>
  <c r="AC379" i="3" l="1"/>
  <c r="AD379" i="3" s="1"/>
  <c r="AE379" i="3" s="1"/>
  <c r="AF379" i="3" s="1"/>
  <c r="Y380" i="3" s="1"/>
  <c r="AG380" i="3" s="1"/>
  <c r="AA380" i="3" l="1"/>
  <c r="AB380" i="3"/>
  <c r="AC380" i="3" l="1"/>
  <c r="AD380" i="3" s="1"/>
  <c r="AE380" i="3" s="1"/>
  <c r="AF380" i="3" s="1"/>
  <c r="Y381" i="3" s="1"/>
  <c r="AG381" i="3" s="1"/>
  <c r="AA381" i="3" l="1"/>
  <c r="AB381" i="3"/>
  <c r="AC381" i="3" l="1"/>
  <c r="AD381" i="3" s="1"/>
  <c r="AE381" i="3" s="1"/>
  <c r="AF381" i="3" s="1"/>
  <c r="Y382" i="3" s="1"/>
  <c r="AG382" i="3" s="1"/>
  <c r="AA382" i="3" l="1"/>
  <c r="AB382" i="3"/>
  <c r="AC382" i="3" l="1"/>
  <c r="AD382" i="3" s="1"/>
  <c r="AE382" i="3" s="1"/>
  <c r="AF382" i="3" s="1"/>
  <c r="Y383" i="3" s="1"/>
  <c r="AG383" i="3" s="1"/>
  <c r="AA383" i="3" l="1"/>
  <c r="AB383" i="3"/>
  <c r="AC383" i="3" l="1"/>
  <c r="AD383" i="3" s="1"/>
  <c r="AE383" i="3" s="1"/>
  <c r="AF383" i="3" s="1"/>
  <c r="Y384" i="3" s="1"/>
  <c r="AG384" i="3" s="1"/>
  <c r="AA384" i="3" l="1"/>
  <c r="AB384" i="3"/>
  <c r="AC384" i="3" l="1"/>
  <c r="AD384" i="3" s="1"/>
  <c r="AE384" i="3" s="1"/>
  <c r="AF384" i="3" s="1"/>
  <c r="Y385" i="3" s="1"/>
  <c r="AG385" i="3" s="1"/>
  <c r="AA385" i="3" l="1"/>
  <c r="AB385" i="3"/>
  <c r="AC385" i="3" l="1"/>
  <c r="AD385" i="3" s="1"/>
  <c r="AE385" i="3" s="1"/>
  <c r="AF385" i="3" s="1"/>
  <c r="Y386" i="3" s="1"/>
  <c r="AG386" i="3" s="1"/>
  <c r="AA386" i="3" l="1"/>
  <c r="AB386" i="3"/>
  <c r="AC386" i="3" l="1"/>
  <c r="AD386" i="3" s="1"/>
  <c r="AE386" i="3" s="1"/>
  <c r="AF386" i="3" s="1"/>
  <c r="Y387" i="3" s="1"/>
  <c r="AG387" i="3" s="1"/>
  <c r="AA387" i="3" l="1"/>
  <c r="AB387" i="3"/>
  <c r="AC387" i="3" l="1"/>
  <c r="AD387" i="3" s="1"/>
  <c r="AE387" i="3" s="1"/>
  <c r="AF387" i="3" s="1"/>
  <c r="Y388" i="3" s="1"/>
  <c r="AG388" i="3" s="1"/>
  <c r="AA388" i="3" l="1"/>
  <c r="AB388" i="3"/>
  <c r="AC388" i="3" l="1"/>
  <c r="AD388" i="3" s="1"/>
  <c r="AE388" i="3" s="1"/>
  <c r="AF388" i="3" s="1"/>
  <c r="Y389" i="3" s="1"/>
  <c r="AG389" i="3" s="1"/>
  <c r="AA389" i="3" l="1"/>
  <c r="AB389" i="3"/>
  <c r="AC389" i="3" l="1"/>
  <c r="AD389" i="3" s="1"/>
  <c r="AE389" i="3" s="1"/>
  <c r="AF389" i="3" s="1"/>
  <c r="Y390" i="3" s="1"/>
  <c r="AG390" i="3" s="1"/>
  <c r="AA390" i="3" l="1"/>
  <c r="AB390" i="3"/>
  <c r="AC390" i="3" l="1"/>
  <c r="AD390" i="3" s="1"/>
  <c r="AE390" i="3" s="1"/>
  <c r="AF390" i="3" s="1"/>
  <c r="Y391" i="3" s="1"/>
  <c r="AG391" i="3" s="1"/>
  <c r="AA391" i="3" l="1"/>
  <c r="AB391" i="3"/>
  <c r="AC391" i="3" l="1"/>
  <c r="AD391" i="3" s="1"/>
  <c r="AE391" i="3" s="1"/>
  <c r="AF391" i="3" s="1"/>
  <c r="Y392" i="3" s="1"/>
  <c r="AG392" i="3" s="1"/>
  <c r="AA392" i="3" l="1"/>
  <c r="AB392" i="3"/>
  <c r="AC392" i="3" l="1"/>
  <c r="AD392" i="3" s="1"/>
  <c r="AE392" i="3" s="1"/>
  <c r="AF392" i="3" s="1"/>
  <c r="Y393" i="3" s="1"/>
  <c r="AG393" i="3" s="1"/>
  <c r="AA393" i="3" l="1"/>
  <c r="AB393" i="3"/>
  <c r="AC393" i="3" l="1"/>
  <c r="AD393" i="3" s="1"/>
  <c r="AE393" i="3" s="1"/>
  <c r="AF393" i="3" s="1"/>
  <c r="Y394" i="3" s="1"/>
  <c r="AG394" i="3" s="1"/>
  <c r="AA394" i="3" l="1"/>
  <c r="AB394" i="3"/>
  <c r="AC394" i="3" l="1"/>
  <c r="AD394" i="3" s="1"/>
  <c r="AE394" i="3" s="1"/>
  <c r="AF394" i="3" s="1"/>
  <c r="Y395" i="3" s="1"/>
  <c r="AG395" i="3" s="1"/>
  <c r="AA395" i="3" l="1"/>
  <c r="AB395" i="3"/>
  <c r="AC395" i="3" l="1"/>
  <c r="AD395" i="3" s="1"/>
  <c r="AE395" i="3" s="1"/>
  <c r="AF395" i="3" s="1"/>
  <c r="Y396" i="3" s="1"/>
  <c r="AG396" i="3" s="1"/>
  <c r="AA396" i="3" l="1"/>
  <c r="AB396" i="3"/>
  <c r="AC396" i="3" l="1"/>
  <c r="AD396" i="3" s="1"/>
  <c r="AE396" i="3" s="1"/>
  <c r="AF396" i="3" s="1"/>
  <c r="Y397" i="3" s="1"/>
  <c r="AG397" i="3" s="1"/>
  <c r="AA397" i="3" l="1"/>
  <c r="AB397" i="3"/>
  <c r="AC397" i="3" l="1"/>
  <c r="AD397" i="3" s="1"/>
  <c r="AE397" i="3" s="1"/>
  <c r="AF397" i="3" s="1"/>
  <c r="Y398" i="3" s="1"/>
  <c r="AG398" i="3" s="1"/>
  <c r="AA398" i="3" l="1"/>
  <c r="AB398" i="3"/>
  <c r="AC398" i="3" l="1"/>
  <c r="AD398" i="3" s="1"/>
  <c r="AE398" i="3" s="1"/>
  <c r="AF398" i="3" s="1"/>
  <c r="Y399" i="3" s="1"/>
  <c r="AG399" i="3" s="1"/>
  <c r="AA399" i="3" l="1"/>
  <c r="AB399" i="3"/>
  <c r="AC399" i="3" l="1"/>
  <c r="AD399" i="3" s="1"/>
  <c r="AE399" i="3" s="1"/>
  <c r="AF399" i="3" s="1"/>
  <c r="Y400" i="3" s="1"/>
  <c r="AG400" i="3" s="1"/>
  <c r="AA400" i="3" l="1"/>
  <c r="AB400" i="3"/>
  <c r="AC400" i="3" l="1"/>
  <c r="AD400" i="3" s="1"/>
  <c r="AE400" i="3" s="1"/>
  <c r="AF400" i="3" s="1"/>
  <c r="Y401" i="3" s="1"/>
  <c r="AG401" i="3" s="1"/>
  <c r="AA401" i="3" l="1"/>
  <c r="AB401" i="3"/>
  <c r="AC401" i="3" l="1"/>
  <c r="AD401" i="3" s="1"/>
  <c r="AE401" i="3" s="1"/>
  <c r="AF401" i="3" s="1"/>
  <c r="Y402" i="3" s="1"/>
  <c r="AG402" i="3" s="1"/>
  <c r="AA402" i="3" l="1"/>
  <c r="AB402" i="3"/>
  <c r="AC402" i="3" l="1"/>
  <c r="AD402" i="3" s="1"/>
  <c r="AE402" i="3" s="1"/>
  <c r="AF402" i="3" s="1"/>
  <c r="Y403" i="3" s="1"/>
  <c r="AG403" i="3" s="1"/>
  <c r="AA403" i="3" l="1"/>
  <c r="AB403" i="3"/>
  <c r="AC403" i="3" l="1"/>
  <c r="AD403" i="3" s="1"/>
  <c r="AE403" i="3" s="1"/>
  <c r="AF403" i="3" s="1"/>
  <c r="Y404" i="3" s="1"/>
  <c r="AG404" i="3" s="1"/>
  <c r="AA404" i="3" l="1"/>
  <c r="AB404" i="3"/>
  <c r="AC404" i="3" l="1"/>
  <c r="AD404" i="3" s="1"/>
  <c r="AE404" i="3" s="1"/>
  <c r="AF404" i="3" s="1"/>
  <c r="Y405" i="3" s="1"/>
  <c r="AG405" i="3" s="1"/>
  <c r="AA405" i="3" l="1"/>
  <c r="AB405" i="3"/>
  <c r="AC405" i="3" l="1"/>
  <c r="AD405" i="3" s="1"/>
  <c r="AE405" i="3" s="1"/>
  <c r="AF405" i="3" s="1"/>
  <c r="Y406" i="3" s="1"/>
  <c r="AG406" i="3" s="1"/>
  <c r="AA406" i="3" l="1"/>
  <c r="AB406" i="3"/>
  <c r="AC406" i="3" l="1"/>
  <c r="AD406" i="3" s="1"/>
  <c r="AE406" i="3" s="1"/>
  <c r="AF406" i="3" s="1"/>
  <c r="Y407" i="3" s="1"/>
  <c r="AG407" i="3" s="1"/>
  <c r="AA407" i="3" l="1"/>
  <c r="AB407" i="3"/>
  <c r="AC407" i="3" l="1"/>
  <c r="AD407" i="3" s="1"/>
  <c r="AE407" i="3" s="1"/>
  <c r="AF407" i="3" s="1"/>
  <c r="Y408" i="3" s="1"/>
  <c r="AG408" i="3" s="1"/>
  <c r="AA408" i="3" l="1"/>
  <c r="AB408" i="3"/>
  <c r="AC408" i="3" l="1"/>
  <c r="AD408" i="3" s="1"/>
  <c r="AE408" i="3" s="1"/>
  <c r="AF408" i="3" s="1"/>
  <c r="Y409" i="3" s="1"/>
  <c r="AG409" i="3" s="1"/>
  <c r="AA409" i="3" l="1"/>
  <c r="AB409" i="3"/>
  <c r="AC409" i="3" l="1"/>
  <c r="AD409" i="3" s="1"/>
  <c r="AE409" i="3" s="1"/>
  <c r="AF409" i="3" s="1"/>
  <c r="Y410" i="3" s="1"/>
  <c r="AG410" i="3" s="1"/>
  <c r="AA410" i="3" l="1"/>
  <c r="AB410" i="3"/>
  <c r="AC410" i="3" l="1"/>
  <c r="AD410" i="3" s="1"/>
  <c r="AE410" i="3" s="1"/>
  <c r="AF410" i="3" s="1"/>
  <c r="Y411" i="3" s="1"/>
  <c r="AG411" i="3" s="1"/>
  <c r="AA411" i="3" l="1"/>
  <c r="AB411" i="3"/>
  <c r="AC411" i="3" l="1"/>
  <c r="AD411" i="3" s="1"/>
  <c r="AE411" i="3" s="1"/>
  <c r="AF411" i="3" s="1"/>
  <c r="Y412" i="3" s="1"/>
  <c r="AG412" i="3" s="1"/>
  <c r="AA412" i="3" l="1"/>
  <c r="AB412" i="3"/>
  <c r="AC412" i="3" l="1"/>
  <c r="AD412" i="3" s="1"/>
  <c r="AE412" i="3" s="1"/>
  <c r="AF412" i="3" s="1"/>
  <c r="Y413" i="3" s="1"/>
  <c r="AG413" i="3" s="1"/>
  <c r="AA413" i="3" l="1"/>
  <c r="AB413" i="3"/>
  <c r="AC413" i="3" l="1"/>
  <c r="AD413" i="3" s="1"/>
  <c r="AE413" i="3" s="1"/>
  <c r="AF413" i="3" s="1"/>
  <c r="Y414" i="3" s="1"/>
  <c r="AG414" i="3" s="1"/>
  <c r="AA414" i="3" l="1"/>
  <c r="AB414" i="3"/>
  <c r="AC414" i="3" l="1"/>
  <c r="AD414" i="3" s="1"/>
  <c r="AE414" i="3" s="1"/>
  <c r="AF414" i="3" s="1"/>
  <c r="Y415" i="3" s="1"/>
  <c r="AG415" i="3" s="1"/>
  <c r="AA415" i="3" l="1"/>
  <c r="AB415" i="3"/>
  <c r="AC415" i="3" l="1"/>
  <c r="AD415" i="3" s="1"/>
  <c r="AE415" i="3" s="1"/>
  <c r="AF415" i="3" s="1"/>
  <c r="Y416" i="3" s="1"/>
  <c r="AG416" i="3" s="1"/>
  <c r="AA416" i="3" l="1"/>
  <c r="AB416" i="3"/>
  <c r="AC416" i="3" l="1"/>
  <c r="AD416" i="3" s="1"/>
  <c r="AE416" i="3" s="1"/>
  <c r="AF416" i="3" s="1"/>
  <c r="Y417" i="3" s="1"/>
  <c r="AG417" i="3" s="1"/>
  <c r="AA417" i="3" l="1"/>
  <c r="AB417" i="3"/>
  <c r="AC417" i="3" l="1"/>
  <c r="AD417" i="3" s="1"/>
  <c r="AE417" i="3" s="1"/>
  <c r="AF417" i="3" s="1"/>
  <c r="Y418" i="3" s="1"/>
  <c r="AG418" i="3" s="1"/>
  <c r="AA418" i="3" l="1"/>
  <c r="AB418" i="3"/>
  <c r="AC418" i="3" l="1"/>
  <c r="AD418" i="3" s="1"/>
  <c r="AE418" i="3" s="1"/>
  <c r="AF418" i="3" s="1"/>
  <c r="Y419" i="3" s="1"/>
  <c r="AG419" i="3" s="1"/>
  <c r="AA419" i="3" l="1"/>
  <c r="AB419" i="3"/>
  <c r="AC419" i="3" l="1"/>
  <c r="AD419" i="3" s="1"/>
  <c r="AE419" i="3" s="1"/>
  <c r="AF419" i="3" s="1"/>
  <c r="Y420" i="3" s="1"/>
  <c r="AG420" i="3" s="1"/>
  <c r="AA420" i="3" l="1"/>
  <c r="AB420" i="3"/>
  <c r="AC420" i="3" l="1"/>
  <c r="AD420" i="3" s="1"/>
  <c r="AE420" i="3" s="1"/>
  <c r="AF420" i="3" s="1"/>
  <c r="Y421" i="3" s="1"/>
  <c r="AG421" i="3" s="1"/>
  <c r="AA421" i="3" l="1"/>
  <c r="AB421" i="3"/>
  <c r="AC421" i="3" l="1"/>
  <c r="AD421" i="3" s="1"/>
  <c r="AE421" i="3" s="1"/>
  <c r="AF421" i="3" s="1"/>
  <c r="Y422" i="3" s="1"/>
  <c r="AG422" i="3" s="1"/>
  <c r="AA422" i="3" l="1"/>
  <c r="AB422" i="3"/>
  <c r="AC422" i="3" l="1"/>
  <c r="AD422" i="3" s="1"/>
  <c r="AE422" i="3" s="1"/>
  <c r="AF422" i="3" s="1"/>
  <c r="Y423" i="3" s="1"/>
  <c r="AG423" i="3" s="1"/>
  <c r="AA423" i="3" l="1"/>
  <c r="AB423" i="3"/>
  <c r="AC423" i="3" l="1"/>
  <c r="AD423" i="3" s="1"/>
  <c r="AE423" i="3" s="1"/>
  <c r="AF423" i="3" s="1"/>
  <c r="Y424" i="3" s="1"/>
  <c r="AG424" i="3" s="1"/>
  <c r="AA424" i="3" l="1"/>
  <c r="AB424" i="3"/>
  <c r="AC424" i="3" l="1"/>
  <c r="AD424" i="3" s="1"/>
  <c r="AE424" i="3" s="1"/>
  <c r="AF424" i="3" s="1"/>
  <c r="Y425" i="3" s="1"/>
  <c r="AG425" i="3" s="1"/>
  <c r="AA425" i="3" l="1"/>
  <c r="AB425" i="3"/>
  <c r="AC425" i="3" l="1"/>
  <c r="AD425" i="3" s="1"/>
  <c r="AE425" i="3" s="1"/>
  <c r="AF425" i="3" s="1"/>
  <c r="Y426" i="3" s="1"/>
  <c r="AG426" i="3" s="1"/>
  <c r="AA426" i="3" l="1"/>
  <c r="AB426" i="3"/>
  <c r="AC426" i="3" l="1"/>
  <c r="AD426" i="3" s="1"/>
  <c r="AE426" i="3" s="1"/>
  <c r="AF426" i="3" s="1"/>
  <c r="Y427" i="3" s="1"/>
  <c r="AG427" i="3" s="1"/>
  <c r="AA427" i="3" l="1"/>
  <c r="AB427" i="3"/>
  <c r="AC427" i="3" l="1"/>
  <c r="AD427" i="3" s="1"/>
  <c r="AE427" i="3" s="1"/>
  <c r="AF427" i="3" s="1"/>
  <c r="Y428" i="3" s="1"/>
  <c r="AG428" i="3" s="1"/>
  <c r="AA428" i="3" l="1"/>
  <c r="AB428" i="3"/>
  <c r="AC428" i="3" l="1"/>
  <c r="AD428" i="3" s="1"/>
  <c r="AE428" i="3" s="1"/>
  <c r="AF428" i="3" s="1"/>
  <c r="Y429" i="3" s="1"/>
  <c r="AG429" i="3" s="1"/>
  <c r="AA429" i="3" l="1"/>
  <c r="AB429" i="3"/>
  <c r="AC429" i="3" l="1"/>
  <c r="AD429" i="3" s="1"/>
  <c r="AE429" i="3" s="1"/>
  <c r="AF429" i="3" s="1"/>
  <c r="Y430" i="3" s="1"/>
  <c r="AG430" i="3" s="1"/>
  <c r="AA430" i="3" l="1"/>
  <c r="AB430" i="3"/>
  <c r="AC430" i="3" l="1"/>
  <c r="AD430" i="3" s="1"/>
  <c r="AE430" i="3" s="1"/>
  <c r="AF430" i="3" s="1"/>
  <c r="Y431" i="3" s="1"/>
  <c r="AG431" i="3" s="1"/>
  <c r="AA431" i="3" l="1"/>
  <c r="AB431" i="3"/>
  <c r="AC431" i="3" l="1"/>
  <c r="AD431" i="3" s="1"/>
  <c r="AE431" i="3" s="1"/>
  <c r="AF431" i="3" s="1"/>
  <c r="Y432" i="3" s="1"/>
  <c r="AG432" i="3" s="1"/>
  <c r="AA432" i="3" l="1"/>
  <c r="AB432" i="3"/>
  <c r="AC432" i="3" l="1"/>
  <c r="AD432" i="3" s="1"/>
  <c r="AE432" i="3" s="1"/>
  <c r="AF432" i="3" s="1"/>
  <c r="Y433" i="3" s="1"/>
  <c r="AG433" i="3" s="1"/>
  <c r="AA433" i="3" l="1"/>
  <c r="AB433" i="3"/>
  <c r="AC433" i="3" l="1"/>
  <c r="AD433" i="3" s="1"/>
  <c r="AE433" i="3" s="1"/>
  <c r="AF433" i="3" s="1"/>
  <c r="Y434" i="3" s="1"/>
  <c r="AG434" i="3" s="1"/>
  <c r="AA434" i="3" l="1"/>
  <c r="AB434" i="3"/>
  <c r="AC434" i="3" l="1"/>
  <c r="AD434" i="3" s="1"/>
  <c r="AE434" i="3" s="1"/>
  <c r="AF434" i="3" s="1"/>
  <c r="Y435" i="3" s="1"/>
  <c r="AG435" i="3" s="1"/>
  <c r="AA435" i="3" l="1"/>
  <c r="AB435" i="3"/>
  <c r="AC435" i="3" l="1"/>
  <c r="AD435" i="3" s="1"/>
  <c r="AE435" i="3" s="1"/>
  <c r="AF435" i="3" s="1"/>
  <c r="Y436" i="3" s="1"/>
  <c r="AG436" i="3" s="1"/>
  <c r="AA436" i="3" l="1"/>
  <c r="AB436" i="3"/>
  <c r="AC436" i="3" l="1"/>
  <c r="AD436" i="3" s="1"/>
  <c r="AE436" i="3" s="1"/>
  <c r="AF436" i="3" s="1"/>
  <c r="Y437" i="3" s="1"/>
  <c r="AG437" i="3" s="1"/>
  <c r="AA437" i="3" l="1"/>
  <c r="AB437" i="3"/>
  <c r="AC437" i="3" l="1"/>
  <c r="AD437" i="3" s="1"/>
  <c r="AE437" i="3" s="1"/>
  <c r="AF437" i="3" s="1"/>
  <c r="Y438" i="3" s="1"/>
  <c r="AG438" i="3" s="1"/>
  <c r="AA438" i="3" l="1"/>
  <c r="AB438" i="3"/>
  <c r="AC438" i="3" l="1"/>
  <c r="AD438" i="3" s="1"/>
  <c r="AE438" i="3" s="1"/>
  <c r="AF438" i="3" s="1"/>
  <c r="Y439" i="3" s="1"/>
  <c r="AG439" i="3" s="1"/>
  <c r="AA439" i="3" l="1"/>
  <c r="AB439" i="3"/>
  <c r="AC439" i="3" l="1"/>
  <c r="AD439" i="3" s="1"/>
  <c r="AE439" i="3" s="1"/>
  <c r="AF439" i="3" s="1"/>
  <c r="Y440" i="3" s="1"/>
  <c r="AG440" i="3" s="1"/>
  <c r="AA440" i="3" l="1"/>
  <c r="AB440" i="3"/>
  <c r="AC440" i="3" l="1"/>
  <c r="AD440" i="3" s="1"/>
  <c r="AE440" i="3" s="1"/>
  <c r="AF440" i="3" s="1"/>
  <c r="Y441" i="3" s="1"/>
  <c r="AG441" i="3" s="1"/>
  <c r="AA441" i="3" l="1"/>
  <c r="AB441" i="3"/>
  <c r="AC441" i="3" l="1"/>
  <c r="AD441" i="3" s="1"/>
  <c r="AE441" i="3" s="1"/>
  <c r="AF441" i="3" s="1"/>
  <c r="Y442" i="3" s="1"/>
  <c r="AG442" i="3" s="1"/>
  <c r="AA442" i="3" l="1"/>
  <c r="AB442" i="3"/>
  <c r="AC442" i="3" l="1"/>
  <c r="AD442" i="3" s="1"/>
  <c r="AE442" i="3" s="1"/>
  <c r="AF442" i="3" s="1"/>
  <c r="Y443" i="3" s="1"/>
  <c r="AG443" i="3" s="1"/>
  <c r="AA443" i="3" l="1"/>
  <c r="AB443" i="3"/>
  <c r="AC443" i="3" l="1"/>
  <c r="AD443" i="3" s="1"/>
  <c r="AE443" i="3" s="1"/>
  <c r="AF443" i="3" s="1"/>
  <c r="Y444" i="3" s="1"/>
  <c r="AG444" i="3" s="1"/>
  <c r="AA444" i="3" l="1"/>
  <c r="AB444" i="3"/>
  <c r="AC444" i="3" l="1"/>
  <c r="AD444" i="3" s="1"/>
  <c r="AE444" i="3" s="1"/>
  <c r="AF444" i="3" s="1"/>
  <c r="Y445" i="3" s="1"/>
  <c r="AG445" i="3" s="1"/>
  <c r="AA445" i="3" l="1"/>
  <c r="AB445" i="3"/>
  <c r="AC445" i="3" l="1"/>
  <c r="AD445" i="3" s="1"/>
  <c r="AE445" i="3" s="1"/>
  <c r="AF445" i="3" s="1"/>
  <c r="Y446" i="3" s="1"/>
  <c r="AG446" i="3" s="1"/>
  <c r="AA446" i="3" l="1"/>
  <c r="AB446" i="3"/>
  <c r="AC446" i="3" l="1"/>
  <c r="AD446" i="3" s="1"/>
  <c r="AE446" i="3" s="1"/>
  <c r="AF446" i="3" s="1"/>
  <c r="Y447" i="3" s="1"/>
  <c r="AG447" i="3" s="1"/>
  <c r="AA447" i="3" l="1"/>
  <c r="AB447" i="3"/>
  <c r="AC447" i="3" l="1"/>
  <c r="AD447" i="3" s="1"/>
  <c r="AE447" i="3" s="1"/>
  <c r="AF447" i="3" s="1"/>
  <c r="Y448" i="3" s="1"/>
  <c r="AG448" i="3" s="1"/>
  <c r="AA448" i="3" l="1"/>
  <c r="AB448" i="3"/>
  <c r="AC448" i="3" l="1"/>
  <c r="AD448" i="3" s="1"/>
  <c r="AE448" i="3" s="1"/>
  <c r="AF448" i="3" s="1"/>
  <c r="Y449" i="3" s="1"/>
  <c r="AG449" i="3" s="1"/>
  <c r="AA449" i="3" l="1"/>
  <c r="AB449" i="3"/>
  <c r="AC449" i="3" l="1"/>
  <c r="AD449" i="3" s="1"/>
  <c r="AE449" i="3" s="1"/>
  <c r="AF449" i="3" s="1"/>
  <c r="Y450" i="3" s="1"/>
  <c r="AG450" i="3" s="1"/>
  <c r="AA450" i="3" l="1"/>
  <c r="AB450" i="3"/>
  <c r="AC450" i="3" l="1"/>
  <c r="AD450" i="3" s="1"/>
  <c r="AE450" i="3" s="1"/>
  <c r="AF450" i="3" s="1"/>
  <c r="Y451" i="3" s="1"/>
  <c r="AG451" i="3" s="1"/>
  <c r="AA451" i="3" l="1"/>
  <c r="AB451" i="3"/>
  <c r="AC451" i="3" l="1"/>
  <c r="AD451" i="3" s="1"/>
  <c r="AE451" i="3" s="1"/>
  <c r="AF451" i="3" s="1"/>
  <c r="Y452" i="3" s="1"/>
  <c r="AG452" i="3" s="1"/>
  <c r="AA452" i="3" l="1"/>
  <c r="AB452" i="3"/>
  <c r="AC452" i="3" l="1"/>
  <c r="AD452" i="3" s="1"/>
  <c r="AE452" i="3" s="1"/>
  <c r="AF452" i="3" s="1"/>
  <c r="Y453" i="3" s="1"/>
  <c r="AG453" i="3" s="1"/>
  <c r="AA453" i="3" l="1"/>
  <c r="AB453" i="3"/>
  <c r="AC453" i="3" l="1"/>
  <c r="AD453" i="3" s="1"/>
  <c r="AE453" i="3" s="1"/>
  <c r="AF453" i="3" s="1"/>
  <c r="Y454" i="3" s="1"/>
  <c r="AG454" i="3" s="1"/>
  <c r="AA454" i="3" l="1"/>
  <c r="AB454" i="3"/>
  <c r="AC454" i="3" l="1"/>
  <c r="AD454" i="3" s="1"/>
  <c r="AE454" i="3" s="1"/>
  <c r="AF454" i="3" s="1"/>
  <c r="Y455" i="3" s="1"/>
  <c r="AG455" i="3" s="1"/>
  <c r="AA455" i="3" l="1"/>
  <c r="AB455" i="3"/>
  <c r="AC455" i="3" l="1"/>
  <c r="AD455" i="3" s="1"/>
  <c r="AE455" i="3" s="1"/>
  <c r="AF455" i="3" s="1"/>
  <c r="Y456" i="3" s="1"/>
  <c r="AG456" i="3" s="1"/>
  <c r="AA456" i="3" l="1"/>
  <c r="AB456" i="3"/>
  <c r="AC456" i="3" l="1"/>
  <c r="AD456" i="3" s="1"/>
  <c r="AE456" i="3" s="1"/>
  <c r="AF456" i="3" s="1"/>
  <c r="Y457" i="3" s="1"/>
  <c r="AG457" i="3" s="1"/>
  <c r="AA457" i="3" l="1"/>
  <c r="AB457" i="3"/>
  <c r="AC457" i="3" l="1"/>
  <c r="AD457" i="3" s="1"/>
  <c r="AE457" i="3" s="1"/>
  <c r="AF457" i="3" s="1"/>
  <c r="Y458" i="3" s="1"/>
  <c r="AG458" i="3" s="1"/>
  <c r="AA458" i="3" l="1"/>
  <c r="AB458" i="3"/>
  <c r="AC458" i="3" l="1"/>
  <c r="AD458" i="3" s="1"/>
  <c r="AE458" i="3" s="1"/>
  <c r="AF458" i="3" s="1"/>
  <c r="Y459" i="3" s="1"/>
  <c r="AG459" i="3" s="1"/>
  <c r="AA459" i="3" l="1"/>
  <c r="AB459" i="3"/>
  <c r="AC459" i="3" l="1"/>
  <c r="AD459" i="3" s="1"/>
  <c r="AE459" i="3" s="1"/>
  <c r="AF459" i="3" s="1"/>
  <c r="Y460" i="3" s="1"/>
  <c r="AG460" i="3" s="1"/>
  <c r="AA460" i="3" l="1"/>
  <c r="AB460" i="3"/>
  <c r="AC460" i="3" l="1"/>
  <c r="AD460" i="3" s="1"/>
  <c r="AE460" i="3" s="1"/>
  <c r="AF460" i="3" s="1"/>
  <c r="Y461" i="3" s="1"/>
  <c r="AG461" i="3" s="1"/>
  <c r="AA461" i="3" l="1"/>
  <c r="AB461" i="3"/>
  <c r="AC461" i="3" l="1"/>
  <c r="AD461" i="3" s="1"/>
  <c r="AE461" i="3" s="1"/>
  <c r="AF461" i="3" s="1"/>
  <c r="Y462" i="3" s="1"/>
  <c r="AG462" i="3" s="1"/>
  <c r="AA462" i="3" l="1"/>
  <c r="AB462" i="3"/>
  <c r="AC462" i="3" l="1"/>
  <c r="AD462" i="3" s="1"/>
  <c r="AE462" i="3" s="1"/>
  <c r="AF462" i="3" s="1"/>
  <c r="Y463" i="3" s="1"/>
  <c r="AG463" i="3" s="1"/>
  <c r="AA463" i="3" l="1"/>
  <c r="AB463" i="3"/>
  <c r="AC463" i="3" l="1"/>
  <c r="AD463" i="3" s="1"/>
  <c r="AE463" i="3" s="1"/>
  <c r="AF463" i="3" s="1"/>
  <c r="Y464" i="3" s="1"/>
  <c r="AG464" i="3" s="1"/>
  <c r="AA464" i="3" l="1"/>
  <c r="AB464" i="3"/>
  <c r="AC464" i="3" l="1"/>
  <c r="AD464" i="3" s="1"/>
  <c r="AE464" i="3" s="1"/>
  <c r="AF464" i="3" s="1"/>
  <c r="Y465" i="3" s="1"/>
  <c r="AG465" i="3" s="1"/>
  <c r="AA465" i="3" l="1"/>
  <c r="AB465" i="3"/>
  <c r="AC465" i="3" l="1"/>
  <c r="AD465" i="3" s="1"/>
  <c r="AE465" i="3" s="1"/>
  <c r="AF465" i="3" s="1"/>
  <c r="Y466" i="3" s="1"/>
  <c r="AG466" i="3" s="1"/>
  <c r="AA466" i="3" l="1"/>
  <c r="AB466" i="3"/>
  <c r="AC466" i="3" l="1"/>
  <c r="AD466" i="3" s="1"/>
  <c r="AE466" i="3" s="1"/>
  <c r="AF466" i="3" s="1"/>
  <c r="Y467" i="3" s="1"/>
  <c r="AG467" i="3" s="1"/>
  <c r="AA467" i="3" l="1"/>
  <c r="AB467" i="3"/>
  <c r="AC467" i="3" l="1"/>
  <c r="AD467" i="3" s="1"/>
  <c r="AE467" i="3" s="1"/>
  <c r="AF467" i="3" s="1"/>
  <c r="Y468" i="3" s="1"/>
  <c r="AG468" i="3" s="1"/>
  <c r="AA468" i="3" l="1"/>
  <c r="AB468" i="3"/>
  <c r="AC468" i="3" l="1"/>
  <c r="AD468" i="3" s="1"/>
  <c r="AE468" i="3" s="1"/>
  <c r="AF468" i="3" s="1"/>
  <c r="Y469" i="3" s="1"/>
  <c r="AG469" i="3" s="1"/>
  <c r="AA469" i="3" l="1"/>
  <c r="AB469" i="3"/>
  <c r="AC469" i="3" l="1"/>
  <c r="AD469" i="3" s="1"/>
  <c r="AE469" i="3" s="1"/>
  <c r="AF469" i="3" s="1"/>
  <c r="Y470" i="3" s="1"/>
  <c r="AG470" i="3" s="1"/>
  <c r="AA470" i="3" l="1"/>
  <c r="AB470" i="3"/>
  <c r="AC470" i="3" l="1"/>
  <c r="AD470" i="3" s="1"/>
  <c r="AE470" i="3" s="1"/>
  <c r="AF470" i="3" s="1"/>
  <c r="Y471" i="3" s="1"/>
  <c r="AG471" i="3" s="1"/>
  <c r="AA471" i="3" l="1"/>
  <c r="AB471" i="3"/>
  <c r="AC471" i="3" l="1"/>
  <c r="AD471" i="3" s="1"/>
  <c r="AE471" i="3" s="1"/>
  <c r="AF471" i="3" s="1"/>
  <c r="Y472" i="3" s="1"/>
  <c r="AG472" i="3" s="1"/>
  <c r="AA472" i="3" l="1"/>
  <c r="AB472" i="3"/>
  <c r="AC472" i="3" l="1"/>
  <c r="AD472" i="3" s="1"/>
  <c r="AE472" i="3" s="1"/>
  <c r="AF472" i="3" s="1"/>
  <c r="Y473" i="3" s="1"/>
  <c r="AG473" i="3" s="1"/>
  <c r="AA473" i="3" l="1"/>
  <c r="AB473" i="3"/>
  <c r="AC473" i="3" l="1"/>
  <c r="AD473" i="3" s="1"/>
  <c r="AE473" i="3" s="1"/>
  <c r="AF473" i="3" s="1"/>
  <c r="Y474" i="3" s="1"/>
  <c r="AG474" i="3" s="1"/>
  <c r="AA474" i="3" l="1"/>
  <c r="AB474" i="3"/>
  <c r="AC474" i="3" l="1"/>
  <c r="AD474" i="3" s="1"/>
  <c r="AE474" i="3" s="1"/>
  <c r="AF474" i="3" s="1"/>
  <c r="Y475" i="3" s="1"/>
  <c r="AG475" i="3" s="1"/>
  <c r="AA475" i="3" l="1"/>
  <c r="AB475" i="3"/>
  <c r="AC475" i="3" l="1"/>
  <c r="AD475" i="3" s="1"/>
  <c r="AE475" i="3" s="1"/>
  <c r="AF475" i="3" s="1"/>
  <c r="Y476" i="3" s="1"/>
  <c r="AG476" i="3" s="1"/>
  <c r="AA476" i="3" l="1"/>
  <c r="AB476" i="3"/>
  <c r="AC476" i="3" l="1"/>
  <c r="AD476" i="3" s="1"/>
  <c r="AE476" i="3" s="1"/>
  <c r="AF476" i="3" s="1"/>
  <c r="Y477" i="3" s="1"/>
  <c r="AG477" i="3" s="1"/>
  <c r="AA477" i="3" l="1"/>
  <c r="AB477" i="3"/>
  <c r="AC477" i="3" l="1"/>
  <c r="AD477" i="3" s="1"/>
  <c r="AE477" i="3" s="1"/>
  <c r="AF477" i="3" s="1"/>
  <c r="Y478" i="3" s="1"/>
  <c r="AG478" i="3" s="1"/>
  <c r="AA478" i="3" l="1"/>
  <c r="AB478" i="3"/>
  <c r="AC478" i="3" l="1"/>
  <c r="AD478" i="3" s="1"/>
  <c r="AE478" i="3" s="1"/>
  <c r="AF478" i="3" s="1"/>
  <c r="Y479" i="3" s="1"/>
  <c r="AG479" i="3" s="1"/>
  <c r="AA479" i="3" l="1"/>
  <c r="AB479" i="3"/>
  <c r="AC479" i="3" l="1"/>
  <c r="AD479" i="3" s="1"/>
  <c r="AE479" i="3" s="1"/>
  <c r="AF479" i="3" s="1"/>
  <c r="Y480" i="3" s="1"/>
  <c r="AG480" i="3" s="1"/>
  <c r="AA480" i="3" l="1"/>
  <c r="AB480" i="3"/>
  <c r="AC480" i="3" l="1"/>
  <c r="AD480" i="3" s="1"/>
  <c r="AE480" i="3" s="1"/>
  <c r="AF480" i="3" s="1"/>
  <c r="Y481" i="3" s="1"/>
  <c r="AG481" i="3" s="1"/>
  <c r="AA481" i="3" l="1"/>
  <c r="AB481" i="3"/>
  <c r="AC481" i="3" l="1"/>
  <c r="AD481" i="3" s="1"/>
  <c r="AE481" i="3" s="1"/>
  <c r="AF481" i="3" s="1"/>
  <c r="Y482" i="3" s="1"/>
  <c r="AG482" i="3" s="1"/>
  <c r="AA482" i="3" l="1"/>
  <c r="AB482" i="3"/>
  <c r="AC482" i="3" l="1"/>
  <c r="AD482" i="3" s="1"/>
  <c r="AE482" i="3" s="1"/>
  <c r="AF482" i="3" s="1"/>
  <c r="Y483" i="3" s="1"/>
  <c r="AG483" i="3" s="1"/>
  <c r="AA483" i="3" l="1"/>
  <c r="AB483" i="3"/>
  <c r="AC483" i="3" l="1"/>
  <c r="AD483" i="3" s="1"/>
  <c r="AE483" i="3" s="1"/>
  <c r="AF483" i="3" s="1"/>
  <c r="Y484" i="3" s="1"/>
  <c r="AG484" i="3" s="1"/>
  <c r="AA484" i="3" l="1"/>
  <c r="AB484" i="3"/>
  <c r="AC484" i="3" l="1"/>
  <c r="AD484" i="3" s="1"/>
  <c r="AE484" i="3" s="1"/>
  <c r="AF484" i="3" s="1"/>
  <c r="Y485" i="3" s="1"/>
  <c r="AG485" i="3" s="1"/>
  <c r="AA485" i="3" l="1"/>
  <c r="AB485" i="3"/>
  <c r="AC485" i="3" l="1"/>
  <c r="AD485" i="3" s="1"/>
  <c r="AE485" i="3" s="1"/>
  <c r="AF485" i="3" s="1"/>
  <c r="Y486" i="3" s="1"/>
  <c r="AG486" i="3" s="1"/>
  <c r="AA486" i="3" l="1"/>
  <c r="AB486" i="3"/>
  <c r="AC486" i="3" l="1"/>
  <c r="AD486" i="3" s="1"/>
  <c r="AE486" i="3" s="1"/>
  <c r="AF486" i="3" s="1"/>
  <c r="Y487" i="3" s="1"/>
  <c r="AG487" i="3" s="1"/>
  <c r="AA487" i="3" l="1"/>
  <c r="AB487" i="3"/>
  <c r="AC487" i="3" l="1"/>
  <c r="AD487" i="3" s="1"/>
  <c r="AE487" i="3" s="1"/>
  <c r="AF487" i="3" s="1"/>
  <c r="Y488" i="3" s="1"/>
  <c r="AG488" i="3" s="1"/>
  <c r="AA488" i="3" l="1"/>
  <c r="AB488" i="3"/>
  <c r="AC488" i="3" l="1"/>
  <c r="AD488" i="3" s="1"/>
  <c r="AE488" i="3" s="1"/>
  <c r="AF488" i="3" s="1"/>
  <c r="Y489" i="3" s="1"/>
  <c r="AG489" i="3" s="1"/>
  <c r="AA489" i="3" l="1"/>
  <c r="AB489" i="3"/>
  <c r="AC489" i="3" l="1"/>
  <c r="AD489" i="3" s="1"/>
  <c r="AE489" i="3" s="1"/>
  <c r="AF489" i="3" s="1"/>
  <c r="Y490" i="3" s="1"/>
  <c r="AG490" i="3" s="1"/>
  <c r="AA490" i="3" l="1"/>
  <c r="AB490" i="3"/>
  <c r="AC490" i="3" l="1"/>
  <c r="AD490" i="3" s="1"/>
  <c r="AE490" i="3" s="1"/>
  <c r="AF490" i="3" s="1"/>
  <c r="Y491" i="3" s="1"/>
  <c r="AG491" i="3" s="1"/>
  <c r="AA491" i="3" l="1"/>
  <c r="AB491" i="3"/>
  <c r="AC491" i="3" l="1"/>
  <c r="AD491" i="3" s="1"/>
  <c r="AE491" i="3" s="1"/>
  <c r="AF491" i="3" s="1"/>
  <c r="Y492" i="3" s="1"/>
  <c r="AG492" i="3" s="1"/>
  <c r="AA492" i="3" l="1"/>
  <c r="AB492" i="3"/>
  <c r="AC492" i="3" l="1"/>
  <c r="AD492" i="3" s="1"/>
  <c r="AE492" i="3" s="1"/>
  <c r="AF492" i="3" s="1"/>
  <c r="Y493" i="3" s="1"/>
  <c r="AG493" i="3" s="1"/>
  <c r="AA493" i="3" l="1"/>
  <c r="AB493" i="3"/>
  <c r="AC493" i="3" l="1"/>
  <c r="AD493" i="3" s="1"/>
  <c r="AE493" i="3" s="1"/>
  <c r="AF493" i="3" s="1"/>
  <c r="Y494" i="3" s="1"/>
  <c r="AG494" i="3" s="1"/>
  <c r="AA494" i="3" l="1"/>
  <c r="AB494" i="3"/>
  <c r="AC494" i="3" l="1"/>
  <c r="AD494" i="3" s="1"/>
  <c r="AE494" i="3" s="1"/>
  <c r="AF494" i="3" s="1"/>
  <c r="Y495" i="3" s="1"/>
  <c r="AG495" i="3" s="1"/>
  <c r="AA495" i="3" l="1"/>
  <c r="AB495" i="3"/>
  <c r="AC495" i="3" l="1"/>
  <c r="AD495" i="3" s="1"/>
  <c r="AE495" i="3" s="1"/>
  <c r="AF495" i="3" s="1"/>
  <c r="Y496" i="3" s="1"/>
  <c r="AG496" i="3" s="1"/>
  <c r="AA496" i="3" l="1"/>
  <c r="AB496" i="3"/>
  <c r="AC496" i="3" l="1"/>
  <c r="AD496" i="3" s="1"/>
  <c r="AE496" i="3" s="1"/>
  <c r="AF496" i="3" s="1"/>
  <c r="Y497" i="3" s="1"/>
  <c r="AG497" i="3" s="1"/>
  <c r="AA497" i="3" l="1"/>
  <c r="AB497" i="3"/>
  <c r="AC497" i="3" l="1"/>
  <c r="AD497" i="3" s="1"/>
  <c r="AE497" i="3" s="1"/>
  <c r="AF497" i="3" s="1"/>
  <c r="Y498" i="3" s="1"/>
  <c r="AG498" i="3" s="1"/>
  <c r="AA498" i="3" l="1"/>
  <c r="AB498" i="3"/>
  <c r="AC498" i="3" l="1"/>
  <c r="AD498" i="3" s="1"/>
  <c r="AE498" i="3" s="1"/>
  <c r="AF498" i="3" s="1"/>
  <c r="Y499" i="3" s="1"/>
  <c r="AG499" i="3" s="1"/>
  <c r="AA499" i="3" l="1"/>
  <c r="AB499" i="3"/>
  <c r="AC499" i="3" l="1"/>
  <c r="AD499" i="3" s="1"/>
  <c r="AE499" i="3" s="1"/>
  <c r="AF499" i="3" s="1"/>
  <c r="Y500" i="3" s="1"/>
  <c r="AG500" i="3" s="1"/>
  <c r="AA500" i="3" l="1"/>
  <c r="AB500" i="3"/>
  <c r="AC500" i="3" l="1"/>
  <c r="AD500" i="3" s="1"/>
  <c r="AE500" i="3" s="1"/>
  <c r="AF500" i="3" s="1"/>
  <c r="Y501" i="3" s="1"/>
  <c r="AG501" i="3" s="1"/>
  <c r="AA501" i="3" l="1"/>
  <c r="AB501" i="3"/>
  <c r="AC501" i="3" l="1"/>
  <c r="AD501" i="3" s="1"/>
  <c r="AE501" i="3" s="1"/>
  <c r="AF501" i="3" s="1"/>
  <c r="Y502" i="3" s="1"/>
  <c r="AG502" i="3" s="1"/>
  <c r="AA502" i="3" l="1"/>
  <c r="AB502" i="3"/>
  <c r="AC502" i="3" l="1"/>
  <c r="AD502" i="3" s="1"/>
  <c r="AE502" i="3" s="1"/>
  <c r="AF502" i="3" s="1"/>
  <c r="Y503" i="3" s="1"/>
  <c r="AG503" i="3" s="1"/>
  <c r="AA503" i="3" l="1"/>
  <c r="AB503" i="3"/>
  <c r="AC503" i="3" l="1"/>
  <c r="AD503" i="3" s="1"/>
  <c r="AE503" i="3" s="1"/>
  <c r="AF503" i="3" s="1"/>
  <c r="Y504" i="3" s="1"/>
  <c r="AG504" i="3" s="1"/>
  <c r="AA504" i="3" l="1"/>
  <c r="AB504" i="3"/>
  <c r="AC504" i="3" l="1"/>
  <c r="AD504" i="3" s="1"/>
  <c r="AE504" i="3" s="1"/>
  <c r="AF504" i="3" s="1"/>
  <c r="Y505" i="3" s="1"/>
  <c r="AG505" i="3" s="1"/>
  <c r="AA505" i="3" l="1"/>
  <c r="AB505" i="3"/>
  <c r="AC505" i="3" l="1"/>
  <c r="AD505" i="3" s="1"/>
  <c r="AE505" i="3" s="1"/>
  <c r="AF505" i="3" s="1"/>
  <c r="Y506" i="3" s="1"/>
  <c r="AG506" i="3" s="1"/>
  <c r="AA506" i="3" l="1"/>
  <c r="AB506" i="3"/>
  <c r="AC506" i="3" l="1"/>
  <c r="AD506" i="3" s="1"/>
  <c r="AE506" i="3" s="1"/>
  <c r="AF506" i="3" s="1"/>
  <c r="Y507" i="3" s="1"/>
  <c r="AG507" i="3" s="1"/>
  <c r="AA507" i="3" l="1"/>
  <c r="AB507" i="3"/>
  <c r="AC507" i="3" l="1"/>
  <c r="AD507" i="3" s="1"/>
  <c r="AE507" i="3" s="1"/>
  <c r="AF507" i="3" s="1"/>
  <c r="Y508" i="3" s="1"/>
  <c r="AG508" i="3" s="1"/>
  <c r="AA508" i="3" l="1"/>
  <c r="AB508" i="3"/>
  <c r="AC508" i="3" l="1"/>
  <c r="AD508" i="3" s="1"/>
  <c r="AE508" i="3" s="1"/>
  <c r="AF508" i="3" s="1"/>
  <c r="Y509" i="3" s="1"/>
  <c r="AG509" i="3" s="1"/>
  <c r="AA509" i="3" l="1"/>
  <c r="AB509" i="3"/>
  <c r="AC509" i="3" l="1"/>
  <c r="AD509" i="3" s="1"/>
  <c r="AE509" i="3" s="1"/>
  <c r="AF509" i="3" s="1"/>
  <c r="Y510" i="3" s="1"/>
  <c r="AG510" i="3" s="1"/>
  <c r="AA510" i="3" l="1"/>
  <c r="AB510" i="3"/>
  <c r="AC510" i="3" l="1"/>
  <c r="AD510" i="3" s="1"/>
  <c r="AE510" i="3" s="1"/>
  <c r="AF510" i="3" s="1"/>
  <c r="Y511" i="3" s="1"/>
  <c r="AG511" i="3" s="1"/>
  <c r="AA511" i="3" l="1"/>
  <c r="AB511" i="3"/>
  <c r="AC511" i="3" l="1"/>
  <c r="AD511" i="3" s="1"/>
  <c r="AE511" i="3" s="1"/>
  <c r="AF511" i="3" s="1"/>
  <c r="Y512" i="3" s="1"/>
  <c r="AG512" i="3" s="1"/>
  <c r="AA512" i="3" l="1"/>
  <c r="AB512" i="3"/>
  <c r="AC512" i="3" l="1"/>
  <c r="AD512" i="3" s="1"/>
  <c r="AE512" i="3" s="1"/>
  <c r="AF512" i="3" s="1"/>
  <c r="Y513" i="3" s="1"/>
  <c r="AG513" i="3" s="1"/>
  <c r="AA513" i="3" l="1"/>
  <c r="AB513" i="3"/>
  <c r="AC513" i="3" l="1"/>
  <c r="AD513" i="3" s="1"/>
  <c r="AE513" i="3" s="1"/>
  <c r="AF513" i="3" s="1"/>
  <c r="Y514" i="3" s="1"/>
  <c r="AG514" i="3" s="1"/>
  <c r="AA514" i="3" l="1"/>
  <c r="AB514" i="3"/>
  <c r="AC514" i="3" l="1"/>
  <c r="AD514" i="3" s="1"/>
  <c r="AE514" i="3" s="1"/>
  <c r="AF514" i="3" s="1"/>
  <c r="Y515" i="3" s="1"/>
  <c r="AG515" i="3" s="1"/>
  <c r="AA515" i="3" l="1"/>
  <c r="AB515" i="3"/>
  <c r="AC515" i="3" l="1"/>
  <c r="AD515" i="3" s="1"/>
  <c r="AE515" i="3" s="1"/>
  <c r="AF515" i="3" s="1"/>
  <c r="Y516" i="3" s="1"/>
  <c r="AG516" i="3" s="1"/>
  <c r="AA516" i="3" l="1"/>
  <c r="AB516" i="3"/>
  <c r="AC516" i="3" l="1"/>
  <c r="AD516" i="3" s="1"/>
  <c r="AE516" i="3" s="1"/>
  <c r="AF516" i="3" s="1"/>
  <c r="Y517" i="3" s="1"/>
  <c r="AG517" i="3" s="1"/>
  <c r="AA517" i="3" l="1"/>
  <c r="AB517" i="3"/>
  <c r="AC517" i="3" l="1"/>
  <c r="AD517" i="3" s="1"/>
  <c r="AE517" i="3" s="1"/>
  <c r="AF517" i="3" s="1"/>
  <c r="Y518" i="3" s="1"/>
  <c r="AG518" i="3" s="1"/>
  <c r="AA518" i="3" l="1"/>
  <c r="AB518" i="3"/>
  <c r="AC518" i="3" l="1"/>
  <c r="AD518" i="3" s="1"/>
  <c r="AE518" i="3" s="1"/>
  <c r="AF518" i="3" s="1"/>
  <c r="Y519" i="3" s="1"/>
  <c r="AG519" i="3" s="1"/>
  <c r="AA519" i="3" l="1"/>
  <c r="AB519" i="3"/>
  <c r="AC519" i="3" l="1"/>
  <c r="AD519" i="3" s="1"/>
  <c r="AE519" i="3" s="1"/>
  <c r="AF519" i="3" s="1"/>
  <c r="Y520" i="3" s="1"/>
  <c r="AG520" i="3" s="1"/>
  <c r="AA520" i="3" l="1"/>
  <c r="AB520" i="3"/>
  <c r="AC520" i="3" l="1"/>
  <c r="AD520" i="3" s="1"/>
  <c r="AE520" i="3" s="1"/>
  <c r="AF520" i="3" s="1"/>
  <c r="Y521" i="3" s="1"/>
  <c r="AG521" i="3" s="1"/>
  <c r="AA521" i="3" l="1"/>
  <c r="AB521" i="3"/>
  <c r="AC521" i="3" l="1"/>
  <c r="AD521" i="3" s="1"/>
  <c r="AE521" i="3" s="1"/>
  <c r="AF521" i="3" s="1"/>
  <c r="Y522" i="3" s="1"/>
  <c r="AG522" i="3" s="1"/>
  <c r="AA522" i="3" l="1"/>
  <c r="AB522" i="3"/>
  <c r="AC522" i="3" l="1"/>
  <c r="AD522" i="3" s="1"/>
  <c r="AE522" i="3" s="1"/>
  <c r="AF522" i="3" s="1"/>
  <c r="Y523" i="3" s="1"/>
  <c r="AG523" i="3" s="1"/>
  <c r="AA523" i="3" l="1"/>
  <c r="AB523" i="3"/>
  <c r="AC523" i="3" l="1"/>
  <c r="AD523" i="3" s="1"/>
  <c r="AE523" i="3" s="1"/>
  <c r="AF523" i="3" s="1"/>
  <c r="Y524" i="3" s="1"/>
  <c r="AG524" i="3" s="1"/>
  <c r="AA524" i="3" l="1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<sst xmlns="http://schemas.openxmlformats.org/spreadsheetml/2006/main" count="222" uniqueCount="158">
  <si>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</si>
  <si>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</si>
  <si>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</si>
  <si>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</si>
  <si>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</si>
  <si>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</si>
  <si>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</si>
  <si>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</si>
  <si>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</si>
  <si>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</si>
  <si>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</si>
  <si>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</si>
  <si>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</si>
  <si>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</si>
  <si>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</si>
  <si>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</si>
  <si>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</si>
  <si>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</si>
  <si>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</si>
  <si>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</si>
  <si>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</si>
  <si>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</si>
  <si>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</si>
  <si>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</si>
  <si>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</si>
  <si>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</si>
  <si>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</si>
  <si>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</si>
  <si>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</si>
  <si>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</si>
  <si>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</si>
  <si>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</si>
  <si>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</si>
  <si>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</si>
  <si>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</si>
  <si>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</si>
  <si>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</si>
  <si>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</si>
  <si>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</si>
  <si>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</si>
  <si>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</si>
  <si>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</si>
  <si>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</si>
  <si>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</si>
  <si>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</si>
  <si>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</si>
  <si>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</si>
  <si>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</si>
  <si>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</si>
  <si>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</si>
  <si>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</si>
  <si>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</si>
  <si>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</si>
  <si>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</si>
  <si>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</si>
  <si>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</si>
  <si>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</si>
  <si>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</si>
  <si>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</si>
  <si>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</si>
  <si>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</si>
  <si>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</si>
  <si>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</si>
  <si>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</si>
  <si>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</si>
  <si>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</si>
  <si>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</si>
  <si>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</si>
  <si>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</si>
  <si>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</si>
  <si>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</si>
  <si>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</si>
  <si>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</si>
  <si>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</si>
  <si>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</si>
  <si>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</si>
  <si>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</si>
  <si>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</si>
  <si>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</si>
  <si>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</si>
  <si>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</si>
  <si>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</si>
  <si>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</si>
  <si>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</si>
  <si>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</si>
  <si>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</si>
  <si>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</si>
  <si>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</si>
  <si>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</si>
  <si>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</si>
  <si>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</si>
  <si>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</si>
  <si>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</si>
  <si>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</si>
  <si>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</si>
  <si>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</si>
  <si>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</si>
  <si>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</si>
  <si>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</si>
  <si>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</si>
  <si>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</si>
  <si>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</si>
  <si>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</si>
  <si>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</si>
  <si>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</si>
  <si>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</si>
  <si>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</si>
  <si>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</si>
  <si>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</si>
  <si>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</si>
  <si>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</si>
  <si>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</si>
  <si>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</si>
  <si>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</si>
  <si>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</si>
  <si>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</si>
  <si>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</si>
  <si>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</si>
  <si>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</si>
  <si>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</si>
  <si>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</si>
  <si>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</si>
  <si>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</si>
  <si>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</si>
  <si>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</si>
  <si>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</si>
  <si>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</si>
  <si>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</si>
  <si>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</si>
  <si>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</si>
  <si>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</si>
  <si>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</si>
  <si>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</si>
  <si>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</si>
  <si>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</si>
  <si>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</si>
  <si>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</si>
  <si>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</si>
  <si>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</si>
  <si>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</si>
  <si>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</si>
  <si>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</si>
  <si>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</si>
  <si>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</si>
  <si>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</si>
  <si>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</si>
  <si>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</si>
  <si>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</si>
  <si>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</si>
  <si>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</si>
  <si>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</si>
  <si>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</si>
  <si>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</si>
  <si>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</si>
  <si>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</si>
  <si>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</si>
  <si>
    <t>area</t>
  </si>
  <si>
    <t>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</si>
</sst>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5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34.200000000000003</c:v>
                </c:pt>
                <c:pt idx="1">
                  <c:v>40.300000000000004</c:v>
                </c:pt>
                <c:pt idx="2">
                  <c:v>46.400000000000006</c:v>
                </c:pt>
                <c:pt idx="3">
                  <c:v>52.500000000000007</c:v>
                </c:pt>
                <c:pt idx="4">
                  <c:v>58.600000000000009</c:v>
                </c:pt>
                <c:pt idx="5">
                  <c:v>64.7</c:v>
                </c:pt>
                <c:pt idx="6">
                  <c:v>70.8</c:v>
                </c:pt>
                <c:pt idx="7">
                  <c:v>76.900000000000006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5.540038965663561E-3</c:v>
                </c:pt>
                <c:pt idx="1">
                  <c:v>6.014376759339521E-3</c:v>
                </c:pt>
                <c:pt idx="2">
                  <c:v>6.5541597374183906E-3</c:v>
                </c:pt>
                <c:pt idx="3">
                  <c:v>7.1728913090324869E-3</c:v>
                </c:pt>
                <c:pt idx="4">
                  <c:v>7.8880547936677637E-3</c:v>
                </c:pt>
                <c:pt idx="5">
                  <c:v>8.7227380267932558E-3</c:v>
                </c:pt>
                <c:pt idx="6">
                  <c:v>9.7081551964398882E-3</c:v>
                </c:pt>
                <c:pt idx="7">
                  <c:v>1.0887724873844953E-2</c:v>
                </c:pt>
                <c:pt idx="8">
                  <c:v>1.2324000391944282E-2</c:v>
                </c:pt>
                <c:pt idx="9">
                  <c:v>1.4111195998726856E-2</c:v>
                </c:pt>
                <c:pt idx="10">
                  <c:v>1.6399675832973519E-2</c:v>
                </c:pt>
                <c:pt idx="11">
                  <c:v>1.9449065645267091E-2</c:v>
                </c:pt>
                <c:pt idx="12">
                  <c:v>2.3761371559463375E-2</c:v>
                </c:pt>
                <c:pt idx="13">
                  <c:v>3.0496623791785159E-2</c:v>
                </c:pt>
                <c:pt idx="14">
                  <c:v>4.3400290384290316E-2</c:v>
                </c:pt>
                <c:pt idx="15">
                  <c:v>0.1315707845951854</c:v>
                </c:pt>
                <c:pt idx="16">
                  <c:v>6.54669956738341E-2</c:v>
                </c:pt>
                <c:pt idx="17">
                  <c:v>2.6558589013346269E-2</c:v>
                </c:pt>
                <c:pt idx="18">
                  <c:v>1.7669987506570551E-2</c:v>
                </c:pt>
                <c:pt idx="19">
                  <c:v>1.3068939765159585E-2</c:v>
                </c:pt>
                <c:pt idx="20">
                  <c:v>1.019990182069712E-2</c:v>
                </c:pt>
                <c:pt idx="21">
                  <c:v>8.2360379388323416E-3</c:v>
                </c:pt>
                <c:pt idx="22">
                  <c:v>6.8121125615881887E-3</c:v>
                </c:pt>
                <c:pt idx="23">
                  <c:v>5.737790864147837E-3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3.3721976312734744E-3</c:v>
                </c:pt>
                <c:pt idx="73">
                  <c:v>3.6609249839457984E-3</c:v>
                </c:pt>
                <c:pt idx="74">
                  <c:v>3.989488535819893E-3</c:v>
                </c:pt>
                <c:pt idx="75">
                  <c:v>4.3661077533241254E-3</c:v>
                </c:pt>
                <c:pt idx="76">
                  <c:v>4.8014246570151639E-3</c:v>
                </c:pt>
                <c:pt idx="77">
                  <c:v>5.3094927119611158E-3</c:v>
                </c:pt>
                <c:pt idx="78">
                  <c:v>5.9093118587025453E-3</c:v>
                </c:pt>
                <c:pt idx="79">
                  <c:v>6.6273107927751944E-3</c:v>
                </c:pt>
                <c:pt idx="80">
                  <c:v>7.5015654559660912E-3</c:v>
                </c:pt>
                <c:pt idx="81">
                  <c:v>8.5894236513989631E-3</c:v>
                </c:pt>
                <c:pt idx="82">
                  <c:v>9.9824113765925853E-3</c:v>
                </c:pt>
                <c:pt idx="83">
                  <c:v>1.1838561697119108E-2</c:v>
                </c:pt>
                <c:pt idx="84">
                  <c:v>1.4463443557934238E-2</c:v>
                </c:pt>
                <c:pt idx="85">
                  <c:v>1.8563162308043155E-2</c:v>
                </c:pt>
                <c:pt idx="86">
                  <c:v>2.6417568060002821E-2</c:v>
                </c:pt>
                <c:pt idx="87">
                  <c:v>8.0086564536199861E-2</c:v>
                </c:pt>
                <c:pt idx="88">
                  <c:v>3.9849475627551222E-2</c:v>
                </c:pt>
                <c:pt idx="89">
                  <c:v>1.6166097660297741E-2</c:v>
                </c:pt>
                <c:pt idx="90">
                  <c:v>1.0755644569216866E-2</c:v>
                </c:pt>
                <c:pt idx="91">
                  <c:v>7.9550068135754055E-3</c:v>
                </c:pt>
                <c:pt idx="92">
                  <c:v>6.2086358908591214E-3</c:v>
                </c:pt>
                <c:pt idx="93">
                  <c:v>5.013240484506647E-3</c:v>
                </c:pt>
                <c:pt idx="94">
                  <c:v>4.1465032983580312E-3</c:v>
                </c:pt>
                <c:pt idx="95">
                  <c:v>3.4925683520899906E-3</c:v>
                </c:pt>
                <c:pt idx="96">
                  <c:v>4.8174251875335332E-3</c:v>
                </c:pt>
                <c:pt idx="97">
                  <c:v>5.2298928342082822E-3</c:v>
                </c:pt>
                <c:pt idx="98">
                  <c:v>5.6992693368855601E-3</c:v>
                </c:pt>
                <c:pt idx="99">
                  <c:v>6.2372967904630351E-3</c:v>
                </c:pt>
                <c:pt idx="100">
                  <c:v>6.8591780814502325E-3</c:v>
                </c:pt>
                <c:pt idx="101">
                  <c:v>7.5849895885158778E-3</c:v>
                </c:pt>
                <c:pt idx="102">
                  <c:v>8.4418740838607762E-3</c:v>
                </c:pt>
                <c:pt idx="103">
                  <c:v>9.4675868468217031E-3</c:v>
                </c:pt>
                <c:pt idx="104">
                  <c:v>1.0716522079951555E-2</c:v>
                </c:pt>
                <c:pt idx="105">
                  <c:v>1.2270605216284231E-2</c:v>
                </c:pt>
                <c:pt idx="106">
                  <c:v>1.4260587680846546E-2</c:v>
                </c:pt>
                <c:pt idx="107">
                  <c:v>1.6912230995884438E-2</c:v>
                </c:pt>
                <c:pt idx="108">
                  <c:v>2.0662062225620337E-2</c:v>
                </c:pt>
                <c:pt idx="109">
                  <c:v>2.6518803297204501E-2</c:v>
                </c:pt>
                <c:pt idx="110">
                  <c:v>3.7739382942861166E-2</c:v>
                </c:pt>
                <c:pt idx="111">
                  <c:v>0.11440937790885691</c:v>
                </c:pt>
                <c:pt idx="112">
                  <c:v>5.6927822325073159E-2</c:v>
                </c:pt>
                <c:pt idx="113">
                  <c:v>2.3094425228996768E-2</c:v>
                </c:pt>
                <c:pt idx="114">
                  <c:v>1.5365206527452661E-2</c:v>
                </c:pt>
                <c:pt idx="115">
                  <c:v>1.1364295447964861E-2</c:v>
                </c:pt>
                <c:pt idx="116">
                  <c:v>8.8694798440844564E-3</c:v>
                </c:pt>
                <c:pt idx="117">
                  <c:v>7.1617721207237793E-3</c:v>
                </c:pt>
                <c:pt idx="118">
                  <c:v>5.9235761405114712E-3</c:v>
                </c:pt>
                <c:pt idx="119">
                  <c:v>4.9893833601285563E-3</c:v>
                </c:pt>
                <c:pt idx="120">
                  <c:v>3.6010253276813162E-2</c:v>
                </c:pt>
                <c:pt idx="121">
                  <c:v>3.9093448935706904E-2</c:v>
                </c:pt>
                <c:pt idx="122">
                  <c:v>4.2602038293219555E-2</c:v>
                </c:pt>
                <c:pt idx="123">
                  <c:v>4.6623793508711181E-2</c:v>
                </c:pt>
                <c:pt idx="124">
                  <c:v>5.1272356158840481E-2</c:v>
                </c:pt>
                <c:pt idx="125">
                  <c:v>5.6697797174156184E-2</c:v>
                </c:pt>
                <c:pt idx="126">
                  <c:v>6.3103008776859301E-2</c:v>
                </c:pt>
                <c:pt idx="127">
                  <c:v>7.0770211679992229E-2</c:v>
                </c:pt>
                <c:pt idx="128">
                  <c:v>8.0106002547637875E-2</c:v>
                </c:pt>
                <c:pt idx="129">
                  <c:v>9.1722773991724613E-2</c:v>
                </c:pt>
                <c:pt idx="130">
                  <c:v>0.10659789291432792</c:v>
                </c:pt>
                <c:pt idx="131">
                  <c:v>0.12641892669423616</c:v>
                </c:pt>
                <c:pt idx="132">
                  <c:v>0.15444891513651199</c:v>
                </c:pt>
                <c:pt idx="133">
                  <c:v>0.19822805464660362</c:v>
                </c:pt>
                <c:pt idx="134">
                  <c:v>0.28210188749788717</c:v>
                </c:pt>
                <c:pt idx="135">
                  <c:v>0.85521009986870533</c:v>
                </c:pt>
                <c:pt idx="136">
                  <c:v>0.42553547187992186</c:v>
                </c:pt>
                <c:pt idx="137">
                  <c:v>0.1726308285867508</c:v>
                </c:pt>
                <c:pt idx="138">
                  <c:v>0.11485491879270864</c:v>
                </c:pt>
                <c:pt idx="139">
                  <c:v>8.4948108473537329E-2</c:v>
                </c:pt>
                <c:pt idx="140">
                  <c:v>6.6299361834531306E-2</c:v>
                </c:pt>
                <c:pt idx="141">
                  <c:v>5.353424660241024E-2</c:v>
                </c:pt>
                <c:pt idx="142">
                  <c:v>4.4278731650323241E-2</c:v>
                </c:pt>
                <c:pt idx="143">
                  <c:v>3.7295640616960953E-2</c:v>
                </c:pt>
                <c:pt idx="144">
                  <c:v>2.2882769640784287E-3</c:v>
                </c:pt>
                <c:pt idx="145">
                  <c:v>2.4841990962489345E-3</c:v>
                </c:pt>
                <c:pt idx="146">
                  <c:v>2.7071529350206416E-3</c:v>
                </c:pt>
                <c:pt idx="147">
                  <c:v>2.9627159754699421E-3</c:v>
                </c:pt>
                <c:pt idx="148">
                  <c:v>3.258109588688861E-3</c:v>
                </c:pt>
                <c:pt idx="149">
                  <c:v>3.6028700545450427E-3</c:v>
                </c:pt>
                <c:pt idx="150">
                  <c:v>4.0098901898338694E-3</c:v>
                </c:pt>
                <c:pt idx="151">
                  <c:v>4.4971037522403097E-3</c:v>
                </c:pt>
                <c:pt idx="152">
                  <c:v>5.0903479879769904E-3</c:v>
                </c:pt>
                <c:pt idx="153">
                  <c:v>5.8285374777350104E-3</c:v>
                </c:pt>
                <c:pt idx="154">
                  <c:v>6.7737791484021107E-3</c:v>
                </c:pt>
                <c:pt idx="155">
                  <c:v>8.0333097230451088E-3</c:v>
                </c:pt>
                <c:pt idx="156">
                  <c:v>9.8144795571696621E-3</c:v>
                </c:pt>
                <c:pt idx="157">
                  <c:v>1.259643156617214E-2</c:v>
                </c:pt>
                <c:pt idx="158">
                  <c:v>1.7926206897859055E-2</c:v>
                </c:pt>
                <c:pt idx="159">
                  <c:v>5.4344454506707045E-2</c:v>
                </c:pt>
                <c:pt idx="160">
                  <c:v>2.7040715604409758E-2</c:v>
                </c:pt>
                <c:pt idx="161">
                  <c:v>1.0969851983773466E-2</c:v>
                </c:pt>
                <c:pt idx="162">
                  <c:v>7.2984731005400162E-3</c:v>
                </c:pt>
                <c:pt idx="163">
                  <c:v>5.3980403377833107E-3</c:v>
                </c:pt>
                <c:pt idx="164">
                  <c:v>4.2130029259401175E-3</c:v>
                </c:pt>
                <c:pt idx="165">
                  <c:v>3.4018417573437958E-3</c:v>
                </c:pt>
                <c:pt idx="166">
                  <c:v>2.8136986667429494E-3</c:v>
                </c:pt>
                <c:pt idx="167">
                  <c:v>2.3699570960610647E-3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8.0691871891186706E-3</c:v>
                </c:pt>
                <c:pt idx="193">
                  <c:v>8.760070497298874E-3</c:v>
                </c:pt>
                <c:pt idx="194">
                  <c:v>9.5462761392833152E-3</c:v>
                </c:pt>
                <c:pt idx="195">
                  <c:v>1.0447472124025586E-2</c:v>
                </c:pt>
                <c:pt idx="196">
                  <c:v>1.1489123286429141E-2</c:v>
                </c:pt>
                <c:pt idx="197">
                  <c:v>1.2704857560764098E-2</c:v>
                </c:pt>
                <c:pt idx="198">
                  <c:v>1.4140139090466804E-2</c:v>
                </c:pt>
                <c:pt idx="199">
                  <c:v>1.5858207968426356E-2</c:v>
                </c:pt>
                <c:pt idx="200">
                  <c:v>1.7950174483918859E-2</c:v>
                </c:pt>
                <c:pt idx="201">
                  <c:v>2.055326373727609E-2</c:v>
                </c:pt>
                <c:pt idx="202">
                  <c:v>2.388648436541797E-2</c:v>
                </c:pt>
                <c:pt idx="203">
                  <c:v>2.8327986918106438E-2</c:v>
                </c:pt>
                <c:pt idx="204">
                  <c:v>3.4608954227914067E-2</c:v>
                </c:pt>
                <c:pt idx="205">
                  <c:v>4.4418995522817549E-2</c:v>
                </c:pt>
                <c:pt idx="206">
                  <c:v>6.3213466429292459E-2</c:v>
                </c:pt>
                <c:pt idx="207">
                  <c:v>0.19163570799733537</c:v>
                </c:pt>
                <c:pt idx="208">
                  <c:v>9.535410239449757E-2</c:v>
                </c:pt>
                <c:pt idx="209">
                  <c:v>3.8683162258569589E-2</c:v>
                </c:pt>
                <c:pt idx="210">
                  <c:v>2.5736720933483212E-2</c:v>
                </c:pt>
                <c:pt idx="211">
                  <c:v>1.9035194875341149E-2</c:v>
                </c:pt>
                <c:pt idx="212">
                  <c:v>1.4856378738841467E-2</c:v>
                </c:pt>
                <c:pt idx="213">
                  <c:v>1.1995968302212332E-2</c:v>
                </c:pt>
                <c:pt idx="214">
                  <c:v>9.9219900353567161E-3</c:v>
                </c:pt>
                <c:pt idx="215">
                  <c:v>8.3572171282153343E-3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C-4A93-A9AD-8AE012AA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48ED-8DC2-C134E264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3.2480605766548992E-4</c:v>
                </c:pt>
                <c:pt idx="5">
                  <c:v>3.0831135770078184E-2</c:v>
                </c:pt>
                <c:pt idx="6">
                  <c:v>8.8600051886565542E-2</c:v>
                </c:pt>
                <c:pt idx="7">
                  <c:v>0.15967448422121946</c:v>
                </c:pt>
                <c:pt idx="8">
                  <c:v>0.24881081852113382</c:v>
                </c:pt>
                <c:pt idx="9">
                  <c:v>0.36355052577487579</c:v>
                </c:pt>
                <c:pt idx="10">
                  <c:v>0.51682605668319881</c:v>
                </c:pt>
                <c:pt idx="11">
                  <c:v>0.73346496210513046</c:v>
                </c:pt>
                <c:pt idx="12">
                  <c:v>1.0704131453891144</c:v>
                </c:pt>
                <c:pt idx="13">
                  <c:v>1.7101115552129433</c:v>
                </c:pt>
                <c:pt idx="14">
                  <c:v>5.9925057828378501</c:v>
                </c:pt>
                <c:pt idx="15">
                  <c:v>3.2477575174019035</c:v>
                </c:pt>
                <c:pt idx="16">
                  <c:v>1.3494517679643012</c:v>
                </c:pt>
                <c:pt idx="17">
                  <c:v>0.90623551262304691</c:v>
                </c:pt>
                <c:pt idx="18">
                  <c:v>0.67420213546112084</c:v>
                </c:pt>
                <c:pt idx="19">
                  <c:v>0.52837460955964277</c:v>
                </c:pt>
                <c:pt idx="20">
                  <c:v>0.4279710721446558</c:v>
                </c:pt>
                <c:pt idx="21">
                  <c:v>0.35484211779916869</c:v>
                </c:pt>
                <c:pt idx="22">
                  <c:v>0.29946813470919459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6.1455922070022592E-3</c:v>
                </c:pt>
                <c:pt idx="80">
                  <c:v>4.0769516999001575E-2</c:v>
                </c:pt>
                <c:pt idx="81">
                  <c:v>9.0445362045230779E-2</c:v>
                </c:pt>
                <c:pt idx="82">
                  <c:v>0.15964097149389864</c:v>
                </c:pt>
                <c:pt idx="83">
                  <c:v>0.26113685078345389</c:v>
                </c:pt>
                <c:pt idx="84">
                  <c:v>0.42412758407420648</c:v>
                </c:pt>
                <c:pt idx="85">
                  <c:v>0.74170508811197666</c:v>
                </c:pt>
                <c:pt idx="86">
                  <c:v>2.9125805730181491</c:v>
                </c:pt>
                <c:pt idx="87">
                  <c:v>1.6912382831325361</c:v>
                </c:pt>
                <c:pt idx="88">
                  <c:v>0.71759735428424831</c:v>
                </c:pt>
                <c:pt idx="89">
                  <c:v>0.48599476901665123</c:v>
                </c:pt>
                <c:pt idx="90">
                  <c:v>0.36351042258130495</c:v>
                </c:pt>
                <c:pt idx="91">
                  <c:v>0.28597874593721645</c:v>
                </c:pt>
                <c:pt idx="92">
                  <c:v>0.23230950400549299</c:v>
                </c:pt>
                <c:pt idx="93">
                  <c:v>0.19305482771286891</c:v>
                </c:pt>
                <c:pt idx="94">
                  <c:v>0.16323020264178098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4.5444067758219301E-3</c:v>
                </c:pt>
                <c:pt idx="102">
                  <c:v>4.381781267036651E-2</c:v>
                </c:pt>
                <c:pt idx="103">
                  <c:v>9.9746817777288846E-2</c:v>
                </c:pt>
                <c:pt idx="104">
                  <c:v>0.17078560297308623</c:v>
                </c:pt>
                <c:pt idx="105">
                  <c:v>0.26327711652856028</c:v>
                </c:pt>
                <c:pt idx="106">
                  <c:v>0.38808445106973166</c:v>
                </c:pt>
                <c:pt idx="107">
                  <c:v>0.56603345476522682</c:v>
                </c:pt>
                <c:pt idx="108">
                  <c:v>0.84482302789991026</c:v>
                </c:pt>
                <c:pt idx="109">
                  <c:v>1.377050642552589</c:v>
                </c:pt>
                <c:pt idx="110">
                  <c:v>4.9533294959844332</c:v>
                </c:pt>
                <c:pt idx="111">
                  <c:v>2.7282419113579737</c:v>
                </c:pt>
                <c:pt idx="112">
                  <c:v>1.139110377132277</c:v>
                </c:pt>
                <c:pt idx="113">
                  <c:v>0.76646847681020092</c:v>
                </c:pt>
                <c:pt idx="114">
                  <c:v>0.57092637298672499</c:v>
                </c:pt>
                <c:pt idx="115">
                  <c:v>0.44783059444423429</c:v>
                </c:pt>
                <c:pt idx="116">
                  <c:v>0.3629735128016629</c:v>
                </c:pt>
                <c:pt idx="117">
                  <c:v>0.30110834693808031</c:v>
                </c:pt>
                <c:pt idx="118">
                  <c:v>0.2542272282057717</c:v>
                </c:pt>
                <c:pt idx="119">
                  <c:v>0</c:v>
                </c:pt>
                <c:pt idx="120">
                  <c:v>0.28389637969247744</c:v>
                </c:pt>
                <c:pt idx="121">
                  <c:v>0.92729475861829136</c:v>
                </c:pt>
                <c:pt idx="122">
                  <c:v>1.4694019864007279</c:v>
                </c:pt>
                <c:pt idx="123">
                  <c:v>1.9609807473584711</c:v>
                </c:pt>
                <c:pt idx="124">
                  <c:v>2.4399666114453051</c:v>
                </c:pt>
                <c:pt idx="125">
                  <c:v>2.9358579267644016</c:v>
                </c:pt>
                <c:pt idx="126">
                  <c:v>3.4762196537188816</c:v>
                </c:pt>
                <c:pt idx="127">
                  <c:v>4.0918890063540356</c:v>
                </c:pt>
                <c:pt idx="128">
                  <c:v>4.8230980815774149</c:v>
                </c:pt>
                <c:pt idx="129">
                  <c:v>5.7294353839679584</c:v>
                </c:pt>
                <c:pt idx="130">
                  <c:v>6.9228948507233872</c:v>
                </c:pt>
                <c:pt idx="131">
                  <c:v>8.6131460830811033</c:v>
                </c:pt>
                <c:pt idx="132">
                  <c:v>11.232074460089356</c:v>
                </c:pt>
                <c:pt idx="133">
                  <c:v>16.222668723896071</c:v>
                </c:pt>
                <c:pt idx="134">
                  <c:v>50.171060266627123</c:v>
                </c:pt>
                <c:pt idx="135">
                  <c:v>25.298469082317311</c:v>
                </c:pt>
                <c:pt idx="136">
                  <c:v>10.30552999120613</c:v>
                </c:pt>
                <c:pt idx="137">
                  <c:v>6.8680336164911484</c:v>
                </c:pt>
                <c:pt idx="138">
                  <c:v>5.0851698965741585</c:v>
                </c:pt>
                <c:pt idx="139">
                  <c:v>3.9718883163071457</c:v>
                </c:pt>
                <c:pt idx="140">
                  <c:v>3.2090369005319945</c:v>
                </c:pt>
                <c:pt idx="141">
                  <c:v>2.6554608307602137</c:v>
                </c:pt>
                <c:pt idx="142">
                  <c:v>2.2375183944596571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2.0094701070647149E-3</c:v>
                </c:pt>
                <c:pt idx="154">
                  <c:v>2.8786258763464901E-2</c:v>
                </c:pt>
                <c:pt idx="155">
                  <c:v>7.7264600968187838E-2</c:v>
                </c:pt>
                <c:pt idx="156">
                  <c:v>0.15829993621164035</c:v>
                </c:pt>
                <c:pt idx="157">
                  <c:v>0.32177443771210257</c:v>
                </c:pt>
                <c:pt idx="158">
                  <c:v>1.4781873780252681</c:v>
                </c:pt>
                <c:pt idx="159">
                  <c:v>0.93407258758212242</c:v>
                </c:pt>
                <c:pt idx="160">
                  <c:v>0.4065556267863627</c:v>
                </c:pt>
                <c:pt idx="161">
                  <c:v>0.27819447403771563</c:v>
                </c:pt>
                <c:pt idx="162">
                  <c:v>0.20945617604084782</c:v>
                </c:pt>
                <c:pt idx="163">
                  <c:v>0.16555864507417617</c:v>
                </c:pt>
                <c:pt idx="164">
                  <c:v>0.13496884071973661</c:v>
                </c:pt>
                <c:pt idx="165">
                  <c:v>0.11247819982202856</c:v>
                </c:pt>
                <c:pt idx="166">
                  <c:v>9.5318811496894543E-2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1.5286501309727996E-2</c:v>
                </c:pt>
                <c:pt idx="196">
                  <c:v>8.9444991593524384E-2</c:v>
                </c:pt>
                <c:pt idx="197">
                  <c:v>0.17998645095594201</c:v>
                </c:pt>
                <c:pt idx="198">
                  <c:v>0.2857327525256253</c:v>
                </c:pt>
                <c:pt idx="199">
                  <c:v>0.41158022312664894</c:v>
                </c:pt>
                <c:pt idx="200">
                  <c:v>0.56487849837315629</c:v>
                </c:pt>
                <c:pt idx="201">
                  <c:v>0.75731535505671665</c:v>
                </c:pt>
                <c:pt idx="202">
                  <c:v>1.0089942643300354</c:v>
                </c:pt>
                <c:pt idx="203">
                  <c:v>1.3586282421114773</c:v>
                </c:pt>
                <c:pt idx="204">
                  <c:v>1.89528575502219</c:v>
                </c:pt>
                <c:pt idx="205">
                  <c:v>2.9051996336722041</c:v>
                </c:pt>
                <c:pt idx="206">
                  <c:v>9.6421005410740577</c:v>
                </c:pt>
                <c:pt idx="207">
                  <c:v>5.0539006289038548</c:v>
                </c:pt>
                <c:pt idx="208">
                  <c:v>2.0793548954495367</c:v>
                </c:pt>
                <c:pt idx="209">
                  <c:v>1.3909690846566387</c:v>
                </c:pt>
                <c:pt idx="210">
                  <c:v>1.0322721131569559</c:v>
                </c:pt>
                <c:pt idx="211">
                  <c:v>0.80762812759373681</c:v>
                </c:pt>
                <c:pt idx="212">
                  <c:v>0.65359369481552643</c:v>
                </c:pt>
                <c:pt idx="213">
                  <c:v>0.54158990508834681</c:v>
                </c:pt>
                <c:pt idx="214">
                  <c:v>0.45685733263757733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0.43537483099280944</c:v>
                </c:pt>
                <c:pt idx="13">
                  <c:v>0.63968091327531496</c:v>
                </c:pt>
                <c:pt idx="14">
                  <c:v>0.6475872438635315</c:v>
                </c:pt>
                <c:pt idx="15">
                  <c:v>0.68706546064898655</c:v>
                </c:pt>
                <c:pt idx="16">
                  <c:v>0.70597904284862945</c:v>
                </c:pt>
                <c:pt idx="17">
                  <c:v>0.71073181046377876</c:v>
                </c:pt>
                <c:pt idx="18">
                  <c:v>0.71217582452684125</c:v>
                </c:pt>
                <c:pt idx="19">
                  <c:v>0.71189534625235629</c:v>
                </c:pt>
                <c:pt idx="20">
                  <c:v>0.71053983982602953</c:v>
                </c:pt>
                <c:pt idx="21">
                  <c:v>0.70845275262610785</c:v>
                </c:pt>
                <c:pt idx="22">
                  <c:v>0.70584094157649935</c:v>
                </c:pt>
                <c:pt idx="23">
                  <c:v>0.70283942272298849</c:v>
                </c:pt>
                <c:pt idx="24">
                  <c:v>0.69764816547682229</c:v>
                </c:pt>
                <c:pt idx="25">
                  <c:v>0.69249525148648861</c:v>
                </c:pt>
                <c:pt idx="26">
                  <c:v>0.68738039754404912</c:v>
                </c:pt>
                <c:pt idx="27">
                  <c:v>0.68230332253337367</c:v>
                </c:pt>
                <c:pt idx="28">
                  <c:v>0.67726374741469064</c:v>
                </c:pt>
                <c:pt idx="29">
                  <c:v>0.67226139520924388</c:v>
                </c:pt>
                <c:pt idx="30">
                  <c:v>0.66729599098408376</c:v>
                </c:pt>
                <c:pt idx="31">
                  <c:v>0.66236726183694283</c:v>
                </c:pt>
                <c:pt idx="32">
                  <c:v>0.65747493688124559</c:v>
                </c:pt>
                <c:pt idx="33">
                  <c:v>0.65261874723122026</c:v>
                </c:pt>
                <c:pt idx="34">
                  <c:v>0.64779842598711357</c:v>
                </c:pt>
                <c:pt idx="35">
                  <c:v>0.64301370822052584</c:v>
                </c:pt>
                <c:pt idx="36">
                  <c:v>0.63826433095985335</c:v>
                </c:pt>
                <c:pt idx="37">
                  <c:v>0.55183138031795786</c:v>
                </c:pt>
                <c:pt idx="38">
                  <c:v>0.55183138031795786</c:v>
                </c:pt>
                <c:pt idx="39">
                  <c:v>0.55183138031795786</c:v>
                </c:pt>
                <c:pt idx="40">
                  <c:v>0.55183138031795786</c:v>
                </c:pt>
                <c:pt idx="41">
                  <c:v>0.55183138031795786</c:v>
                </c:pt>
                <c:pt idx="42">
                  <c:v>0.55183138031795786</c:v>
                </c:pt>
                <c:pt idx="43">
                  <c:v>0.55183138031795786</c:v>
                </c:pt>
                <c:pt idx="44">
                  <c:v>0.55183138031795786</c:v>
                </c:pt>
                <c:pt idx="45">
                  <c:v>0.55183138031795786</c:v>
                </c:pt>
                <c:pt idx="46">
                  <c:v>0.55183138031795786</c:v>
                </c:pt>
                <c:pt idx="47">
                  <c:v>0.55183138031795786</c:v>
                </c:pt>
                <c:pt idx="48">
                  <c:v>0.55183138031795786</c:v>
                </c:pt>
                <c:pt idx="49">
                  <c:v>0.55183138031795786</c:v>
                </c:pt>
                <c:pt idx="50">
                  <c:v>0.55183138031795786</c:v>
                </c:pt>
                <c:pt idx="51">
                  <c:v>0.55183138031795786</c:v>
                </c:pt>
                <c:pt idx="52">
                  <c:v>0.55183138031795786</c:v>
                </c:pt>
                <c:pt idx="53">
                  <c:v>0.55183138031795786</c:v>
                </c:pt>
                <c:pt idx="54">
                  <c:v>0.55183138031795786</c:v>
                </c:pt>
                <c:pt idx="55">
                  <c:v>0.55183138031795786</c:v>
                </c:pt>
                <c:pt idx="56">
                  <c:v>0.55183138031795786</c:v>
                </c:pt>
                <c:pt idx="57">
                  <c:v>0.55183138031795786</c:v>
                </c:pt>
                <c:pt idx="58">
                  <c:v>0.55183138031795786</c:v>
                </c:pt>
                <c:pt idx="59">
                  <c:v>0.55183138031795786</c:v>
                </c:pt>
                <c:pt idx="60">
                  <c:v>0.55183138031795786</c:v>
                </c:pt>
                <c:pt idx="61">
                  <c:v>0.55183138031795786</c:v>
                </c:pt>
                <c:pt idx="62">
                  <c:v>0.55183138031795786</c:v>
                </c:pt>
                <c:pt idx="63">
                  <c:v>0.55183138031795786</c:v>
                </c:pt>
                <c:pt idx="64">
                  <c:v>0.55183138031795786</c:v>
                </c:pt>
                <c:pt idx="65">
                  <c:v>0.55183138031795786</c:v>
                </c:pt>
                <c:pt idx="66">
                  <c:v>0.55183138031795786</c:v>
                </c:pt>
                <c:pt idx="67">
                  <c:v>0.55183138031795786</c:v>
                </c:pt>
                <c:pt idx="68">
                  <c:v>0.55183138031795786</c:v>
                </c:pt>
                <c:pt idx="69">
                  <c:v>0.55183138031795786</c:v>
                </c:pt>
                <c:pt idx="70">
                  <c:v>0.55183138031795786</c:v>
                </c:pt>
                <c:pt idx="71">
                  <c:v>0.55183138031795786</c:v>
                </c:pt>
                <c:pt idx="72">
                  <c:v>0.55183138031795786</c:v>
                </c:pt>
                <c:pt idx="73">
                  <c:v>0.55183138031795786</c:v>
                </c:pt>
                <c:pt idx="74">
                  <c:v>0.55183138031795786</c:v>
                </c:pt>
                <c:pt idx="75">
                  <c:v>0.55183138031795786</c:v>
                </c:pt>
                <c:pt idx="76">
                  <c:v>0.55183138031795786</c:v>
                </c:pt>
                <c:pt idx="77">
                  <c:v>0.55183138031795786</c:v>
                </c:pt>
                <c:pt idx="78">
                  <c:v>0.55183138031795786</c:v>
                </c:pt>
                <c:pt idx="79">
                  <c:v>0.55183138031795786</c:v>
                </c:pt>
                <c:pt idx="80">
                  <c:v>0.56278651229136689</c:v>
                </c:pt>
                <c:pt idx="81">
                  <c:v>0.63063899071131324</c:v>
                </c:pt>
                <c:pt idx="82">
                  <c:v>0.63792882295827036</c:v>
                </c:pt>
                <c:pt idx="83">
                  <c:v>0.50894191325937355</c:v>
                </c:pt>
                <c:pt idx="84">
                  <c:v>0.63783742620673045</c:v>
                </c:pt>
                <c:pt idx="85">
                  <c:v>0.48585035747968974</c:v>
                </c:pt>
                <c:pt idx="86">
                  <c:v>0.63742669661012219</c:v>
                </c:pt>
                <c:pt idx="87">
                  <c:v>0.65423125916765423</c:v>
                </c:pt>
                <c:pt idx="88">
                  <c:v>0.66189071885849782</c:v>
                </c:pt>
                <c:pt idx="89">
                  <c:v>0.66230217482619613</c:v>
                </c:pt>
                <c:pt idx="90">
                  <c:v>0.66099994693690844</c:v>
                </c:pt>
                <c:pt idx="91">
                  <c:v>0.65880265321797216</c:v>
                </c:pt>
                <c:pt idx="92">
                  <c:v>0.65604893060702874</c:v>
                </c:pt>
                <c:pt idx="93">
                  <c:v>0.65291913979320537</c:v>
                </c:pt>
                <c:pt idx="94">
                  <c:v>0.64952252619248885</c:v>
                </c:pt>
                <c:pt idx="95">
                  <c:v>0.64593071209274888</c:v>
                </c:pt>
                <c:pt idx="96">
                  <c:v>0.64115978948758012</c:v>
                </c:pt>
                <c:pt idx="97">
                  <c:v>0.41737881099727975</c:v>
                </c:pt>
                <c:pt idx="98">
                  <c:v>0.41737881099727975</c:v>
                </c:pt>
                <c:pt idx="99">
                  <c:v>0.41737881099727975</c:v>
                </c:pt>
                <c:pt idx="100">
                  <c:v>0.41737881099727975</c:v>
                </c:pt>
                <c:pt idx="101">
                  <c:v>0.41737881099727975</c:v>
                </c:pt>
                <c:pt idx="102">
                  <c:v>0.42805433409223365</c:v>
                </c:pt>
                <c:pt idx="103">
                  <c:v>0.51987272746982149</c:v>
                </c:pt>
                <c:pt idx="104">
                  <c:v>0.63752212696052324</c:v>
                </c:pt>
                <c:pt idx="105">
                  <c:v>0.63832255814571814</c:v>
                </c:pt>
                <c:pt idx="106">
                  <c:v>0.31497313599469001</c:v>
                </c:pt>
                <c:pt idx="107">
                  <c:v>0.2161134862757659</c:v>
                </c:pt>
                <c:pt idx="108">
                  <c:v>0</c:v>
                </c:pt>
                <c:pt idx="109">
                  <c:v>0.63730387125732324</c:v>
                </c:pt>
                <c:pt idx="110">
                  <c:v>0.64276773065772008</c:v>
                </c:pt>
                <c:pt idx="111">
                  <c:v>0.67460606282270785</c:v>
                </c:pt>
                <c:pt idx="112">
                  <c:v>0.68977446635134532</c:v>
                </c:pt>
                <c:pt idx="113">
                  <c:v>0.69309331590273671</c:v>
                </c:pt>
                <c:pt idx="114">
                  <c:v>0.69363527374322698</c:v>
                </c:pt>
                <c:pt idx="115">
                  <c:v>0.69272893091494214</c:v>
                </c:pt>
                <c:pt idx="116">
                  <c:v>0.69092008209019606</c:v>
                </c:pt>
                <c:pt idx="117">
                  <c:v>0.68849782894227285</c:v>
                </c:pt>
                <c:pt idx="118">
                  <c:v>0.68563652322929391</c:v>
                </c:pt>
                <c:pt idx="119">
                  <c:v>0.68245008183677935</c:v>
                </c:pt>
                <c:pt idx="120">
                  <c:v>0.67740942273607518</c:v>
                </c:pt>
                <c:pt idx="121">
                  <c:v>0.67450288765833866</c:v>
                </c:pt>
                <c:pt idx="122">
                  <c:v>0.67637003908648274</c:v>
                </c:pt>
                <c:pt idx="123">
                  <c:v>0.68222746926162348</c:v>
                </c:pt>
                <c:pt idx="124">
                  <c:v>0.6916724961146421</c:v>
                </c:pt>
                <c:pt idx="125">
                  <c:v>0.70458560855714081</c:v>
                </c:pt>
                <c:pt idx="126">
                  <c:v>0.7210660566019983</c:v>
                </c:pt>
                <c:pt idx="127">
                  <c:v>0.74141595533124816</c:v>
                </c:pt>
                <c:pt idx="128">
                  <c:v>0.76616295577243609</c:v>
                </c:pt>
                <c:pt idx="129">
                  <c:v>0.77216254326984102</c:v>
                </c:pt>
                <c:pt idx="130">
                  <c:v>0.7734280921636344</c:v>
                </c:pt>
                <c:pt idx="131">
                  <c:v>0.77499799785650281</c:v>
                </c:pt>
                <c:pt idx="132">
                  <c:v>0.77699900929109789</c:v>
                </c:pt>
                <c:pt idx="133">
                  <c:v>0.77962516221849831</c:v>
                </c:pt>
                <c:pt idx="134">
                  <c:v>0.78349135813185633</c:v>
                </c:pt>
                <c:pt idx="135">
                  <c:v>0.79555720877119906</c:v>
                </c:pt>
                <c:pt idx="136">
                  <c:v>0.80139729395937864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0.81026149286221127</c:v>
                </c:pt>
                <c:pt idx="169">
                  <c:v>0.81007356380118911</c:v>
                </c:pt>
                <c:pt idx="170">
                  <c:v>0.80988567832774017</c:v>
                </c:pt>
                <c:pt idx="171">
                  <c:v>0.80969783643175464</c:v>
                </c:pt>
                <c:pt idx="172">
                  <c:v>0.80951003810312538</c:v>
                </c:pt>
                <c:pt idx="173">
                  <c:v>0.80932228333174772</c:v>
                </c:pt>
                <c:pt idx="174">
                  <c:v>0.80913457210751882</c:v>
                </c:pt>
                <c:pt idx="175">
                  <c:v>0.80894690442033867</c:v>
                </c:pt>
                <c:pt idx="176">
                  <c:v>0.80875928026010946</c:v>
                </c:pt>
                <c:pt idx="177">
                  <c:v>0.8085716996167357</c:v>
                </c:pt>
                <c:pt idx="178">
                  <c:v>0.80838416248012424</c:v>
                </c:pt>
                <c:pt idx="179">
                  <c:v>0.80819666884018426</c:v>
                </c:pt>
                <c:pt idx="180">
                  <c:v>0.8080092186868274</c:v>
                </c:pt>
                <c:pt idx="181">
                  <c:v>0.80782181200996739</c:v>
                </c:pt>
                <c:pt idx="182">
                  <c:v>0.80763444879952062</c:v>
                </c:pt>
                <c:pt idx="183">
                  <c:v>0.8074471290454055</c:v>
                </c:pt>
                <c:pt idx="184">
                  <c:v>0.80725985273754308</c:v>
                </c:pt>
                <c:pt idx="185">
                  <c:v>0.80707261986585643</c:v>
                </c:pt>
                <c:pt idx="186">
                  <c:v>0.80688543042027117</c:v>
                </c:pt>
                <c:pt idx="187">
                  <c:v>0.80669828439071523</c:v>
                </c:pt>
                <c:pt idx="188">
                  <c:v>0.80651118176711889</c:v>
                </c:pt>
                <c:pt idx="189">
                  <c:v>0.80632412253941466</c:v>
                </c:pt>
                <c:pt idx="190">
                  <c:v>0.80613710669753769</c:v>
                </c:pt>
                <c:pt idx="191">
                  <c:v>0.80595013423142492</c:v>
                </c:pt>
                <c:pt idx="192">
                  <c:v>0.80576320513101596</c:v>
                </c:pt>
                <c:pt idx="193">
                  <c:v>0.80557570686609525</c:v>
                </c:pt>
                <c:pt idx="194">
                  <c:v>0.80538593485480658</c:v>
                </c:pt>
                <c:pt idx="195">
                  <c:v>0.80519620754870946</c:v>
                </c:pt>
                <c:pt idx="196">
                  <c:v>0.80501012602662303</c:v>
                </c:pt>
                <c:pt idx="197">
                  <c:v>0.80484155808991376</c:v>
                </c:pt>
                <c:pt idx="198">
                  <c:v>0.80469435900057407</c:v>
                </c:pt>
                <c:pt idx="199">
                  <c:v>0.80457210557733527</c:v>
                </c:pt>
                <c:pt idx="200">
                  <c:v>0.8044795272394869</c:v>
                </c:pt>
                <c:pt idx="201">
                  <c:v>0.80442308366904736</c:v>
                </c:pt>
                <c:pt idx="202">
                  <c:v>0.80441198635276812</c:v>
                </c:pt>
                <c:pt idx="203">
                  <c:v>0.80446018044555778</c:v>
                </c:pt>
                <c:pt idx="204">
                  <c:v>0.8045907275645412</c:v>
                </c:pt>
                <c:pt idx="205">
                  <c:v>0.80484766603388569</c:v>
                </c:pt>
                <c:pt idx="206">
                  <c:v>0.80534245257463621</c:v>
                </c:pt>
                <c:pt idx="207">
                  <c:v>0.80739623064696775</c:v>
                </c:pt>
                <c:pt idx="208">
                  <c:v>0.8083811492087164</c:v>
                </c:pt>
                <c:pt idx="209">
                  <c:v>0.80867593416989103</c:v>
                </c:pt>
                <c:pt idx="210">
                  <c:v>0.80881098909472016</c:v>
                </c:pt>
                <c:pt idx="211">
                  <c:v>0.8088628178433277</c:v>
                </c:pt>
                <c:pt idx="212">
                  <c:v>0.80886253147382692</c:v>
                </c:pt>
                <c:pt idx="213">
                  <c:v>0.80882651899274982</c:v>
                </c:pt>
                <c:pt idx="214">
                  <c:v>0.80876453711854734</c:v>
                </c:pt>
                <c:pt idx="215">
                  <c:v>0.80868291705997664</c:v>
                </c:pt>
                <c:pt idx="216">
                  <c:v>0.80849535412800178</c:v>
                </c:pt>
                <c:pt idx="217">
                  <c:v>0.80830783469868139</c:v>
                </c:pt>
                <c:pt idx="218">
                  <c:v>0.80812035876192545</c:v>
                </c:pt>
                <c:pt idx="219">
                  <c:v>0.80793292630764657</c:v>
                </c:pt>
                <c:pt idx="220">
                  <c:v>0.80774553732575949</c:v>
                </c:pt>
                <c:pt idx="221">
                  <c:v>0.80755819180618149</c:v>
                </c:pt>
                <c:pt idx="222">
                  <c:v>0.80737088973883209</c:v>
                </c:pt>
                <c:pt idx="223">
                  <c:v>0.80718363111363289</c:v>
                </c:pt>
                <c:pt idx="224">
                  <c:v>0.80699641592050841</c:v>
                </c:pt>
                <c:pt idx="225">
                  <c:v>0.80680924414938493</c:v>
                </c:pt>
                <c:pt idx="226">
                  <c:v>0.80662211579019172</c:v>
                </c:pt>
                <c:pt idx="227">
                  <c:v>0.8064350308328595</c:v>
                </c:pt>
                <c:pt idx="228">
                  <c:v>0.80624798926732211</c:v>
                </c:pt>
                <c:pt idx="229">
                  <c:v>0.80606099108351514</c:v>
                </c:pt>
                <c:pt idx="230">
                  <c:v>0.8058740362713771</c:v>
                </c:pt>
                <c:pt idx="231">
                  <c:v>0.80568712482084825</c:v>
                </c:pt>
                <c:pt idx="232">
                  <c:v>0.80549845145125609</c:v>
                </c:pt>
                <c:pt idx="233">
                  <c:v>0.80530869763926927</c:v>
                </c:pt>
                <c:pt idx="234">
                  <c:v>0.80511898852818675</c:v>
                </c:pt>
                <c:pt idx="235">
                  <c:v>0.80492932410747819</c:v>
                </c:pt>
                <c:pt idx="236">
                  <c:v>0.80473970436661557</c:v>
                </c:pt>
                <c:pt idx="237">
                  <c:v>0.80455012929507363</c:v>
                </c:pt>
                <c:pt idx="238">
                  <c:v>0.80436059888232958</c:v>
                </c:pt>
                <c:pt idx="239">
                  <c:v>0.80417111311786293</c:v>
                </c:pt>
                <c:pt idx="240">
                  <c:v>0.80398167199115578</c:v>
                </c:pt>
                <c:pt idx="241">
                  <c:v>0.80379227549169241</c:v>
                </c:pt>
                <c:pt idx="242">
                  <c:v>0.80360292360896024</c:v>
                </c:pt>
                <c:pt idx="243">
                  <c:v>0.80341361633244857</c:v>
                </c:pt>
                <c:pt idx="244">
                  <c:v>0.80322435365164935</c:v>
                </c:pt>
                <c:pt idx="245">
                  <c:v>0.8030351355560571</c:v>
                </c:pt>
                <c:pt idx="246">
                  <c:v>0.80284596203516878</c:v>
                </c:pt>
                <c:pt idx="247">
                  <c:v>0.80265683307848379</c:v>
                </c:pt>
                <c:pt idx="248">
                  <c:v>0.80246774867550374</c:v>
                </c:pt>
                <c:pt idx="249">
                  <c:v>0.80227870881573327</c:v>
                </c:pt>
                <c:pt idx="250">
                  <c:v>0.80208971348867897</c:v>
                </c:pt>
                <c:pt idx="251">
                  <c:v>0.80190076268385047</c:v>
                </c:pt>
                <c:pt idx="252">
                  <c:v>0.80171185639075915</c:v>
                </c:pt>
                <c:pt idx="253">
                  <c:v>0.8015229945989194</c:v>
                </c:pt>
                <c:pt idx="254">
                  <c:v>0.80133417729784806</c:v>
                </c:pt>
                <c:pt idx="255">
                  <c:v>0.80114540447706395</c:v>
                </c:pt>
                <c:pt idx="256">
                  <c:v>0.80095667612608901</c:v>
                </c:pt>
                <c:pt idx="257">
                  <c:v>0.80076799223444717</c:v>
                </c:pt>
                <c:pt idx="258">
                  <c:v>0.80057935279166514</c:v>
                </c:pt>
                <c:pt idx="259">
                  <c:v>0.80039075778727198</c:v>
                </c:pt>
                <c:pt idx="260">
                  <c:v>0.80020220721079904</c:v>
                </c:pt>
                <c:pt idx="261">
                  <c:v>0.80001370105178027</c:v>
                </c:pt>
                <c:pt idx="262">
                  <c:v>0.79982395814537244</c:v>
                </c:pt>
                <c:pt idx="263">
                  <c:v>0.79963255441244752</c:v>
                </c:pt>
                <c:pt idx="264">
                  <c:v>0.79944119648383838</c:v>
                </c:pt>
                <c:pt idx="265">
                  <c:v>0.79924988434858335</c:v>
                </c:pt>
                <c:pt idx="266">
                  <c:v>0.79905861799572375</c:v>
                </c:pt>
                <c:pt idx="267">
                  <c:v>0.79886739741430379</c:v>
                </c:pt>
                <c:pt idx="268">
                  <c:v>0.7986762225933699</c:v>
                </c:pt>
                <c:pt idx="269">
                  <c:v>0.79848509352197128</c:v>
                </c:pt>
                <c:pt idx="270">
                  <c:v>0.79829401018915969</c:v>
                </c:pt>
                <c:pt idx="271">
                  <c:v>0.79810297258398966</c:v>
                </c:pt>
                <c:pt idx="272">
                  <c:v>0.79791198069551805</c:v>
                </c:pt>
                <c:pt idx="273">
                  <c:v>0.79772103451280452</c:v>
                </c:pt>
                <c:pt idx="274">
                  <c:v>0.79753013402491157</c:v>
                </c:pt>
                <c:pt idx="275">
                  <c:v>0.79733927922090386</c:v>
                </c:pt>
                <c:pt idx="276">
                  <c:v>0.79714847008984901</c:v>
                </c:pt>
                <c:pt idx="277">
                  <c:v>0.79695770662081722</c:v>
                </c:pt>
                <c:pt idx="278">
                  <c:v>0.7967669888028811</c:v>
                </c:pt>
                <c:pt idx="279">
                  <c:v>0.7965763166251163</c:v>
                </c:pt>
                <c:pt idx="280">
                  <c:v>0.79638569007660043</c:v>
                </c:pt>
                <c:pt idx="281">
                  <c:v>0.79619510914641412</c:v>
                </c:pt>
                <c:pt idx="282">
                  <c:v>0.79600457382364076</c:v>
                </c:pt>
                <c:pt idx="283">
                  <c:v>0.79581408409736587</c:v>
                </c:pt>
                <c:pt idx="284">
                  <c:v>0.79562363995667817</c:v>
                </c:pt>
                <c:pt idx="285">
                  <c:v>0.79543324139066862</c:v>
                </c:pt>
                <c:pt idx="286">
                  <c:v>0.79524288838843082</c:v>
                </c:pt>
                <c:pt idx="287">
                  <c:v>0.79505258093906106</c:v>
                </c:pt>
                <c:pt idx="288">
                  <c:v>0.79486231903165827</c:v>
                </c:pt>
                <c:pt idx="289">
                  <c:v>0.79467210265532373</c:v>
                </c:pt>
                <c:pt idx="290">
                  <c:v>0.79448193179916149</c:v>
                </c:pt>
                <c:pt idx="291">
                  <c:v>0.79429180645227848</c:v>
                </c:pt>
                <c:pt idx="292">
                  <c:v>0.79410025492280623</c:v>
                </c:pt>
                <c:pt idx="293">
                  <c:v>0.79390717548163725</c:v>
                </c:pt>
                <c:pt idx="294">
                  <c:v>0.79371414298626686</c:v>
                </c:pt>
                <c:pt idx="295">
                  <c:v>0.7935211574252804</c:v>
                </c:pt>
                <c:pt idx="296">
                  <c:v>0.79332821878726634</c:v>
                </c:pt>
                <c:pt idx="297">
                  <c:v>0.79313532706081558</c:v>
                </c:pt>
                <c:pt idx="298">
                  <c:v>0.79294248223452202</c:v>
                </c:pt>
                <c:pt idx="299">
                  <c:v>0.79274968429698223</c:v>
                </c:pt>
                <c:pt idx="300">
                  <c:v>0.79255693323679544</c:v>
                </c:pt>
                <c:pt idx="301">
                  <c:v>0.79236422904256398</c:v>
                </c:pt>
                <c:pt idx="302">
                  <c:v>0.79217157170289276</c:v>
                </c:pt>
                <c:pt idx="303">
                  <c:v>0.79197896120638911</c:v>
                </c:pt>
                <c:pt idx="304">
                  <c:v>0.79178639754166369</c:v>
                </c:pt>
                <c:pt idx="305">
                  <c:v>0.79159388069732972</c:v>
                </c:pt>
                <c:pt idx="306">
                  <c:v>0.79140141066200331</c:v>
                </c:pt>
                <c:pt idx="307">
                  <c:v>0.7912089874243029</c:v>
                </c:pt>
                <c:pt idx="308">
                  <c:v>0.79101661097285014</c:v>
                </c:pt>
                <c:pt idx="309">
                  <c:v>0.79082428129626936</c:v>
                </c:pt>
                <c:pt idx="310">
                  <c:v>0.79063199838318765</c:v>
                </c:pt>
                <c:pt idx="311">
                  <c:v>0.79043976222223455</c:v>
                </c:pt>
                <c:pt idx="312">
                  <c:v>0.79024757280204294</c:v>
                </c:pt>
                <c:pt idx="313">
                  <c:v>0.79005543011124812</c:v>
                </c:pt>
                <c:pt idx="314">
                  <c:v>0.78986333413848819</c:v>
                </c:pt>
                <c:pt idx="315">
                  <c:v>0.7896712848724039</c:v>
                </c:pt>
                <c:pt idx="316">
                  <c:v>0.78947928230163888</c:v>
                </c:pt>
                <c:pt idx="317">
                  <c:v>0.78928732641483945</c:v>
                </c:pt>
                <c:pt idx="318">
                  <c:v>0.78909541720065501</c:v>
                </c:pt>
                <c:pt idx="319">
                  <c:v>0.78890355464773743</c:v>
                </c:pt>
                <c:pt idx="320">
                  <c:v>0.7887117387447411</c:v>
                </c:pt>
                <c:pt idx="321">
                  <c:v>0.78851996948032366</c:v>
                </c:pt>
                <c:pt idx="322">
                  <c:v>0.78832582763528958</c:v>
                </c:pt>
                <c:pt idx="323">
                  <c:v>0.78813104642054677</c:v>
                </c:pt>
                <c:pt idx="324">
                  <c:v>0.78793631333275904</c:v>
                </c:pt>
                <c:pt idx="325">
                  <c:v>0.78774162836003503</c:v>
                </c:pt>
                <c:pt idx="326">
                  <c:v>0.78754699149048624</c:v>
                </c:pt>
                <c:pt idx="327">
                  <c:v>0.78735240271222728</c:v>
                </c:pt>
                <c:pt idx="328">
                  <c:v>0.78715786201337568</c:v>
                </c:pt>
                <c:pt idx="329">
                  <c:v>0.78696336938205191</c:v>
                </c:pt>
                <c:pt idx="330">
                  <c:v>0.78676892480637939</c:v>
                </c:pt>
                <c:pt idx="331">
                  <c:v>0.78657452827448437</c:v>
                </c:pt>
                <c:pt idx="332">
                  <c:v>0.78638017977449604</c:v>
                </c:pt>
                <c:pt idx="333">
                  <c:v>0.78618587929454642</c:v>
                </c:pt>
                <c:pt idx="334">
                  <c:v>0.78599162682277102</c:v>
                </c:pt>
                <c:pt idx="335">
                  <c:v>0.78579742234730754</c:v>
                </c:pt>
                <c:pt idx="336">
                  <c:v>0.78560326585629725</c:v>
                </c:pt>
                <c:pt idx="337">
                  <c:v>0.78540915733788375</c:v>
                </c:pt>
                <c:pt idx="338">
                  <c:v>0.78521509678021406</c:v>
                </c:pt>
                <c:pt idx="339">
                  <c:v>0.7850210841714379</c:v>
                </c:pt>
                <c:pt idx="340">
                  <c:v>0.78482711949970785</c:v>
                </c:pt>
                <c:pt idx="341">
                  <c:v>0.78463320275317971</c:v>
                </c:pt>
                <c:pt idx="342">
                  <c:v>0.78443933392001175</c:v>
                </c:pt>
                <c:pt idx="343">
                  <c:v>0.78424551298836576</c:v>
                </c:pt>
                <c:pt idx="344">
                  <c:v>0.78405173994640576</c:v>
                </c:pt>
                <c:pt idx="345">
                  <c:v>0.78385801478229933</c:v>
                </c:pt>
                <c:pt idx="346">
                  <c:v>0.78366433748421671</c:v>
                </c:pt>
                <c:pt idx="347">
                  <c:v>0.78347070804033092</c:v>
                </c:pt>
                <c:pt idx="348">
                  <c:v>0.78327712643881831</c:v>
                </c:pt>
                <c:pt idx="349">
                  <c:v>0.78308359266785754</c:v>
                </c:pt>
                <c:pt idx="350">
                  <c:v>0.78289010671563075</c:v>
                </c:pt>
                <c:pt idx="351">
                  <c:v>0.78269566825356307</c:v>
                </c:pt>
                <c:pt idx="352">
                  <c:v>0.78249910957695168</c:v>
                </c:pt>
                <c:pt idx="353">
                  <c:v>0.78230260026219944</c:v>
                </c:pt>
                <c:pt idx="354">
                  <c:v>0.78210614029690995</c:v>
                </c:pt>
                <c:pt idx="355">
                  <c:v>0.78190972966869043</c:v>
                </c:pt>
                <c:pt idx="356">
                  <c:v>0.7817133683651506</c:v>
                </c:pt>
                <c:pt idx="357">
                  <c:v>0.78151705637390334</c:v>
                </c:pt>
                <c:pt idx="358">
                  <c:v>0.78132079368256535</c:v>
                </c:pt>
                <c:pt idx="359">
                  <c:v>0.78112458027875553</c:v>
                </c:pt>
                <c:pt idx="360">
                  <c:v>0.78092841615009634</c:v>
                </c:pt>
                <c:pt idx="361">
                  <c:v>0.78073230128421345</c:v>
                </c:pt>
                <c:pt idx="362">
                  <c:v>0.7805362356687352</c:v>
                </c:pt>
                <c:pt idx="363">
                  <c:v>0.78034021929129349</c:v>
                </c:pt>
                <c:pt idx="364">
                  <c:v>0.78014425213952321</c:v>
                </c:pt>
                <c:pt idx="365">
                  <c:v>0.77994833420106224</c:v>
                </c:pt>
                <c:pt idx="366">
                  <c:v>0.77975246546355159</c:v>
                </c:pt>
                <c:pt idx="367">
                  <c:v>0.77955664591463558</c:v>
                </c:pt>
                <c:pt idx="368">
                  <c:v>0.7793608755419611</c:v>
                </c:pt>
                <c:pt idx="369">
                  <c:v>0.77916515433317879</c:v>
                </c:pt>
                <c:pt idx="370">
                  <c:v>0.77896948227594209</c:v>
                </c:pt>
                <c:pt idx="371">
                  <c:v>0.77877385935790733</c:v>
                </c:pt>
                <c:pt idx="372">
                  <c:v>0.77857828556673425</c:v>
                </c:pt>
                <c:pt idx="373">
                  <c:v>0.77838276089008585</c:v>
                </c:pt>
                <c:pt idx="374">
                  <c:v>0.77818728531562775</c:v>
                </c:pt>
                <c:pt idx="375">
                  <c:v>0.77799185883102906</c:v>
                </c:pt>
                <c:pt idx="376">
                  <c:v>0.77779648142396152</c:v>
                </c:pt>
                <c:pt idx="377">
                  <c:v>0.77760115308210065</c:v>
                </c:pt>
                <c:pt idx="378">
                  <c:v>0.7774058737931242</c:v>
                </c:pt>
                <c:pt idx="379">
                  <c:v>0.77721064354471403</c:v>
                </c:pt>
                <c:pt idx="380">
                  <c:v>0.77701515980767677</c:v>
                </c:pt>
                <c:pt idx="381">
                  <c:v>0.77681679455574182</c:v>
                </c:pt>
                <c:pt idx="382">
                  <c:v>0.77661847994474054</c:v>
                </c:pt>
                <c:pt idx="383">
                  <c:v>0.77642021596174482</c:v>
                </c:pt>
                <c:pt idx="384">
                  <c:v>0.77622200259382967</c:v>
                </c:pt>
                <c:pt idx="385">
                  <c:v>0.77602383982807333</c:v>
                </c:pt>
                <c:pt idx="386">
                  <c:v>0.77582572765155788</c:v>
                </c:pt>
                <c:pt idx="387">
                  <c:v>0.77562766605136801</c:v>
                </c:pt>
                <c:pt idx="388">
                  <c:v>0.77542965501459238</c:v>
                </c:pt>
                <c:pt idx="389">
                  <c:v>0.7752316945283223</c:v>
                </c:pt>
                <c:pt idx="390">
                  <c:v>0.77503378457965266</c:v>
                </c:pt>
                <c:pt idx="391">
                  <c:v>0.77483592515568178</c:v>
                </c:pt>
                <c:pt idx="392">
                  <c:v>0.77463811624351098</c:v>
                </c:pt>
                <c:pt idx="393">
                  <c:v>0.77444035783024523</c:v>
                </c:pt>
                <c:pt idx="394">
                  <c:v>0.77424264990299241</c:v>
                </c:pt>
                <c:pt idx="395">
                  <c:v>0.77404499244886393</c:v>
                </c:pt>
                <c:pt idx="396">
                  <c:v>0.77384738545497467</c:v>
                </c:pt>
                <c:pt idx="397">
                  <c:v>0.77364982890844225</c:v>
                </c:pt>
                <c:pt idx="398">
                  <c:v>0.77345232279638798</c:v>
                </c:pt>
                <c:pt idx="399">
                  <c:v>0.77325486710593638</c:v>
                </c:pt>
                <c:pt idx="400">
                  <c:v>0.77305746182421542</c:v>
                </c:pt>
                <c:pt idx="401">
                  <c:v>0.77286010693835605</c:v>
                </c:pt>
                <c:pt idx="402">
                  <c:v>0.77266280243549246</c:v>
                </c:pt>
                <c:pt idx="403">
                  <c:v>0.77246554830276259</c:v>
                </c:pt>
                <c:pt idx="404">
                  <c:v>0.7722683445273073</c:v>
                </c:pt>
                <c:pt idx="405">
                  <c:v>0.77207119109627076</c:v>
                </c:pt>
                <c:pt idx="406">
                  <c:v>0.77187408799680046</c:v>
                </c:pt>
                <c:pt idx="407">
                  <c:v>0.77167703521604725</c:v>
                </c:pt>
                <c:pt idx="408">
                  <c:v>0.77148003274116506</c:v>
                </c:pt>
                <c:pt idx="409">
                  <c:v>0.77066267510497255</c:v>
                </c:pt>
                <c:pt idx="410">
                  <c:v>0.76497046708825567</c:v>
                </c:pt>
                <c:pt idx="411">
                  <c:v>0.75932030241054194</c:v>
                </c:pt>
                <c:pt idx="412">
                  <c:v>0.75371187053462374</c:v>
                </c:pt>
                <c:pt idx="413">
                  <c:v>0.74814486321697149</c:v>
                </c:pt>
                <c:pt idx="414">
                  <c:v>0.74261897449076719</c:v>
                </c:pt>
                <c:pt idx="415">
                  <c:v>0.73713390064910778</c:v>
                </c:pt>
                <c:pt idx="416">
                  <c:v>0.73168934022830201</c:v>
                </c:pt>
                <c:pt idx="417">
                  <c:v>0.72628499399130997</c:v>
                </c:pt>
                <c:pt idx="418">
                  <c:v>0.72092056491128942</c:v>
                </c:pt>
                <c:pt idx="419">
                  <c:v>0.71559575815527654</c:v>
                </c:pt>
                <c:pt idx="420">
                  <c:v>0.71031028106798222</c:v>
                </c:pt>
                <c:pt idx="421">
                  <c:v>0.70506384315569948</c:v>
                </c:pt>
                <c:pt idx="422">
                  <c:v>0.6998561560703459</c:v>
                </c:pt>
                <c:pt idx="423">
                  <c:v>0.69468693359361178</c:v>
                </c:pt>
                <c:pt idx="424">
                  <c:v>0.68955589162122932</c:v>
                </c:pt>
                <c:pt idx="425">
                  <c:v>0.68446274814736696</c:v>
                </c:pt>
                <c:pt idx="426">
                  <c:v>0.67940722324911218</c:v>
                </c:pt>
                <c:pt idx="427">
                  <c:v>0.67438903907110226</c:v>
                </c:pt>
                <c:pt idx="428">
                  <c:v>0.66940791981024805</c:v>
                </c:pt>
                <c:pt idx="429">
                  <c:v>0.66446359170057423</c:v>
                </c:pt>
                <c:pt idx="430">
                  <c:v>0.65955578299817508</c:v>
                </c:pt>
                <c:pt idx="431">
                  <c:v>0.65468422396627801</c:v>
                </c:pt>
                <c:pt idx="432">
                  <c:v>0.64984864686041732</c:v>
                </c:pt>
                <c:pt idx="433">
                  <c:v>0.64504878591372083</c:v>
                </c:pt>
                <c:pt idx="434">
                  <c:v>0.64028437732230736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76.900000000000006</c:v>
                </c:pt>
                <c:pt idx="1">
                  <c:v>76.900000000000006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34.200000000000003</c:v>
                </c:pt>
                <c:pt idx="1">
                  <c:v>34.200000000000003</c:v>
                </c:pt>
                <c:pt idx="2">
                  <c:v>34.200000000000003</c:v>
                </c:pt>
                <c:pt idx="3">
                  <c:v>34.200000000000003</c:v>
                </c:pt>
                <c:pt idx="4">
                  <c:v>34.200000000000003</c:v>
                </c:pt>
                <c:pt idx="5">
                  <c:v>34.200000000000003</c:v>
                </c:pt>
                <c:pt idx="6">
                  <c:v>34.200000000000003</c:v>
                </c:pt>
                <c:pt idx="7">
                  <c:v>34.200000000000003</c:v>
                </c:pt>
                <c:pt idx="8">
                  <c:v>34.200000000000003</c:v>
                </c:pt>
                <c:pt idx="9">
                  <c:v>34.200000000000003</c:v>
                </c:pt>
                <c:pt idx="10">
                  <c:v>34.200000000000003</c:v>
                </c:pt>
                <c:pt idx="11">
                  <c:v>34.200000000000003</c:v>
                </c:pt>
                <c:pt idx="12">
                  <c:v>51.294392567359736</c:v>
                </c:pt>
                <c:pt idx="13">
                  <c:v>70.929618682659992</c:v>
                </c:pt>
                <c:pt idx="14">
                  <c:v>70.954809832281498</c:v>
                </c:pt>
                <c:pt idx="15">
                  <c:v>71.080595322116039</c:v>
                </c:pt>
                <c:pt idx="16">
                  <c:v>71.140857775570737</c:v>
                </c:pt>
                <c:pt idx="17">
                  <c:v>71.156001043205904</c:v>
                </c:pt>
                <c:pt idx="18">
                  <c:v>71.160601960649501</c:v>
                </c:pt>
                <c:pt idx="19">
                  <c:v>71.159708300803217</c:v>
                </c:pt>
                <c:pt idx="20">
                  <c:v>71.155389386381728</c:v>
                </c:pt>
                <c:pt idx="21">
                  <c:v>71.148739509382565</c:v>
                </c:pt>
                <c:pt idx="22">
                  <c:v>71.140417757313173</c:v>
                </c:pt>
                <c:pt idx="23">
                  <c:v>71.130854318283284</c:v>
                </c:pt>
                <c:pt idx="24">
                  <c:v>71.114313935035611</c:v>
                </c:pt>
                <c:pt idx="25">
                  <c:v>71.097895721065314</c:v>
                </c:pt>
                <c:pt idx="26">
                  <c:v>71.081598774015291</c:v>
                </c:pt>
                <c:pt idx="27">
                  <c:v>71.06542219819336</c:v>
                </c:pt>
                <c:pt idx="28">
                  <c:v>71.049365104523034</c:v>
                </c:pt>
                <c:pt idx="29">
                  <c:v>71.033426610494629</c:v>
                </c:pt>
                <c:pt idx="30">
                  <c:v>71.017605840116815</c:v>
                </c:pt>
                <c:pt idx="31">
                  <c:v>71.001901923868417</c:v>
                </c:pt>
                <c:pt idx="32">
                  <c:v>70.986313998650658</c:v>
                </c:pt>
                <c:pt idx="33">
                  <c:v>70.970841207739724</c:v>
                </c:pt>
                <c:pt idx="34">
                  <c:v>70.955482700739651</c:v>
                </c:pt>
                <c:pt idx="35">
                  <c:v>70.940237633535602</c:v>
                </c:pt>
                <c:pt idx="36">
                  <c:v>70.925105168247484</c:v>
                </c:pt>
                <c:pt idx="37">
                  <c:v>61.713295722774063</c:v>
                </c:pt>
                <c:pt idx="38">
                  <c:v>61.713295722774063</c:v>
                </c:pt>
                <c:pt idx="39">
                  <c:v>61.713295722774063</c:v>
                </c:pt>
                <c:pt idx="40">
                  <c:v>61.713295722774063</c:v>
                </c:pt>
                <c:pt idx="41">
                  <c:v>61.713295722774063</c:v>
                </c:pt>
                <c:pt idx="42">
                  <c:v>61.713295722774063</c:v>
                </c:pt>
                <c:pt idx="43">
                  <c:v>61.713295722774063</c:v>
                </c:pt>
                <c:pt idx="44">
                  <c:v>61.713295722774063</c:v>
                </c:pt>
                <c:pt idx="45">
                  <c:v>61.713295722774063</c:v>
                </c:pt>
                <c:pt idx="46">
                  <c:v>61.713295722774063</c:v>
                </c:pt>
                <c:pt idx="47">
                  <c:v>61.713295722774063</c:v>
                </c:pt>
                <c:pt idx="48">
                  <c:v>61.713295722774063</c:v>
                </c:pt>
                <c:pt idx="49">
                  <c:v>61.713295722774063</c:v>
                </c:pt>
                <c:pt idx="50">
                  <c:v>61.713295722774063</c:v>
                </c:pt>
                <c:pt idx="51">
                  <c:v>61.713295722774063</c:v>
                </c:pt>
                <c:pt idx="52">
                  <c:v>61.713295722774063</c:v>
                </c:pt>
                <c:pt idx="53">
                  <c:v>61.713295722774063</c:v>
                </c:pt>
                <c:pt idx="54">
                  <c:v>61.713295722774063</c:v>
                </c:pt>
                <c:pt idx="55">
                  <c:v>61.713295722774063</c:v>
                </c:pt>
                <c:pt idx="56">
                  <c:v>61.713295722774063</c:v>
                </c:pt>
                <c:pt idx="57">
                  <c:v>61.713295722774063</c:v>
                </c:pt>
                <c:pt idx="58">
                  <c:v>61.713295722774063</c:v>
                </c:pt>
                <c:pt idx="59">
                  <c:v>61.713295722774063</c:v>
                </c:pt>
                <c:pt idx="60">
                  <c:v>61.713295722774063</c:v>
                </c:pt>
                <c:pt idx="61">
                  <c:v>61.713295722774063</c:v>
                </c:pt>
                <c:pt idx="62">
                  <c:v>61.713295722774063</c:v>
                </c:pt>
                <c:pt idx="63">
                  <c:v>61.713295722774063</c:v>
                </c:pt>
                <c:pt idx="64">
                  <c:v>61.713295722774063</c:v>
                </c:pt>
                <c:pt idx="65">
                  <c:v>61.713295722774063</c:v>
                </c:pt>
                <c:pt idx="66">
                  <c:v>61.713295722774063</c:v>
                </c:pt>
                <c:pt idx="67">
                  <c:v>61.713295722774063</c:v>
                </c:pt>
                <c:pt idx="68">
                  <c:v>61.713295722774063</c:v>
                </c:pt>
                <c:pt idx="69">
                  <c:v>61.713295722774063</c:v>
                </c:pt>
                <c:pt idx="70">
                  <c:v>61.713295722774063</c:v>
                </c:pt>
                <c:pt idx="71">
                  <c:v>61.713295722774063</c:v>
                </c:pt>
                <c:pt idx="72">
                  <c:v>61.713295722774063</c:v>
                </c:pt>
                <c:pt idx="73">
                  <c:v>61.713295722774063</c:v>
                </c:pt>
                <c:pt idx="74">
                  <c:v>61.713295722774063</c:v>
                </c:pt>
                <c:pt idx="75">
                  <c:v>61.713295722774063</c:v>
                </c:pt>
                <c:pt idx="76">
                  <c:v>61.713295722774063</c:v>
                </c:pt>
                <c:pt idx="77">
                  <c:v>61.713295722774063</c:v>
                </c:pt>
                <c:pt idx="78">
                  <c:v>61.713295722774063</c:v>
                </c:pt>
                <c:pt idx="79">
                  <c:v>61.713295722774063</c:v>
                </c:pt>
                <c:pt idx="80">
                  <c:v>62.819502320034466</c:v>
                </c:pt>
                <c:pt idx="81">
                  <c:v>70.15801537985476</c:v>
                </c:pt>
                <c:pt idx="82">
                  <c:v>70.924036172690975</c:v>
                </c:pt>
                <c:pt idx="83">
                  <c:v>57.590258104894829</c:v>
                </c:pt>
                <c:pt idx="84">
                  <c:v>70.923744964371608</c:v>
                </c:pt>
                <c:pt idx="85">
                  <c:v>55.50838934038272</c:v>
                </c:pt>
                <c:pt idx="86">
                  <c:v>70.92243629777758</c:v>
                </c:pt>
                <c:pt idx="87">
                  <c:v>70.975978993088304</c:v>
                </c:pt>
                <c:pt idx="88">
                  <c:v>71.000383562684661</c:v>
                </c:pt>
                <c:pt idx="89">
                  <c:v>71.001694543642174</c:v>
                </c:pt>
                <c:pt idx="90">
                  <c:v>70.997545385289342</c:v>
                </c:pt>
                <c:pt idx="91">
                  <c:v>70.990544368291822</c:v>
                </c:pt>
                <c:pt idx="92">
                  <c:v>70.981770457621835</c:v>
                </c:pt>
                <c:pt idx="93">
                  <c:v>70.971798318486577</c:v>
                </c:pt>
                <c:pt idx="94">
                  <c:v>70.960976028618049</c:v>
                </c:pt>
                <c:pt idx="95">
                  <c:v>70.94953179094172</c:v>
                </c:pt>
                <c:pt idx="96">
                  <c:v>70.934330677879416</c:v>
                </c:pt>
                <c:pt idx="97">
                  <c:v>49.90409890609974</c:v>
                </c:pt>
                <c:pt idx="98">
                  <c:v>49.90409890609974</c:v>
                </c:pt>
                <c:pt idx="99">
                  <c:v>49.90409890609974</c:v>
                </c:pt>
                <c:pt idx="100">
                  <c:v>49.90409890609974</c:v>
                </c:pt>
                <c:pt idx="101">
                  <c:v>49.90409890609974</c:v>
                </c:pt>
                <c:pt idx="102">
                  <c:v>50.722092125747693</c:v>
                </c:pt>
                <c:pt idx="103">
                  <c:v>58.609298406413664</c:v>
                </c:pt>
                <c:pt idx="104">
                  <c:v>70.922740357949181</c:v>
                </c:pt>
                <c:pt idx="105">
                  <c:v>70.925290691700468</c:v>
                </c:pt>
                <c:pt idx="106">
                  <c:v>43.107784013371287</c:v>
                </c:pt>
                <c:pt idx="107">
                  <c:v>38.351412294134633</c:v>
                </c:pt>
                <c:pt idx="108">
                  <c:v>34.200000000000003</c:v>
                </c:pt>
                <c:pt idx="109">
                  <c:v>70.922044951652452</c:v>
                </c:pt>
                <c:pt idx="110">
                  <c:v>70.93945389985295</c:v>
                </c:pt>
                <c:pt idx="111">
                  <c:v>71.040897190178143</c:v>
                </c:pt>
                <c:pt idx="112">
                  <c:v>71.089226755776977</c:v>
                </c:pt>
                <c:pt idx="113">
                  <c:v>71.099801273840384</c:v>
                </c:pt>
                <c:pt idx="114">
                  <c:v>71.101528059850153</c:v>
                </c:pt>
                <c:pt idx="115">
                  <c:v>71.098640270433691</c:v>
                </c:pt>
                <c:pt idx="116">
                  <c:v>71.092876916513887</c:v>
                </c:pt>
                <c:pt idx="117">
                  <c:v>71.085159133809299</c:v>
                </c:pt>
                <c:pt idx="118">
                  <c:v>71.076042441871834</c:v>
                </c:pt>
                <c:pt idx="119">
                  <c:v>71.06588980266919</c:v>
                </c:pt>
                <c:pt idx="120">
                  <c:v>71.049829255215471</c:v>
                </c:pt>
                <c:pt idx="121">
                  <c:v>71.040568453481157</c:v>
                </c:pt>
                <c:pt idx="122">
                  <c:v>71.04651757114928</c:v>
                </c:pt>
                <c:pt idx="123">
                  <c:v>71.065180514507531</c:v>
                </c:pt>
                <c:pt idx="124">
                  <c:v>71.095274257993054</c:v>
                </c:pt>
                <c:pt idx="125">
                  <c:v>71.13641801538958</c:v>
                </c:pt>
                <c:pt idx="126">
                  <c:v>71.188928017076861</c:v>
                </c:pt>
                <c:pt idx="127">
                  <c:v>71.253766862094935</c:v>
                </c:pt>
                <c:pt idx="128">
                  <c:v>71.33261575208779</c:v>
                </c:pt>
                <c:pt idx="129">
                  <c:v>71.412905211985077</c:v>
                </c:pt>
                <c:pt idx="130">
                  <c:v>71.507238554970456</c:v>
                </c:pt>
                <c:pt idx="131">
                  <c:v>71.62425849225329</c:v>
                </c:pt>
                <c:pt idx="132">
                  <c:v>71.773412822760051</c:v>
                </c:pt>
                <c:pt idx="133">
                  <c:v>71.969317159336114</c:v>
                </c:pt>
                <c:pt idx="134">
                  <c:v>72.257768409690499</c:v>
                </c:pt>
                <c:pt idx="135">
                  <c:v>73.158931336269859</c:v>
                </c:pt>
                <c:pt idx="136">
                  <c:v>73.595529848878343</c:v>
                </c:pt>
                <c:pt idx="137">
                  <c:v>73.762978390860638</c:v>
                </c:pt>
                <c:pt idx="138">
                  <c:v>73.883997082777356</c:v>
                </c:pt>
                <c:pt idx="139">
                  <c:v>73.972665108617718</c:v>
                </c:pt>
                <c:pt idx="140">
                  <c:v>74.041606084766428</c:v>
                </c:pt>
                <c:pt idx="141">
                  <c:v>74.097306073991092</c:v>
                </c:pt>
                <c:pt idx="142">
                  <c:v>74.143397516453263</c:v>
                </c:pt>
                <c:pt idx="143">
                  <c:v>74.182234636226099</c:v>
                </c:pt>
                <c:pt idx="144">
                  <c:v>74.182234636226099</c:v>
                </c:pt>
                <c:pt idx="145">
                  <c:v>74.182234636226099</c:v>
                </c:pt>
                <c:pt idx="146">
                  <c:v>74.182234636226099</c:v>
                </c:pt>
                <c:pt idx="147">
                  <c:v>74.182234636226099</c:v>
                </c:pt>
                <c:pt idx="148">
                  <c:v>74.182234636226099</c:v>
                </c:pt>
                <c:pt idx="149">
                  <c:v>74.182234636226099</c:v>
                </c:pt>
                <c:pt idx="150">
                  <c:v>74.182234636226099</c:v>
                </c:pt>
                <c:pt idx="151">
                  <c:v>74.182234636226099</c:v>
                </c:pt>
                <c:pt idx="152">
                  <c:v>74.182234636226099</c:v>
                </c:pt>
                <c:pt idx="153">
                  <c:v>74.182234636226099</c:v>
                </c:pt>
                <c:pt idx="154">
                  <c:v>74.18226951505946</c:v>
                </c:pt>
                <c:pt idx="155">
                  <c:v>74.182769164752699</c:v>
                </c:pt>
                <c:pt idx="156">
                  <c:v>74.184110264146312</c:v>
                </c:pt>
                <c:pt idx="157">
                  <c:v>74.18685791243287</c:v>
                </c:pt>
                <c:pt idx="158">
                  <c:v>74.192443025122088</c:v>
                </c:pt>
                <c:pt idx="159">
                  <c:v>74.218100262349367</c:v>
                </c:pt>
                <c:pt idx="160">
                  <c:v>74.234313174408669</c:v>
                </c:pt>
                <c:pt idx="161">
                  <c:v>74.241369853634595</c:v>
                </c:pt>
                <c:pt idx="162">
                  <c:v>74.246198538902661</c:v>
                </c:pt>
                <c:pt idx="163">
                  <c:v>74.249834117772622</c:v>
                </c:pt>
                <c:pt idx="164">
                  <c:v>74.252707757133123</c:v>
                </c:pt>
                <c:pt idx="165">
                  <c:v>74.255050442246059</c:v>
                </c:pt>
                <c:pt idx="166">
                  <c:v>74.257002752148466</c:v>
                </c:pt>
                <c:pt idx="167">
                  <c:v>74.25865722261355</c:v>
                </c:pt>
                <c:pt idx="168">
                  <c:v>74.25865722261355</c:v>
                </c:pt>
                <c:pt idx="169">
                  <c:v>74.244594959264788</c:v>
                </c:pt>
                <c:pt idx="170">
                  <c:v>74.230535957465506</c:v>
                </c:pt>
                <c:pt idx="171">
                  <c:v>74.216480216459232</c:v>
                </c:pt>
                <c:pt idx="172">
                  <c:v>74.202427735489664</c:v>
                </c:pt>
                <c:pt idx="173">
                  <c:v>74.188378513800686</c:v>
                </c:pt>
                <c:pt idx="174">
                  <c:v>74.17433255063635</c:v>
                </c:pt>
                <c:pt idx="175">
                  <c:v>74.160289845240882</c:v>
                </c:pt>
                <c:pt idx="176">
                  <c:v>74.14625039685869</c:v>
                </c:pt>
                <c:pt idx="177">
                  <c:v>74.132214204734353</c:v>
                </c:pt>
                <c:pt idx="178">
                  <c:v>74.118181268112622</c:v>
                </c:pt>
                <c:pt idx="179">
                  <c:v>74.104151586238444</c:v>
                </c:pt>
                <c:pt idx="180">
                  <c:v>74.090125158356912</c:v>
                </c:pt>
                <c:pt idx="181">
                  <c:v>74.076101983713301</c:v>
                </c:pt>
                <c:pt idx="182">
                  <c:v>74.062082061553085</c:v>
                </c:pt>
                <c:pt idx="183">
                  <c:v>74.048065391121881</c:v>
                </c:pt>
                <c:pt idx="184">
                  <c:v>74.034051971665505</c:v>
                </c:pt>
                <c:pt idx="185">
                  <c:v>74.02004180242993</c:v>
                </c:pt>
                <c:pt idx="186">
                  <c:v>74.006034882661311</c:v>
                </c:pt>
                <c:pt idx="187">
                  <c:v>73.992031211605976</c:v>
                </c:pt>
                <c:pt idx="188">
                  <c:v>73.978030788510438</c:v>
                </c:pt>
                <c:pt idx="189">
                  <c:v>73.964033612621378</c:v>
                </c:pt>
                <c:pt idx="190">
                  <c:v>73.950039683185651</c:v>
                </c:pt>
                <c:pt idx="191">
                  <c:v>73.936048999450279</c:v>
                </c:pt>
                <c:pt idx="192">
                  <c:v>73.92206156066247</c:v>
                </c:pt>
                <c:pt idx="193">
                  <c:v>73.908033023790381</c:v>
                </c:pt>
                <c:pt idx="194">
                  <c:v>73.893839989889443</c:v>
                </c:pt>
                <c:pt idx="195">
                  <c:v>73.879650299486286</c:v>
                </c:pt>
                <c:pt idx="196">
                  <c:v>73.865733276984514</c:v>
                </c:pt>
                <c:pt idx="197">
                  <c:v>73.853126094165091</c:v>
                </c:pt>
                <c:pt idx="198">
                  <c:v>73.842117085771292</c:v>
                </c:pt>
                <c:pt idx="199">
                  <c:v>73.832973761796637</c:v>
                </c:pt>
                <c:pt idx="200">
                  <c:v>73.826049835140367</c:v>
                </c:pt>
                <c:pt idx="201">
                  <c:v>73.821828424916077</c:v>
                </c:pt>
                <c:pt idx="202">
                  <c:v>73.820998457498376</c:v>
                </c:pt>
                <c:pt idx="203">
                  <c:v>73.824602889933615</c:v>
                </c:pt>
                <c:pt idx="204">
                  <c:v>73.834366498765178</c:v>
                </c:pt>
                <c:pt idx="205">
                  <c:v>73.85358290681765</c:v>
                </c:pt>
                <c:pt idx="206">
                  <c:v>73.890587953551957</c:v>
                </c:pt>
                <c:pt idx="207">
                  <c:v>74.044256790797007</c:v>
                </c:pt>
                <c:pt idx="208">
                  <c:v>74.117955792521741</c:v>
                </c:pt>
                <c:pt idx="209">
                  <c:v>74.14001381661204</c:v>
                </c:pt>
                <c:pt idx="210">
                  <c:v>74.150119640102915</c:v>
                </c:pt>
                <c:pt idx="211">
                  <c:v>74.153997856212712</c:v>
                </c:pt>
                <c:pt idx="212">
                  <c:v>74.153976427896552</c:v>
                </c:pt>
                <c:pt idx="213">
                  <c:v>74.151281703674584</c:v>
                </c:pt>
                <c:pt idx="214">
                  <c:v>74.146643754476386</c:v>
                </c:pt>
                <c:pt idx="215">
                  <c:v>74.140536328876962</c:v>
                </c:pt>
                <c:pt idx="216">
                  <c:v>74.126501462052474</c:v>
                </c:pt>
                <c:pt idx="217">
                  <c:v>74.11246985042321</c:v>
                </c:pt>
                <c:pt idx="218">
                  <c:v>74.098441493234176</c:v>
                </c:pt>
                <c:pt idx="219">
                  <c:v>74.084416389730549</c:v>
                </c:pt>
                <c:pt idx="220">
                  <c:v>74.070394539157675</c:v>
                </c:pt>
                <c:pt idx="221">
                  <c:v>74.056375940761086</c:v>
                </c:pt>
                <c:pt idx="222">
                  <c:v>74.042360593786483</c:v>
                </c:pt>
                <c:pt idx="223">
                  <c:v>74.02834849747974</c:v>
                </c:pt>
                <c:pt idx="224">
                  <c:v>74.014339651086914</c:v>
                </c:pt>
                <c:pt idx="225">
                  <c:v>74.000334053854232</c:v>
                </c:pt>
                <c:pt idx="226">
                  <c:v>73.986331705028107</c:v>
                </c:pt>
                <c:pt idx="227">
                  <c:v>73.972332603855094</c:v>
                </c:pt>
                <c:pt idx="228">
                  <c:v>73.95833674958196</c:v>
                </c:pt>
                <c:pt idx="229">
                  <c:v>73.944344141455616</c:v>
                </c:pt>
                <c:pt idx="230">
                  <c:v>73.930354778723185</c:v>
                </c:pt>
                <c:pt idx="231">
                  <c:v>73.916368660631917</c:v>
                </c:pt>
                <c:pt idx="232">
                  <c:v>73.902255097349084</c:v>
                </c:pt>
                <c:pt idx="233">
                  <c:v>73.888063424572508</c:v>
                </c:pt>
                <c:pt idx="234">
                  <c:v>73.873875094973073</c:v>
                </c:pt>
                <c:pt idx="235">
                  <c:v>73.859690107763214</c:v>
                </c:pt>
                <c:pt idx="236">
                  <c:v>73.84550846215555</c:v>
                </c:pt>
                <c:pt idx="237">
                  <c:v>73.831330157362885</c:v>
                </c:pt>
                <c:pt idx="238">
                  <c:v>73.817155192598221</c:v>
                </c:pt>
                <c:pt idx="239">
                  <c:v>73.802983567074747</c:v>
                </c:pt>
                <c:pt idx="240">
                  <c:v>73.788815280005807</c:v>
                </c:pt>
                <c:pt idx="241">
                  <c:v>73.774650330604956</c:v>
                </c:pt>
                <c:pt idx="242">
                  <c:v>73.760488718085938</c:v>
                </c:pt>
                <c:pt idx="243">
                  <c:v>73.746330441662664</c:v>
                </c:pt>
                <c:pt idx="244">
                  <c:v>73.732175500549246</c:v>
                </c:pt>
                <c:pt idx="245">
                  <c:v>73.71802389395998</c:v>
                </c:pt>
                <c:pt idx="246">
                  <c:v>73.703875621109333</c:v>
                </c:pt>
                <c:pt idx="247">
                  <c:v>73.689730681211969</c:v>
                </c:pt>
                <c:pt idx="248">
                  <c:v>73.675589073482726</c:v>
                </c:pt>
                <c:pt idx="249">
                  <c:v>73.661450797136638</c:v>
                </c:pt>
                <c:pt idx="250">
                  <c:v>73.647315851388925</c:v>
                </c:pt>
                <c:pt idx="251">
                  <c:v>73.633184235454991</c:v>
                </c:pt>
                <c:pt idx="252">
                  <c:v>73.619055948550411</c:v>
                </c:pt>
                <c:pt idx="253">
                  <c:v>73.60493098989096</c:v>
                </c:pt>
                <c:pt idx="254">
                  <c:v>73.590809358692596</c:v>
                </c:pt>
                <c:pt idx="255">
                  <c:v>73.576691054171448</c:v>
                </c:pt>
                <c:pt idx="256">
                  <c:v>73.562576075543845</c:v>
                </c:pt>
                <c:pt idx="257">
                  <c:v>73.548464422026299</c:v>
                </c:pt>
                <c:pt idx="258">
                  <c:v>73.534356092835509</c:v>
                </c:pt>
                <c:pt idx="259">
                  <c:v>73.520251087188342</c:v>
                </c:pt>
                <c:pt idx="260">
                  <c:v>73.506149404301866</c:v>
                </c:pt>
                <c:pt idx="261">
                  <c:v>73.492051043393317</c:v>
                </c:pt>
                <c:pt idx="262">
                  <c:v>73.477863603069366</c:v>
                </c:pt>
                <c:pt idx="263">
                  <c:v>73.463556499215287</c:v>
                </c:pt>
                <c:pt idx="264">
                  <c:v>73.449252819155987</c:v>
                </c:pt>
                <c:pt idx="265">
                  <c:v>73.434952562072112</c:v>
                </c:pt>
                <c:pt idx="266">
                  <c:v>73.420655727144521</c:v>
                </c:pt>
                <c:pt idx="267">
                  <c:v>73.406362313554268</c:v>
                </c:pt>
                <c:pt idx="268">
                  <c:v>73.392072320482612</c:v>
                </c:pt>
                <c:pt idx="269">
                  <c:v>73.377785747110991</c:v>
                </c:pt>
                <c:pt idx="270">
                  <c:v>73.363502592621046</c:v>
                </c:pt>
                <c:pt idx="271">
                  <c:v>73.349222856194615</c:v>
                </c:pt>
                <c:pt idx="272">
                  <c:v>73.334946537013721</c:v>
                </c:pt>
                <c:pt idx="273">
                  <c:v>73.320673634260601</c:v>
                </c:pt>
                <c:pt idx="274">
                  <c:v>73.306404147117675</c:v>
                </c:pt>
                <c:pt idx="275">
                  <c:v>73.292138074767564</c:v>
                </c:pt>
                <c:pt idx="276">
                  <c:v>73.277875416393087</c:v>
                </c:pt>
                <c:pt idx="277">
                  <c:v>73.263616171177247</c:v>
                </c:pt>
                <c:pt idx="278">
                  <c:v>73.249360338303262</c:v>
                </c:pt>
                <c:pt idx="279">
                  <c:v>73.235107916954533</c:v>
                </c:pt>
                <c:pt idx="280">
                  <c:v>73.220858906314646</c:v>
                </c:pt>
                <c:pt idx="281">
                  <c:v>73.206613305567387</c:v>
                </c:pt>
                <c:pt idx="282">
                  <c:v>73.192371113896769</c:v>
                </c:pt>
                <c:pt idx="283">
                  <c:v>73.178132330486946</c:v>
                </c:pt>
                <c:pt idx="284">
                  <c:v>73.163896954522315</c:v>
                </c:pt>
                <c:pt idx="285">
                  <c:v>73.149664985187442</c:v>
                </c:pt>
                <c:pt idx="286">
                  <c:v>73.135436421667109</c:v>
                </c:pt>
                <c:pt idx="287">
                  <c:v>73.121211263146265</c:v>
                </c:pt>
                <c:pt idx="288">
                  <c:v>73.106989508810074</c:v>
                </c:pt>
                <c:pt idx="289">
                  <c:v>73.092771157843885</c:v>
                </c:pt>
                <c:pt idx="290">
                  <c:v>73.078556209433245</c:v>
                </c:pt>
                <c:pt idx="291">
                  <c:v>73.064344662763901</c:v>
                </c:pt>
                <c:pt idx="292">
                  <c:v>73.050030779860464</c:v>
                </c:pt>
                <c:pt idx="293">
                  <c:v>73.035607253749191</c:v>
                </c:pt>
                <c:pt idx="294">
                  <c:v>73.021187234608661</c:v>
                </c:pt>
                <c:pt idx="295">
                  <c:v>73.006770721586179</c:v>
                </c:pt>
                <c:pt idx="296">
                  <c:v>72.992357713829264</c:v>
                </c:pt>
                <c:pt idx="297">
                  <c:v>72.977948210485636</c:v>
                </c:pt>
                <c:pt idx="298">
                  <c:v>72.963542210703224</c:v>
                </c:pt>
                <c:pt idx="299">
                  <c:v>72.94913971363016</c:v>
                </c:pt>
                <c:pt idx="300">
                  <c:v>72.934740718414787</c:v>
                </c:pt>
                <c:pt idx="301">
                  <c:v>72.920345224205661</c:v>
                </c:pt>
                <c:pt idx="302">
                  <c:v>72.905953230151539</c:v>
                </c:pt>
                <c:pt idx="303">
                  <c:v>72.891564735401374</c:v>
                </c:pt>
                <c:pt idx="304">
                  <c:v>72.877179739104335</c:v>
                </c:pt>
                <c:pt idx="305">
                  <c:v>72.862798240409816</c:v>
                </c:pt>
                <c:pt idx="306">
                  <c:v>72.848420238467398</c:v>
                </c:pt>
                <c:pt idx="307">
                  <c:v>72.834045732426858</c:v>
                </c:pt>
                <c:pt idx="308">
                  <c:v>72.819674721438204</c:v>
                </c:pt>
                <c:pt idx="309">
                  <c:v>72.805307204651641</c:v>
                </c:pt>
                <c:pt idx="310">
                  <c:v>72.790943181217585</c:v>
                </c:pt>
                <c:pt idx="311">
                  <c:v>72.776582650286642</c:v>
                </c:pt>
                <c:pt idx="312">
                  <c:v>72.76222561100964</c:v>
                </c:pt>
                <c:pt idx="313">
                  <c:v>72.747872062537624</c:v>
                </c:pt>
                <c:pt idx="314">
                  <c:v>72.733522004021822</c:v>
                </c:pt>
                <c:pt idx="315">
                  <c:v>72.719175434613675</c:v>
                </c:pt>
                <c:pt idx="316">
                  <c:v>72.704832353464823</c:v>
                </c:pt>
                <c:pt idx="317">
                  <c:v>72.690492759727135</c:v>
                </c:pt>
                <c:pt idx="318">
                  <c:v>72.676156652552677</c:v>
                </c:pt>
                <c:pt idx="319">
                  <c:v>72.661824031093715</c:v>
                </c:pt>
                <c:pt idx="320">
                  <c:v>72.647494894502714</c:v>
                </c:pt>
                <c:pt idx="321">
                  <c:v>72.633169241932364</c:v>
                </c:pt>
                <c:pt idx="322">
                  <c:v>72.618673935455675</c:v>
                </c:pt>
                <c:pt idx="323">
                  <c:v>72.604133019091222</c:v>
                </c:pt>
                <c:pt idx="324">
                  <c:v>72.58959569552718</c:v>
                </c:pt>
                <c:pt idx="325">
                  <c:v>72.575061963875825</c:v>
                </c:pt>
                <c:pt idx="326">
                  <c:v>72.560531823249661</c:v>
                </c:pt>
                <c:pt idx="327">
                  <c:v>72.546005272761406</c:v>
                </c:pt>
                <c:pt idx="328">
                  <c:v>72.531482311524002</c:v>
                </c:pt>
                <c:pt idx="329">
                  <c:v>72.516962938650622</c:v>
                </c:pt>
                <c:pt idx="330">
                  <c:v>72.502447153254636</c:v>
                </c:pt>
                <c:pt idx="331">
                  <c:v>72.487934954449642</c:v>
                </c:pt>
                <c:pt idx="332">
                  <c:v>72.473426341349452</c:v>
                </c:pt>
                <c:pt idx="333">
                  <c:v>72.458921313068103</c:v>
                </c:pt>
                <c:pt idx="334">
                  <c:v>72.444419868719862</c:v>
                </c:pt>
                <c:pt idx="335">
                  <c:v>72.429922007419194</c:v>
                </c:pt>
                <c:pt idx="336">
                  <c:v>72.415427728280804</c:v>
                </c:pt>
                <c:pt idx="337">
                  <c:v>72.400937030419584</c:v>
                </c:pt>
                <c:pt idx="338">
                  <c:v>72.386449912950681</c:v>
                </c:pt>
                <c:pt idx="339">
                  <c:v>72.371966374989441</c:v>
                </c:pt>
                <c:pt idx="340">
                  <c:v>72.357486415651422</c:v>
                </c:pt>
                <c:pt idx="341">
                  <c:v>72.343010034052426</c:v>
                </c:pt>
                <c:pt idx="342">
                  <c:v>72.328537229308438</c:v>
                </c:pt>
                <c:pt idx="343">
                  <c:v>72.314068000535698</c:v>
                </c:pt>
                <c:pt idx="344">
                  <c:v>72.299602346850634</c:v>
                </c:pt>
                <c:pt idx="345">
                  <c:v>72.285140267369911</c:v>
                </c:pt>
                <c:pt idx="346">
                  <c:v>72.270681761210412</c:v>
                </c:pt>
                <c:pt idx="347">
                  <c:v>72.256226827489229</c:v>
                </c:pt>
                <c:pt idx="348">
                  <c:v>72.241775465323684</c:v>
                </c:pt>
                <c:pt idx="349">
                  <c:v>72.227327673831297</c:v>
                </c:pt>
                <c:pt idx="350">
                  <c:v>72.21288345212983</c:v>
                </c:pt>
                <c:pt idx="351">
                  <c:v>72.198371493708763</c:v>
                </c:pt>
                <c:pt idx="352">
                  <c:v>72.183708563129159</c:v>
                </c:pt>
                <c:pt idx="353">
                  <c:v>72.16904931485719</c:v>
                </c:pt>
                <c:pt idx="354">
                  <c:v>72.154393747968101</c:v>
                </c:pt>
                <c:pt idx="355">
                  <c:v>72.139741861537402</c:v>
                </c:pt>
                <c:pt idx="356">
                  <c:v>72.125093654640807</c:v>
                </c:pt>
                <c:pt idx="357">
                  <c:v>72.110449126354268</c:v>
                </c:pt>
                <c:pt idx="358">
                  <c:v>72.095808275753996</c:v>
                </c:pt>
                <c:pt idx="359">
                  <c:v>72.081171101916397</c:v>
                </c:pt>
                <c:pt idx="360">
                  <c:v>72.066537603918121</c:v>
                </c:pt>
                <c:pt idx="361">
                  <c:v>72.051907780836061</c:v>
                </c:pt>
                <c:pt idx="362">
                  <c:v>72.037281631747319</c:v>
                </c:pt>
                <c:pt idx="363">
                  <c:v>72.022659155729258</c:v>
                </c:pt>
                <c:pt idx="364">
                  <c:v>72.008040351859464</c:v>
                </c:pt>
                <c:pt idx="365">
                  <c:v>71.993425219215737</c:v>
                </c:pt>
                <c:pt idx="366">
                  <c:v>71.978813756876121</c:v>
                </c:pt>
                <c:pt idx="367">
                  <c:v>71.9642059639189</c:v>
                </c:pt>
                <c:pt idx="368">
                  <c:v>71.94960183942257</c:v>
                </c:pt>
                <c:pt idx="369">
                  <c:v>71.93500138246587</c:v>
                </c:pt>
                <c:pt idx="370">
                  <c:v>71.920404592127781</c:v>
                </c:pt>
                <c:pt idx="371">
                  <c:v>71.905811467487482</c:v>
                </c:pt>
                <c:pt idx="372">
                  <c:v>71.891222007624421</c:v>
                </c:pt>
                <c:pt idx="373">
                  <c:v>71.876636211618262</c:v>
                </c:pt>
                <c:pt idx="374">
                  <c:v>71.862054078548894</c:v>
                </c:pt>
                <c:pt idx="375">
                  <c:v>71.847475607496449</c:v>
                </c:pt>
                <c:pt idx="376">
                  <c:v>71.832900797541271</c:v>
                </c:pt>
                <c:pt idx="377">
                  <c:v>71.81832964776396</c:v>
                </c:pt>
                <c:pt idx="378">
                  <c:v>71.803762157245316</c:v>
                </c:pt>
                <c:pt idx="379">
                  <c:v>71.789198325066408</c:v>
                </c:pt>
                <c:pt idx="380">
                  <c:v>71.774616673695647</c:v>
                </c:pt>
                <c:pt idx="381">
                  <c:v>71.759830633078067</c:v>
                </c:pt>
                <c:pt idx="382">
                  <c:v>71.74504836720881</c:v>
                </c:pt>
                <c:pt idx="383">
                  <c:v>71.730269875124222</c:v>
                </c:pt>
                <c:pt idx="384">
                  <c:v>71.715495155860879</c:v>
                </c:pt>
                <c:pt idx="385">
                  <c:v>71.700724208455611</c:v>
                </c:pt>
                <c:pt idx="386">
                  <c:v>71.685957031945506</c:v>
                </c:pt>
                <c:pt idx="387">
                  <c:v>71.671193625367877</c:v>
                </c:pt>
                <c:pt idx="388">
                  <c:v>71.656433987760309</c:v>
                </c:pt>
                <c:pt idx="389">
                  <c:v>71.641678118160598</c:v>
                </c:pt>
                <c:pt idx="390">
                  <c:v>71.626926015606813</c:v>
                </c:pt>
                <c:pt idx="391">
                  <c:v>71.612177679137261</c:v>
                </c:pt>
                <c:pt idx="392">
                  <c:v>71.597433107790479</c:v>
                </c:pt>
                <c:pt idx="393">
                  <c:v>71.582692300605288</c:v>
                </c:pt>
                <c:pt idx="394">
                  <c:v>71.567955256620706</c:v>
                </c:pt>
                <c:pt idx="395">
                  <c:v>71.553221974876038</c:v>
                </c:pt>
                <c:pt idx="396">
                  <c:v>71.538492454410815</c:v>
                </c:pt>
                <c:pt idx="397">
                  <c:v>71.523766694264808</c:v>
                </c:pt>
                <c:pt idx="398">
                  <c:v>71.509044693478032</c:v>
                </c:pt>
                <c:pt idx="399">
                  <c:v>71.494326451090771</c:v>
                </c:pt>
                <c:pt idx="400">
                  <c:v>71.479611966143537</c:v>
                </c:pt>
                <c:pt idx="401">
                  <c:v>71.464901237677083</c:v>
                </c:pt>
                <c:pt idx="402">
                  <c:v>71.450194264732403</c:v>
                </c:pt>
                <c:pt idx="403">
                  <c:v>71.435491046350762</c:v>
                </c:pt>
                <c:pt idx="404">
                  <c:v>71.420791581573638</c:v>
                </c:pt>
                <c:pt idx="405">
                  <c:v>71.40609586944278</c:v>
                </c:pt>
                <c:pt idx="406">
                  <c:v>71.391403909000161</c:v>
                </c:pt>
                <c:pt idx="407">
                  <c:v>71.376715699288013</c:v>
                </c:pt>
                <c:pt idx="408">
                  <c:v>71.362031239348795</c:v>
                </c:pt>
                <c:pt idx="409">
                  <c:v>71.346952757313659</c:v>
                </c:pt>
                <c:pt idx="410">
                  <c:v>71.328816244777798</c:v>
                </c:pt>
                <c:pt idx="411">
                  <c:v>71.31081369072389</c:v>
                </c:pt>
                <c:pt idx="412">
                  <c:v>71.29294410571832</c:v>
                </c:pt>
                <c:pt idx="413">
                  <c:v>71.275206507635588</c:v>
                </c:pt>
                <c:pt idx="414">
                  <c:v>71.257599921604253</c:v>
                </c:pt>
                <c:pt idx="415">
                  <c:v>71.240123379953417</c:v>
                </c:pt>
                <c:pt idx="416">
                  <c:v>71.222775922159499</c:v>
                </c:pt>
                <c:pt idx="417">
                  <c:v>71.205556594793478</c:v>
                </c:pt>
                <c:pt idx="418">
                  <c:v>71.188464451468462</c:v>
                </c:pt>
                <c:pt idx="419">
                  <c:v>71.171498552787696</c:v>
                </c:pt>
                <c:pt idx="420">
                  <c:v>71.15465796629293</c:v>
                </c:pt>
                <c:pt idx="421">
                  <c:v>71.137941766413149</c:v>
                </c:pt>
                <c:pt idx="422">
                  <c:v>71.121349034413726</c:v>
                </c:pt>
                <c:pt idx="423">
                  <c:v>71.104878858345913</c:v>
                </c:pt>
                <c:pt idx="424">
                  <c:v>71.088530332996726</c:v>
                </c:pt>
                <c:pt idx="425">
                  <c:v>71.072302559839216</c:v>
                </c:pt>
                <c:pt idx="426">
                  <c:v>71.05619464698303</c:v>
                </c:pt>
                <c:pt idx="427">
                  <c:v>71.040205709125445</c:v>
                </c:pt>
                <c:pt idx="428">
                  <c:v>71.024334867502688</c:v>
                </c:pt>
                <c:pt idx="429">
                  <c:v>71.00858124984164</c:v>
                </c:pt>
                <c:pt idx="430">
                  <c:v>70.9929439903119</c:v>
                </c:pt>
                <c:pt idx="431">
                  <c:v>70.977422229478194</c:v>
                </c:pt>
                <c:pt idx="432">
                  <c:v>70.962015114253134</c:v>
                </c:pt>
                <c:pt idx="433">
                  <c:v>70.946721797850344</c:v>
                </c:pt>
                <c:pt idx="434">
                  <c:v>70.931541439737927</c:v>
                </c:pt>
                <c:pt idx="435">
                  <c:v>34.200000000000003</c:v>
                </c:pt>
                <c:pt idx="436">
                  <c:v>34.200000000000003</c:v>
                </c:pt>
                <c:pt idx="437">
                  <c:v>34.200000000000003</c:v>
                </c:pt>
                <c:pt idx="438">
                  <c:v>34.200000000000003</c:v>
                </c:pt>
                <c:pt idx="439">
                  <c:v>34.200000000000003</c:v>
                </c:pt>
                <c:pt idx="440">
                  <c:v>34.200000000000003</c:v>
                </c:pt>
                <c:pt idx="441">
                  <c:v>34.200000000000003</c:v>
                </c:pt>
                <c:pt idx="442">
                  <c:v>34.200000000000003</c:v>
                </c:pt>
                <c:pt idx="443">
                  <c:v>34.200000000000003</c:v>
                </c:pt>
                <c:pt idx="444">
                  <c:v>34.200000000000003</c:v>
                </c:pt>
                <c:pt idx="445">
                  <c:v>34.200000000000003</c:v>
                </c:pt>
                <c:pt idx="446">
                  <c:v>34.200000000000003</c:v>
                </c:pt>
                <c:pt idx="447">
                  <c:v>34.200000000000003</c:v>
                </c:pt>
                <c:pt idx="448">
                  <c:v>34.200000000000003</c:v>
                </c:pt>
                <c:pt idx="449">
                  <c:v>34.200000000000003</c:v>
                </c:pt>
                <c:pt idx="450">
                  <c:v>34.200000000000003</c:v>
                </c:pt>
                <c:pt idx="451">
                  <c:v>34.200000000000003</c:v>
                </c:pt>
                <c:pt idx="452">
                  <c:v>34.200000000000003</c:v>
                </c:pt>
                <c:pt idx="453">
                  <c:v>34.200000000000003</c:v>
                </c:pt>
                <c:pt idx="454">
                  <c:v>34.200000000000003</c:v>
                </c:pt>
                <c:pt idx="455">
                  <c:v>34.200000000000003</c:v>
                </c:pt>
                <c:pt idx="456">
                  <c:v>34.200000000000003</c:v>
                </c:pt>
                <c:pt idx="457">
                  <c:v>34.200000000000003</c:v>
                </c:pt>
                <c:pt idx="458">
                  <c:v>34.200000000000003</c:v>
                </c:pt>
                <c:pt idx="459">
                  <c:v>34.200000000000003</c:v>
                </c:pt>
                <c:pt idx="460">
                  <c:v>34.200000000000003</c:v>
                </c:pt>
                <c:pt idx="461">
                  <c:v>34.200000000000003</c:v>
                </c:pt>
                <c:pt idx="462">
                  <c:v>34.200000000000003</c:v>
                </c:pt>
                <c:pt idx="463">
                  <c:v>34.200000000000003</c:v>
                </c:pt>
                <c:pt idx="464">
                  <c:v>34.200000000000003</c:v>
                </c:pt>
                <c:pt idx="465">
                  <c:v>34.200000000000003</c:v>
                </c:pt>
                <c:pt idx="466">
                  <c:v>34.200000000000003</c:v>
                </c:pt>
                <c:pt idx="467">
                  <c:v>34.200000000000003</c:v>
                </c:pt>
                <c:pt idx="468">
                  <c:v>34.200000000000003</c:v>
                </c:pt>
                <c:pt idx="469">
                  <c:v>34.200000000000003</c:v>
                </c:pt>
                <c:pt idx="470">
                  <c:v>34.200000000000003</c:v>
                </c:pt>
                <c:pt idx="471">
                  <c:v>34.200000000000003</c:v>
                </c:pt>
                <c:pt idx="472">
                  <c:v>34.200000000000003</c:v>
                </c:pt>
                <c:pt idx="473">
                  <c:v>34.200000000000003</c:v>
                </c:pt>
                <c:pt idx="474">
                  <c:v>34.200000000000003</c:v>
                </c:pt>
                <c:pt idx="475">
                  <c:v>34.200000000000003</c:v>
                </c:pt>
                <c:pt idx="476">
                  <c:v>34.200000000000003</c:v>
                </c:pt>
                <c:pt idx="477">
                  <c:v>34.200000000000003</c:v>
                </c:pt>
                <c:pt idx="478">
                  <c:v>34.200000000000003</c:v>
                </c:pt>
                <c:pt idx="479">
                  <c:v>34.200000000000003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491A33-B86E-4CAC-9E8E-387ADD646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BEFBA3-2F31-4DFA-8D4A-5CB2B2F4D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149368</xdr:colOff>
      <xdr:row>10</xdr:row>
      <xdr:rowOff>32471</xdr:rowOff>
    </xdr:from>
    <xdr:to>
      <xdr:col>34</xdr:col>
      <xdr:colOff>150394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8681342" y="2229906"/>
          <a:ext cx="3953066" cy="1582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4" t="s">
        <v>50</v>
      </c>
      <c r="V5" s="54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5" t="s">
        <v>56</v>
      </c>
      <c r="BH5" s="57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6"/>
      <c r="BH6" s="57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0.5077515030060118</v>
      </c>
      <c r="N7">
        <f>M7/$M$12</f>
        <v>0.15384615384615377</v>
      </c>
      <c r="O7" t="s">
        <v>24</v>
      </c>
      <c r="P7">
        <f>P12*Q7/Q12</f>
        <v>3.300384769539078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5.540038965663561E-3</v>
      </c>
      <c r="V7">
        <f>U7</f>
        <v>5.540038965663561E-3</v>
      </c>
      <c r="W7" s="21">
        <f>V7</f>
        <v>5.540038965663561E-3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3.7419078156312624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6.014376759339521E-3</v>
      </c>
      <c r="V8">
        <f>U8+V7</f>
        <v>1.1554415725003082E-2</v>
      </c>
      <c r="W8" s="21">
        <f t="shared" ref="W8:W71" si="10">IF(R8-R7=1,V8-V7,V8-V7+W7)</f>
        <v>1.1554415725003082E-2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3.95163126252505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6.5541597374183906E-3</v>
      </c>
      <c r="V9">
        <f t="shared" ref="V9:V72" si="13">U9+V8</f>
        <v>1.8108575462421471E-2</v>
      </c>
      <c r="W9">
        <f t="shared" si="10"/>
        <v>1.8108575462421471E-2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0.30906613226452917</v>
      </c>
      <c r="N10">
        <f t="shared" si="7"/>
        <v>9.3645484949832811E-2</v>
      </c>
      <c r="O10" t="s">
        <v>28</v>
      </c>
      <c r="P10">
        <f>P12*Q10/Q12</f>
        <v>4.2606973947895792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7.1728913090324869E-3</v>
      </c>
      <c r="V10">
        <f t="shared" si="13"/>
        <v>2.5281466771453959E-2</v>
      </c>
      <c r="W10">
        <f t="shared" si="10"/>
        <v>2.5281466771453959E-2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0.4415230460921844</v>
      </c>
      <c r="N11">
        <f>M11/$M$12</f>
        <v>0.13377926421404684</v>
      </c>
      <c r="O11" t="s">
        <v>29</v>
      </c>
      <c r="P11">
        <f>P12*Q11/Q12</f>
        <v>5.0002484969939882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7.8880547936677637E-3</v>
      </c>
      <c r="V11">
        <f t="shared" si="13"/>
        <v>3.3169521565121721E-2</v>
      </c>
      <c r="W11">
        <f t="shared" si="10"/>
        <v>3.3169521565121721E-2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3.300384769539078</v>
      </c>
      <c r="N12">
        <f t="shared" si="7"/>
        <v>1</v>
      </c>
      <c r="O12" t="s">
        <v>30</v>
      </c>
      <c r="P12">
        <f>'Basin Evaluation'!U10</f>
        <v>5.508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8.7227380267932558E-3</v>
      </c>
      <c r="V12">
        <f t="shared" si="13"/>
        <v>4.1892259591914977E-2</v>
      </c>
      <c r="W12">
        <f t="shared" si="10"/>
        <v>4.1892259591914977E-2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5.6426481196218413E-6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5.6426481196218413E-6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0.20972344689378764</v>
      </c>
      <c r="N13">
        <f t="shared" si="7"/>
        <v>6.3545150501672268E-2</v>
      </c>
      <c r="R13">
        <v>1</v>
      </c>
      <c r="S13">
        <v>7</v>
      </c>
      <c r="T13">
        <f t="shared" si="8"/>
        <v>7</v>
      </c>
      <c r="U13">
        <f t="shared" si="9"/>
        <v>9.7081551964398882E-3</v>
      </c>
      <c r="V13">
        <f t="shared" si="13"/>
        <v>5.1600414788354865E-2</v>
      </c>
      <c r="W13">
        <f t="shared" si="10"/>
        <v>5.1600414788354865E-2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5.4125227168767777E-4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5.4125227168767777E-4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1.0887724873844953E-2</v>
      </c>
      <c r="V14">
        <f t="shared" si="13"/>
        <v>6.2488139662199821E-2</v>
      </c>
      <c r="W14">
        <f t="shared" si="10"/>
        <v>6.2488139662199821E-2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2.0804443661005282E-3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2.0804443661005282E-3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0.73955110220440901</v>
      </c>
      <c r="N15">
        <f t="shared" si="7"/>
        <v>0.2240802675585285</v>
      </c>
      <c r="R15">
        <v>1</v>
      </c>
      <c r="S15">
        <v>9</v>
      </c>
      <c r="T15">
        <f t="shared" si="8"/>
        <v>9</v>
      </c>
      <c r="U15">
        <f t="shared" si="9"/>
        <v>1.2324000391944282E-2</v>
      </c>
      <c r="V15">
        <f t="shared" si="13"/>
        <v>7.4812140054144105E-2</v>
      </c>
      <c r="W15">
        <f t="shared" si="10"/>
        <v>7.4812140054144105E-2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4.8543671636560965E-3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4.8543671636560965E-3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1.4111195998726856E-2</v>
      </c>
      <c r="V16">
        <f t="shared" si="13"/>
        <v>8.8923336052870963E-2</v>
      </c>
      <c r="W16">
        <f t="shared" si="10"/>
        <v>8.8923336052870963E-2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9.1767985473581327E-3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9.1767985473581327E-3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5.5080000000000009</v>
      </c>
      <c r="R17">
        <v>1</v>
      </c>
      <c r="S17">
        <v>11</v>
      </c>
      <c r="T17">
        <f t="shared" si="8"/>
        <v>11</v>
      </c>
      <c r="U17">
        <f t="shared" si="9"/>
        <v>1.6399675832973519E-2</v>
      </c>
      <c r="V17">
        <f t="shared" si="13"/>
        <v>0.10532301188584448</v>
      </c>
      <c r="W17">
        <f t="shared" si="10"/>
        <v>0.10532301188584448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1.5492529557411552E-2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1.5492529557411552E-2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1.9449065645267091E-2</v>
      </c>
      <c r="V18">
        <f t="shared" si="13"/>
        <v>0.12477207753111157</v>
      </c>
      <c r="W18">
        <f t="shared" si="10"/>
        <v>0.12477207753111157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2.4471018437438589E-2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2.4471018437438589E-2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2.3761371559463375E-2</v>
      </c>
      <c r="V19">
        <f t="shared" si="13"/>
        <v>0.14853344909057495</v>
      </c>
      <c r="W19">
        <f t="shared" si="10"/>
        <v>0.14853344909057495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3.7213036609690026E-2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3.7213036609690026E-2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3.0496623791785159E-2</v>
      </c>
      <c r="V20">
        <f t="shared" si="13"/>
        <v>0.17903007288236011</v>
      </c>
      <c r="W20">
        <f t="shared" si="10"/>
        <v>0.17903007288236011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5.5808640292269118E-2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5.5808640292269118E-2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4.3400290384290316E-2</v>
      </c>
      <c r="V21">
        <f t="shared" si="13"/>
        <v>0.22243036326665044</v>
      </c>
      <c r="W21">
        <f t="shared" si="10"/>
        <v>0.22243036326665044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8.5517315742231786E-2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8.5517315742231786E-2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0.1315707845951854</v>
      </c>
      <c r="V22">
        <f t="shared" si="13"/>
        <v>0.35400114786183584</v>
      </c>
      <c r="W22">
        <f t="shared" si="10"/>
        <v>0.35400114786183584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0.18962129006581668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0.18962129006581668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6.54669956738341E-2</v>
      </c>
      <c r="V23">
        <f t="shared" si="13"/>
        <v>0.41946814353566997</v>
      </c>
      <c r="W23">
        <f t="shared" si="10"/>
        <v>0.41946814353566997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0.24604250640725889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0.24604250640725889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2.6558589013346269E-2</v>
      </c>
      <c r="V24">
        <f t="shared" si="13"/>
        <v>0.44602673254901626</v>
      </c>
      <c r="W24">
        <f t="shared" si="10"/>
        <v>0.44602673254901626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0.26948566980067717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0.26948566980067717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1.7669987506570551E-2</v>
      </c>
      <c r="V25">
        <f t="shared" si="13"/>
        <v>0.46369672005558682</v>
      </c>
      <c r="W25">
        <f t="shared" si="10"/>
        <v>0.46369672005558682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0.28522912036311504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0.28522912036311504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1.3068939765159585E-2</v>
      </c>
      <c r="V26">
        <f t="shared" si="13"/>
        <v>0.47676565982074642</v>
      </c>
      <c r="W26">
        <f t="shared" si="10"/>
        <v>0.47676565982074642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0.2969416033113938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0.2969416033113938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1.019990182069712E-2</v>
      </c>
      <c r="V27">
        <f t="shared" si="13"/>
        <v>0.48696556164144356</v>
      </c>
      <c r="W27">
        <f t="shared" si="10"/>
        <v>0.48696556164144356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0.30612071782211564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0.30612071782211564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8.2360379388323416E-3</v>
      </c>
      <c r="V28">
        <f t="shared" si="13"/>
        <v>0.49520159958027588</v>
      </c>
      <c r="W28">
        <f t="shared" si="10"/>
        <v>0.49520159958027588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0.31355558582564474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0.31355558582564474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6.8121125615881887E-3</v>
      </c>
      <c r="V29">
        <f t="shared" si="13"/>
        <v>0.50201371214186408</v>
      </c>
      <c r="W29">
        <f t="shared" si="10"/>
        <v>0.50201371214186408</v>
      </c>
      <c r="X29">
        <f t="shared" si="14"/>
        <v>0</v>
      </c>
      <c r="Y29">
        <f t="shared" si="14"/>
        <v>0</v>
      </c>
      <c r="Z29">
        <f t="shared" si="14"/>
        <v>1.6207091794151155E-6</v>
      </c>
      <c r="AA29">
        <f t="shared" si="14"/>
        <v>0.31972003122778125</v>
      </c>
      <c r="AC29">
        <f t="shared" si="12"/>
        <v>0</v>
      </c>
      <c r="AD29">
        <f t="shared" si="12"/>
        <v>0</v>
      </c>
      <c r="AE29">
        <f t="shared" si="12"/>
        <v>1.6207091794151155E-6</v>
      </c>
      <c r="AF29">
        <f t="shared" si="12"/>
        <v>0.31972003122778125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5.737790864147837E-3</v>
      </c>
      <c r="V30">
        <f t="shared" si="13"/>
        <v>0.50775150300601191</v>
      </c>
      <c r="W30">
        <f t="shared" si="10"/>
        <v>0.50775150300601191</v>
      </c>
      <c r="X30">
        <f t="shared" si="14"/>
        <v>0</v>
      </c>
      <c r="Y30">
        <f t="shared" si="14"/>
        <v>0</v>
      </c>
      <c r="Z30">
        <f t="shared" si="14"/>
        <v>2.3960029046014923E-5</v>
      </c>
      <c r="AA30">
        <f t="shared" si="14"/>
        <v>0.32492249980040799</v>
      </c>
      <c r="AC30">
        <f t="shared" si="12"/>
        <v>0</v>
      </c>
      <c r="AD30">
        <f t="shared" si="12"/>
        <v>0</v>
      </c>
      <c r="AE30">
        <f t="shared" si="12"/>
        <v>2.3960029046014923E-5</v>
      </c>
      <c r="AF30">
        <f t="shared" si="12"/>
        <v>0.32492249980040799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0.50775150300601191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2.3960029046014923E-5</v>
      </c>
      <c r="AA31">
        <f t="shared" si="14"/>
        <v>0.32492249980040799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0.50775150300601191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2.3960029046014923E-5</v>
      </c>
      <c r="AA32">
        <f t="shared" si="14"/>
        <v>0.32492249980040799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0.50775150300601191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2.3960029046014923E-5</v>
      </c>
      <c r="AA33">
        <f t="shared" si="14"/>
        <v>0.32492249980040799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0.50775150300601191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2.3960029046014923E-5</v>
      </c>
      <c r="AA34">
        <f t="shared" si="14"/>
        <v>0.32492249980040799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0.50775150300601191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2.3960029046014923E-5</v>
      </c>
      <c r="AA35">
        <f t="shared" si="14"/>
        <v>0.32492249980040799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0.50775150300601191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2.3960029046014923E-5</v>
      </c>
      <c r="AA36">
        <f t="shared" si="14"/>
        <v>0.32492249980040799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0.50775150300601191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2.3960029046014923E-5</v>
      </c>
      <c r="AA37">
        <f t="shared" si="14"/>
        <v>0.32492249980040799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0.50775150300601191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2.3960029046014923E-5</v>
      </c>
      <c r="AA38">
        <f t="shared" si="14"/>
        <v>0.32492249980040799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0.50775150300601191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2.3960029046014923E-5</v>
      </c>
      <c r="AA39">
        <f t="shared" si="14"/>
        <v>0.32492249980040799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0.50775150300601191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2.3960029046014923E-5</v>
      </c>
      <c r="AA40">
        <f t="shared" si="17"/>
        <v>0.32492249980040799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0.50775150300601191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2.3960029046014923E-5</v>
      </c>
      <c r="AA41">
        <f t="shared" si="17"/>
        <v>0.32492249980040799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0.50775150300601191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2.3960029046014923E-5</v>
      </c>
      <c r="AA42">
        <f t="shared" si="17"/>
        <v>0.32492249980040799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0.50775150300601191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2.3960029046014923E-5</v>
      </c>
      <c r="AA43">
        <f t="shared" si="17"/>
        <v>0.32492249980040799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0.50775150300601191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2.3960029046014923E-5</v>
      </c>
      <c r="AA44">
        <f t="shared" si="17"/>
        <v>0.32492249980040799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0.50775150300601191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2.3960029046014923E-5</v>
      </c>
      <c r="AA45">
        <f t="shared" si="17"/>
        <v>0.32492249980040799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0.50775150300601191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2.3960029046014923E-5</v>
      </c>
      <c r="AA46">
        <f t="shared" si="17"/>
        <v>0.32492249980040799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0.50775150300601191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2.3960029046014923E-5</v>
      </c>
      <c r="AA47">
        <f t="shared" si="17"/>
        <v>0.32492249980040799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0.50775150300601191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2.3960029046014923E-5</v>
      </c>
      <c r="AA48">
        <f t="shared" si="17"/>
        <v>0.32492249980040799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0.50775150300601191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2.3960029046014923E-5</v>
      </c>
      <c r="AA49">
        <f t="shared" si="17"/>
        <v>0.32492249980040799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0.50775150300601191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2.3960029046014923E-5</v>
      </c>
      <c r="AA50">
        <f t="shared" si="17"/>
        <v>0.32492249980040799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0.50775150300601191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2.3960029046014923E-5</v>
      </c>
      <c r="AA51">
        <f t="shared" si="17"/>
        <v>0.32492249980040799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0.50775150300601191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2.3960029046014923E-5</v>
      </c>
      <c r="AA52">
        <f t="shared" si="17"/>
        <v>0.32492249980040799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0.50775150300601191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2.3960029046014923E-5</v>
      </c>
      <c r="AA53">
        <f t="shared" si="17"/>
        <v>0.32492249980040799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0.50775150300601191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2.3960029046014923E-5</v>
      </c>
      <c r="AA54">
        <f t="shared" si="17"/>
        <v>0.32492249980040799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0.50775150300601191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2.3960029046014923E-5</v>
      </c>
      <c r="AA55">
        <f t="shared" si="17"/>
        <v>0.32492249980040799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0.50775150300601191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2.3960029046014923E-5</v>
      </c>
      <c r="AA56">
        <f t="shared" si="18"/>
        <v>0.32492249980040799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0.50775150300601191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2.3960029046014923E-5</v>
      </c>
      <c r="AA57">
        <f t="shared" si="18"/>
        <v>0.32492249980040799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0.50775150300601191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2.3960029046014923E-5</v>
      </c>
      <c r="AA58">
        <f t="shared" si="18"/>
        <v>0.32492249980040799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0.50775150300601191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2.3960029046014923E-5</v>
      </c>
      <c r="AA59">
        <f t="shared" si="18"/>
        <v>0.32492249980040799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0.50775150300601191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2.3960029046014923E-5</v>
      </c>
      <c r="AA60">
        <f t="shared" si="18"/>
        <v>0.32492249980040799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0.50775150300601191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2.3960029046014923E-5</v>
      </c>
      <c r="AA61">
        <f t="shared" si="18"/>
        <v>0.32492249980040799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0.50775150300601191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2.3960029046014923E-5</v>
      </c>
      <c r="AA62">
        <f t="shared" si="18"/>
        <v>0.32492249980040799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0.50775150300601191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2.3960029046014923E-5</v>
      </c>
      <c r="AA63">
        <f t="shared" si="18"/>
        <v>0.32492249980040799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0.50775150300601191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2.3960029046014923E-5</v>
      </c>
      <c r="AA64">
        <f t="shared" si="18"/>
        <v>0.32492249980040799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0.50775150300601191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2.3960029046014923E-5</v>
      </c>
      <c r="AA65">
        <f t="shared" si="18"/>
        <v>0.32492249980040799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0.50775150300601191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2.3960029046014923E-5</v>
      </c>
      <c r="AA66">
        <f t="shared" si="18"/>
        <v>0.32492249980040799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0.50775150300601191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2.3960029046014923E-5</v>
      </c>
      <c r="AA67">
        <f t="shared" si="18"/>
        <v>0.32492249980040799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0.50775150300601191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2.3960029046014923E-5</v>
      </c>
      <c r="AA68">
        <f t="shared" si="18"/>
        <v>0.32492249980040799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0.50775150300601191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2.3960029046014923E-5</v>
      </c>
      <c r="AA69">
        <f t="shared" si="18"/>
        <v>0.32492249980040799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0.50775150300601191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2.3960029046014923E-5</v>
      </c>
      <c r="AA70">
        <f t="shared" si="18"/>
        <v>0.32492249980040799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0.50775150300601191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2.3960029046014923E-5</v>
      </c>
      <c r="AA71">
        <f t="shared" si="18"/>
        <v>0.32492249980040799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0.50775150300601191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2.3960029046014923E-5</v>
      </c>
      <c r="AA72">
        <f t="shared" si="24"/>
        <v>0.32492249980040799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0.50775150300601191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2.3960029046014923E-5</v>
      </c>
      <c r="AA73">
        <f t="shared" si="24"/>
        <v>0.32492249980040799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0.50775150300601191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2.3960029046014923E-5</v>
      </c>
      <c r="AA74">
        <f t="shared" si="24"/>
        <v>0.32492249980040799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0.50775150300601191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2.3960029046014923E-5</v>
      </c>
      <c r="AA75">
        <f t="shared" si="24"/>
        <v>0.32492249980040799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0.50775150300601191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2.3960029046014923E-5</v>
      </c>
      <c r="AA76">
        <f t="shared" si="24"/>
        <v>0.32492249980040799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0.50775150300601191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2.3960029046014923E-5</v>
      </c>
      <c r="AA77">
        <f t="shared" si="24"/>
        <v>0.32492249980040799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0.50775150300601191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2.3960029046014923E-5</v>
      </c>
      <c r="AA78">
        <f t="shared" si="24"/>
        <v>0.32492249980040799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3.3721976312734744E-3</v>
      </c>
      <c r="V79">
        <f t="shared" si="26"/>
        <v>0.51112370063728541</v>
      </c>
      <c r="W79">
        <f>IF(R79-R78=1,V79-V78,V79-V78+W78)</f>
        <v>3.3721976312734991E-3</v>
      </c>
      <c r="X79">
        <f t="shared" si="24"/>
        <v>0</v>
      </c>
      <c r="Y79">
        <f t="shared" si="24"/>
        <v>0</v>
      </c>
      <c r="Z79">
        <f t="shared" si="24"/>
        <v>2.3960029046014923E-5</v>
      </c>
      <c r="AA79">
        <f t="shared" si="24"/>
        <v>0.32492249980040799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3.6609249839457984E-3</v>
      </c>
      <c r="V80">
        <f t="shared" si="26"/>
        <v>0.51478462562123117</v>
      </c>
      <c r="W80">
        <f t="shared" ref="W80:W143" si="27">IF(R80-R79=1,V80-V79,V80-V79+W79)</f>
        <v>7.0331226152192672E-3</v>
      </c>
      <c r="X80">
        <f t="shared" si="24"/>
        <v>0</v>
      </c>
      <c r="Y80">
        <f t="shared" si="24"/>
        <v>0</v>
      </c>
      <c r="Z80">
        <f t="shared" si="24"/>
        <v>2.3960029046014923E-5</v>
      </c>
      <c r="AA80">
        <f t="shared" si="24"/>
        <v>0.32492249980040799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3.989488535819893E-3</v>
      </c>
      <c r="V81">
        <f t="shared" si="26"/>
        <v>0.5187741141570511</v>
      </c>
      <c r="W81">
        <f t="shared" si="27"/>
        <v>1.1022611151039197E-2</v>
      </c>
      <c r="X81">
        <f t="shared" si="24"/>
        <v>0</v>
      </c>
      <c r="Y81">
        <f t="shared" si="24"/>
        <v>0</v>
      </c>
      <c r="Z81">
        <f t="shared" si="24"/>
        <v>2.3960029046014923E-5</v>
      </c>
      <c r="AA81">
        <f t="shared" si="24"/>
        <v>0.32492249980040799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4.3661077533241254E-3</v>
      </c>
      <c r="V82">
        <f t="shared" si="26"/>
        <v>0.52314022191037524</v>
      </c>
      <c r="W82">
        <f t="shared" si="27"/>
        <v>1.538871890436333E-2</v>
      </c>
      <c r="X82">
        <f t="shared" si="24"/>
        <v>0</v>
      </c>
      <c r="Y82">
        <f t="shared" si="24"/>
        <v>0</v>
      </c>
      <c r="Z82">
        <f t="shared" si="24"/>
        <v>2.3960029046014923E-5</v>
      </c>
      <c r="AA82">
        <f t="shared" si="24"/>
        <v>0.32492249980040799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4.8014246570151639E-3</v>
      </c>
      <c r="V83">
        <f t="shared" si="26"/>
        <v>0.5279416465673904</v>
      </c>
      <c r="W83">
        <f t="shared" si="27"/>
        <v>2.0190143561378493E-2</v>
      </c>
      <c r="X83">
        <f t="shared" si="24"/>
        <v>0</v>
      </c>
      <c r="Y83">
        <f t="shared" si="24"/>
        <v>0</v>
      </c>
      <c r="Z83">
        <f t="shared" si="24"/>
        <v>2.3960029046014923E-5</v>
      </c>
      <c r="AA83">
        <f t="shared" si="24"/>
        <v>0.32492249980040799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5.3094927119611158E-3</v>
      </c>
      <c r="V84">
        <f t="shared" si="26"/>
        <v>0.53325113927935153</v>
      </c>
      <c r="W84">
        <f t="shared" si="27"/>
        <v>2.5499636273339621E-2</v>
      </c>
      <c r="X84">
        <f t="shared" si="24"/>
        <v>0</v>
      </c>
      <c r="Y84">
        <f t="shared" si="24"/>
        <v>0</v>
      </c>
      <c r="Z84">
        <f t="shared" si="24"/>
        <v>2.3960029046014923E-5</v>
      </c>
      <c r="AA84">
        <f t="shared" si="24"/>
        <v>0.32492249980040799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5.9093118587025453E-3</v>
      </c>
      <c r="V85">
        <f t="shared" si="26"/>
        <v>0.53916045113805411</v>
      </c>
      <c r="W85">
        <f t="shared" si="27"/>
        <v>3.1408948132042203E-2</v>
      </c>
      <c r="X85">
        <f t="shared" si="24"/>
        <v>0</v>
      </c>
      <c r="Y85">
        <f t="shared" si="24"/>
        <v>0</v>
      </c>
      <c r="Z85">
        <f t="shared" si="24"/>
        <v>2.3960029046014923E-5</v>
      </c>
      <c r="AA85">
        <f t="shared" si="24"/>
        <v>0.32492249980040799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6.6273107927751944E-3</v>
      </c>
      <c r="V86">
        <f t="shared" si="26"/>
        <v>0.54578776193082934</v>
      </c>
      <c r="W86">
        <f t="shared" si="27"/>
        <v>3.8036258924817434E-2</v>
      </c>
      <c r="X86">
        <f t="shared" si="24"/>
        <v>0</v>
      </c>
      <c r="Y86">
        <f t="shared" si="24"/>
        <v>0</v>
      </c>
      <c r="Z86">
        <f t="shared" si="24"/>
        <v>2.3960029046014923E-5</v>
      </c>
      <c r="AA86">
        <f t="shared" si="24"/>
        <v>0.32492249980040799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7.5015654559660912E-3</v>
      </c>
      <c r="V87">
        <f t="shared" si="26"/>
        <v>0.55328932738679548</v>
      </c>
      <c r="W87">
        <f t="shared" si="27"/>
        <v>4.5537824380783576E-2</v>
      </c>
      <c r="X87">
        <f t="shared" si="24"/>
        <v>0</v>
      </c>
      <c r="Y87">
        <f t="shared" si="24"/>
        <v>0</v>
      </c>
      <c r="Z87">
        <f t="shared" si="24"/>
        <v>2.3960029046014923E-5</v>
      </c>
      <c r="AA87">
        <f t="shared" si="24"/>
        <v>0.32502926324737091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1.0676344696291685E-4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8.5894236513989631E-3</v>
      </c>
      <c r="V88">
        <f t="shared" si="26"/>
        <v>0.5618787510381944</v>
      </c>
      <c r="W88">
        <f t="shared" si="27"/>
        <v>5.4127248032182496E-2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2.3960029046014923E-5</v>
      </c>
      <c r="AA88">
        <f t="shared" si="28"/>
        <v>0.32573752601834799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8.1502621794000204E-4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9.9824113765925853E-3</v>
      </c>
      <c r="V89">
        <f t="shared" si="26"/>
        <v>0.57186116241478702</v>
      </c>
      <c r="W89">
        <f t="shared" si="27"/>
        <v>6.410965940877511E-2</v>
      </c>
      <c r="X89">
        <f t="shared" si="28"/>
        <v>0</v>
      </c>
      <c r="Y89">
        <f t="shared" si="28"/>
        <v>0</v>
      </c>
      <c r="Z89">
        <f t="shared" si="28"/>
        <v>2.3960029046014923E-5</v>
      </c>
      <c r="AA89">
        <f t="shared" si="28"/>
        <v>0.32730877550716952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2.3862757067615514E-3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1.1838561697119108E-2</v>
      </c>
      <c r="V90">
        <f t="shared" si="26"/>
        <v>0.58369972411190607</v>
      </c>
      <c r="W90">
        <f t="shared" si="27"/>
        <v>7.5948221105894165E-2</v>
      </c>
      <c r="X90">
        <f t="shared" si="28"/>
        <v>0</v>
      </c>
      <c r="Y90">
        <f t="shared" si="28"/>
        <v>0</v>
      </c>
      <c r="Z90">
        <f t="shared" si="28"/>
        <v>2.3960029046014923E-5</v>
      </c>
      <c r="AA90">
        <f t="shared" si="28"/>
        <v>0.33008211610952481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5.159616309116849E-3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1.4463443557934238E-2</v>
      </c>
      <c r="V91">
        <f t="shared" si="26"/>
        <v>0.59816316766984035</v>
      </c>
      <c r="W91">
        <f t="shared" si="27"/>
        <v>9.0411664663828439E-2</v>
      </c>
      <c r="X91">
        <f t="shared" si="28"/>
        <v>0</v>
      </c>
      <c r="Y91">
        <f t="shared" si="28"/>
        <v>0</v>
      </c>
      <c r="Z91">
        <f t="shared" si="28"/>
        <v>2.3960029046014923E-5</v>
      </c>
      <c r="AA91">
        <f t="shared" si="28"/>
        <v>0.33461867977655702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9.6961799761490618E-3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1.8563162308043155E-2</v>
      </c>
      <c r="V92">
        <f t="shared" si="26"/>
        <v>0.61672632997788346</v>
      </c>
      <c r="W92">
        <f t="shared" si="27"/>
        <v>0.10897482697187155</v>
      </c>
      <c r="X92">
        <f t="shared" si="28"/>
        <v>0</v>
      </c>
      <c r="Y92">
        <f t="shared" si="28"/>
        <v>0</v>
      </c>
      <c r="Z92">
        <f t="shared" si="28"/>
        <v>2.3960029046014923E-5</v>
      </c>
      <c r="AA92">
        <f t="shared" si="28"/>
        <v>0.3419867773174618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1.7064277517053819E-2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2.6417568060002821E-2</v>
      </c>
      <c r="V93">
        <f t="shared" si="26"/>
        <v>0.6431438980378863</v>
      </c>
      <c r="W93">
        <f t="shared" si="27"/>
        <v>0.13539239503187439</v>
      </c>
      <c r="X93">
        <f t="shared" si="28"/>
        <v>0</v>
      </c>
      <c r="Y93">
        <f t="shared" si="28"/>
        <v>0</v>
      </c>
      <c r="Z93">
        <f t="shared" si="28"/>
        <v>2.3960029046014923E-5</v>
      </c>
      <c r="AA93">
        <f t="shared" si="28"/>
        <v>0.35487194593417282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2.9949446133764827E-2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8.0086564536199861E-2</v>
      </c>
      <c r="V94">
        <f t="shared" si="26"/>
        <v>0.72323046257408619</v>
      </c>
      <c r="W94">
        <f t="shared" si="27"/>
        <v>0.21547895956807428</v>
      </c>
      <c r="X94">
        <f t="shared" si="28"/>
        <v>0</v>
      </c>
      <c r="Y94">
        <f t="shared" si="28"/>
        <v>0</v>
      </c>
      <c r="Z94">
        <f t="shared" si="28"/>
        <v>2.3960029046014923E-5</v>
      </c>
      <c r="AA94">
        <f t="shared" si="28"/>
        <v>0.40547034736704768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8.0547847566639685E-2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3.9849475627551222E-2</v>
      </c>
      <c r="V95">
        <f t="shared" si="26"/>
        <v>0.76307993820163744</v>
      </c>
      <c r="W95">
        <f t="shared" si="27"/>
        <v>0.25532843519562554</v>
      </c>
      <c r="X95">
        <f t="shared" si="28"/>
        <v>0</v>
      </c>
      <c r="Y95">
        <f t="shared" si="28"/>
        <v>0</v>
      </c>
      <c r="Z95">
        <f t="shared" si="28"/>
        <v>2.3960029046014923E-5</v>
      </c>
      <c r="AA95">
        <f t="shared" si="28"/>
        <v>0.43485114951938453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0.10992864971897656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1.6166097660297741E-2</v>
      </c>
      <c r="V96">
        <f t="shared" si="26"/>
        <v>0.77924603586193519</v>
      </c>
      <c r="W96">
        <f t="shared" si="27"/>
        <v>0.27149453285592329</v>
      </c>
      <c r="X96">
        <f t="shared" si="28"/>
        <v>0</v>
      </c>
      <c r="Y96">
        <f t="shared" si="28"/>
        <v>0</v>
      </c>
      <c r="Z96">
        <f t="shared" si="28"/>
        <v>2.3960029046014923E-5</v>
      </c>
      <c r="AA96">
        <f t="shared" si="28"/>
        <v>0.4473175098788571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0.12239501007844916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1.0755644569216866E-2</v>
      </c>
      <c r="V97">
        <f t="shared" si="26"/>
        <v>0.79000168043115204</v>
      </c>
      <c r="W97">
        <f t="shared" si="27"/>
        <v>0.28225017742514014</v>
      </c>
      <c r="X97">
        <f t="shared" si="28"/>
        <v>0</v>
      </c>
      <c r="Y97">
        <f t="shared" si="28"/>
        <v>0</v>
      </c>
      <c r="Z97">
        <f t="shared" si="28"/>
        <v>2.3960029046014923E-5</v>
      </c>
      <c r="AA97">
        <f t="shared" si="28"/>
        <v>0.45576038649651579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0.13083788669610785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7.9550068135754055E-3</v>
      </c>
      <c r="V98">
        <f t="shared" si="26"/>
        <v>0.79795668724472746</v>
      </c>
      <c r="W98">
        <f t="shared" si="27"/>
        <v>0.29020518423871555</v>
      </c>
      <c r="X98">
        <f t="shared" si="28"/>
        <v>0</v>
      </c>
      <c r="Y98">
        <f t="shared" si="28"/>
        <v>0</v>
      </c>
      <c r="Z98">
        <f t="shared" si="28"/>
        <v>2.3960029046014923E-5</v>
      </c>
      <c r="AA98">
        <f t="shared" si="28"/>
        <v>0.46207542081940933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0.13715292101900139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6.2086358908591214E-3</v>
      </c>
      <c r="V99">
        <f t="shared" si="26"/>
        <v>0.80416532313558653</v>
      </c>
      <c r="W99">
        <f t="shared" si="27"/>
        <v>0.29641382012957462</v>
      </c>
      <c r="X99">
        <f t="shared" si="28"/>
        <v>0</v>
      </c>
      <c r="Y99">
        <f t="shared" si="28"/>
        <v>0</v>
      </c>
      <c r="Z99">
        <f t="shared" si="28"/>
        <v>2.3960029046014923E-5</v>
      </c>
      <c r="AA99">
        <f t="shared" si="28"/>
        <v>0.46704354685933791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0.14212104705893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5.013240484506647E-3</v>
      </c>
      <c r="V100">
        <f t="shared" si="26"/>
        <v>0.80917856362009322</v>
      </c>
      <c r="W100">
        <f t="shared" si="27"/>
        <v>0.30142706061408131</v>
      </c>
      <c r="X100">
        <f t="shared" si="28"/>
        <v>0</v>
      </c>
      <c r="Y100">
        <f t="shared" si="28"/>
        <v>0</v>
      </c>
      <c r="Z100">
        <f t="shared" si="28"/>
        <v>2.3960029046014923E-5</v>
      </c>
      <c r="AA100">
        <f t="shared" si="28"/>
        <v>0.47107931144873133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0.14615681164832342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4.1465032983580312E-3</v>
      </c>
      <c r="V101">
        <f t="shared" si="26"/>
        <v>0.8133250669184513</v>
      </c>
      <c r="W101">
        <f t="shared" si="27"/>
        <v>0.30557356391243939</v>
      </c>
      <c r="X101">
        <f t="shared" si="28"/>
        <v>0</v>
      </c>
      <c r="Y101">
        <f t="shared" si="28"/>
        <v>0</v>
      </c>
      <c r="Z101">
        <f t="shared" si="28"/>
        <v>2.3960029046014923E-5</v>
      </c>
      <c r="AA101">
        <f t="shared" si="28"/>
        <v>0.47443312962690043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0.14951062982649252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3.4925683520899906E-3</v>
      </c>
      <c r="V102">
        <f t="shared" si="26"/>
        <v>0.8168176352705413</v>
      </c>
      <c r="W102">
        <f t="shared" si="27"/>
        <v>0.30906613226452939</v>
      </c>
      <c r="X102">
        <f t="shared" si="28"/>
        <v>0</v>
      </c>
      <c r="Y102">
        <f t="shared" si="28"/>
        <v>0</v>
      </c>
      <c r="Z102">
        <f t="shared" si="28"/>
        <v>2.3960029046014923E-5</v>
      </c>
      <c r="AA102">
        <f t="shared" si="28"/>
        <v>0.47726882364881029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0.15234632384840241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4.8174251875335332E-3</v>
      </c>
      <c r="V103">
        <f t="shared" si="26"/>
        <v>0.82163506045807488</v>
      </c>
      <c r="W103">
        <f t="shared" si="27"/>
        <v>4.8174251875335861E-3</v>
      </c>
      <c r="X103">
        <f t="shared" si="28"/>
        <v>0</v>
      </c>
      <c r="Y103">
        <f t="shared" si="28"/>
        <v>0</v>
      </c>
      <c r="Z103">
        <f t="shared" si="28"/>
        <v>2.3960029046014923E-5</v>
      </c>
      <c r="AA103">
        <f t="shared" si="28"/>
        <v>0.47726882364881029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5.2298928342082822E-3</v>
      </c>
      <c r="V104">
        <f t="shared" si="26"/>
        <v>0.82686495329228316</v>
      </c>
      <c r="W104">
        <f t="shared" si="27"/>
        <v>1.0047318021741858E-2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2.3960029046014923E-5</v>
      </c>
      <c r="AA104">
        <f t="shared" si="31"/>
        <v>0.47726882364881029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5.6992693368855601E-3</v>
      </c>
      <c r="V105">
        <f t="shared" si="26"/>
        <v>0.83256422262916874</v>
      </c>
      <c r="W105">
        <f t="shared" si="27"/>
        <v>1.574658735862744E-2</v>
      </c>
      <c r="X105">
        <f t="shared" si="31"/>
        <v>0</v>
      </c>
      <c r="Y105">
        <f t="shared" si="31"/>
        <v>0</v>
      </c>
      <c r="Z105">
        <f t="shared" si="31"/>
        <v>2.3960029046014923E-5</v>
      </c>
      <c r="AA105">
        <f t="shared" si="31"/>
        <v>0.47726882364881029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6.2372967904630351E-3</v>
      </c>
      <c r="V106">
        <f t="shared" si="26"/>
        <v>0.83880151941963177</v>
      </c>
      <c r="W106">
        <f t="shared" si="27"/>
        <v>2.1983884149090471E-2</v>
      </c>
      <c r="X106">
        <f t="shared" si="31"/>
        <v>0</v>
      </c>
      <c r="Y106">
        <f t="shared" si="31"/>
        <v>0</v>
      </c>
      <c r="Z106">
        <f t="shared" si="31"/>
        <v>2.3960029046014923E-5</v>
      </c>
      <c r="AA106">
        <f t="shared" si="31"/>
        <v>0.47726882364881029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6.8591780814502325E-3</v>
      </c>
      <c r="V107">
        <f t="shared" si="26"/>
        <v>0.84566069750108197</v>
      </c>
      <c r="W107">
        <f t="shared" si="27"/>
        <v>2.8843062230540673E-2</v>
      </c>
      <c r="X107">
        <f t="shared" si="31"/>
        <v>0</v>
      </c>
      <c r="Y107">
        <f t="shared" si="31"/>
        <v>0</v>
      </c>
      <c r="Z107">
        <f t="shared" si="31"/>
        <v>2.3960029046014923E-5</v>
      </c>
      <c r="AA107">
        <f t="shared" si="31"/>
        <v>0.47726882364881029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7.5849895885158778E-3</v>
      </c>
      <c r="V108">
        <f t="shared" si="26"/>
        <v>0.8532456870895978</v>
      </c>
      <c r="W108">
        <f t="shared" si="27"/>
        <v>3.6428051819056506E-2</v>
      </c>
      <c r="X108">
        <f t="shared" si="31"/>
        <v>0</v>
      </c>
      <c r="Y108">
        <f t="shared" si="31"/>
        <v>0</v>
      </c>
      <c r="Z108">
        <f t="shared" si="31"/>
        <v>2.3960029046014923E-5</v>
      </c>
      <c r="AA108">
        <f t="shared" si="31"/>
        <v>0.47726882364881029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8.4418740838607762E-3</v>
      </c>
      <c r="V109">
        <f t="shared" si="26"/>
        <v>0.86168756117345857</v>
      </c>
      <c r="W109">
        <f t="shared" si="27"/>
        <v>4.4869925902917274E-2</v>
      </c>
      <c r="X109">
        <f t="shared" si="31"/>
        <v>0</v>
      </c>
      <c r="Y109">
        <f t="shared" si="31"/>
        <v>0</v>
      </c>
      <c r="Z109">
        <f t="shared" si="31"/>
        <v>2.3960029046014923E-5</v>
      </c>
      <c r="AA109">
        <f t="shared" si="31"/>
        <v>0.47734777072428258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7.8947075472303755E-5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9.4675868468217031E-3</v>
      </c>
      <c r="V110">
        <f t="shared" si="26"/>
        <v>0.87115514802028027</v>
      </c>
      <c r="W110">
        <f t="shared" si="27"/>
        <v>5.433751274973897E-2</v>
      </c>
      <c r="X110">
        <f t="shared" si="31"/>
        <v>0</v>
      </c>
      <c r="Y110">
        <f t="shared" si="31"/>
        <v>0</v>
      </c>
      <c r="Z110">
        <f t="shared" si="31"/>
        <v>2.3960029046014923E-5</v>
      </c>
      <c r="AA110">
        <f t="shared" si="31"/>
        <v>0.47810898958838705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8.4016593957676137E-4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1.0716522079951555E-2</v>
      </c>
      <c r="V111">
        <f t="shared" si="26"/>
        <v>0.88187167010023182</v>
      </c>
      <c r="W111">
        <f t="shared" si="27"/>
        <v>6.5054034829690521E-2</v>
      </c>
      <c r="X111">
        <f t="shared" si="31"/>
        <v>0</v>
      </c>
      <c r="Y111">
        <f t="shared" si="31"/>
        <v>0</v>
      </c>
      <c r="Z111">
        <f t="shared" si="31"/>
        <v>2.3960029046014923E-5</v>
      </c>
      <c r="AA111">
        <f t="shared" si="31"/>
        <v>0.4798418273248955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2.5730036760852225E-3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1.2270605216284231E-2</v>
      </c>
      <c r="V112">
        <f t="shared" si="26"/>
        <v>0.89414227531651602</v>
      </c>
      <c r="W112">
        <f t="shared" si="27"/>
        <v>7.7324640045974724E-2</v>
      </c>
      <c r="X112">
        <f t="shared" si="31"/>
        <v>0</v>
      </c>
      <c r="Y112">
        <f t="shared" si="31"/>
        <v>0</v>
      </c>
      <c r="Z112">
        <f t="shared" si="31"/>
        <v>2.3960029046014923E-5</v>
      </c>
      <c r="AA112">
        <f t="shared" si="31"/>
        <v>0.48280877648957837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5.5399528407680965E-3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1.4260587680846546E-2</v>
      </c>
      <c r="V113">
        <f t="shared" si="26"/>
        <v>0.90840286299736261</v>
      </c>
      <c r="W113">
        <f t="shared" si="27"/>
        <v>9.1585227726821317E-2</v>
      </c>
      <c r="X113">
        <f t="shared" si="31"/>
        <v>0</v>
      </c>
      <c r="Y113">
        <f t="shared" si="31"/>
        <v>0</v>
      </c>
      <c r="Z113">
        <f t="shared" si="31"/>
        <v>2.3960029046014923E-5</v>
      </c>
      <c r="AA113">
        <f t="shared" si="31"/>
        <v>0.48738252162597395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1.0113697977163662E-2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1.6912230995884438E-2</v>
      </c>
      <c r="V114">
        <f t="shared" si="26"/>
        <v>0.92531509399324707</v>
      </c>
      <c r="W114">
        <f t="shared" si="27"/>
        <v>0.10849745872270578</v>
      </c>
      <c r="X114">
        <f t="shared" si="31"/>
        <v>0</v>
      </c>
      <c r="Y114">
        <f t="shared" si="31"/>
        <v>0</v>
      </c>
      <c r="Z114">
        <f t="shared" si="31"/>
        <v>2.3960029046014923E-5</v>
      </c>
      <c r="AA114">
        <f t="shared" si="31"/>
        <v>0.49412446484532835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1.6855641196518084E-2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2.0662062225620337E-2</v>
      </c>
      <c r="V115">
        <f t="shared" si="26"/>
        <v>0.94597715621886747</v>
      </c>
      <c r="W115">
        <f t="shared" si="27"/>
        <v>0.12915952094832617</v>
      </c>
      <c r="X115">
        <f t="shared" si="31"/>
        <v>0</v>
      </c>
      <c r="Y115">
        <f t="shared" si="31"/>
        <v>0</v>
      </c>
      <c r="Z115">
        <f t="shared" si="31"/>
        <v>2.3960029046014923E-5</v>
      </c>
      <c r="AA115">
        <f t="shared" si="31"/>
        <v>0.50395780241338384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2.6688978764573552E-2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2.6518803297204501E-2</v>
      </c>
      <c r="V116">
        <f t="shared" si="26"/>
        <v>0.97249595951607193</v>
      </c>
      <c r="W116">
        <f t="shared" si="27"/>
        <v>0.15567832424553063</v>
      </c>
      <c r="X116">
        <f t="shared" si="31"/>
        <v>0</v>
      </c>
      <c r="Y116">
        <f t="shared" si="31"/>
        <v>0</v>
      </c>
      <c r="Z116">
        <f t="shared" si="31"/>
        <v>2.3960029046014923E-5</v>
      </c>
      <c r="AA116">
        <f t="shared" si="31"/>
        <v>0.51863437311546756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4.1365549466657325E-2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3.7739382942861166E-2</v>
      </c>
      <c r="V117">
        <f t="shared" si="26"/>
        <v>1.010235342458933</v>
      </c>
      <c r="W117">
        <f t="shared" si="27"/>
        <v>0.19341770718839169</v>
      </c>
      <c r="X117">
        <f t="shared" si="31"/>
        <v>0</v>
      </c>
      <c r="Y117">
        <f t="shared" si="31"/>
        <v>0</v>
      </c>
      <c r="Z117">
        <f t="shared" si="31"/>
        <v>2.3960029046014923E-5</v>
      </c>
      <c r="AA117">
        <f t="shared" si="31"/>
        <v>0.54255699412405045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6.5288170475240173E-2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0.11440937790885691</v>
      </c>
      <c r="V118">
        <f t="shared" si="26"/>
        <v>1.1246447203677898</v>
      </c>
      <c r="W118">
        <f t="shared" si="27"/>
        <v>0.30782708509724854</v>
      </c>
      <c r="X118">
        <f t="shared" si="31"/>
        <v>0</v>
      </c>
      <c r="Y118">
        <f t="shared" si="31"/>
        <v>0</v>
      </c>
      <c r="Z118">
        <f t="shared" si="31"/>
        <v>2.3960029046014923E-5</v>
      </c>
      <c r="AA118">
        <f t="shared" si="31"/>
        <v>0.62860802275101302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0.15133919910220275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5.6927822325073159E-2</v>
      </c>
      <c r="V119">
        <f t="shared" si="26"/>
        <v>1.1815725426928629</v>
      </c>
      <c r="W119">
        <f t="shared" si="27"/>
        <v>0.36475490742232164</v>
      </c>
      <c r="X119">
        <f t="shared" si="31"/>
        <v>0</v>
      </c>
      <c r="Y119">
        <f t="shared" si="31"/>
        <v>0</v>
      </c>
      <c r="Z119">
        <f t="shared" si="31"/>
        <v>2.3960029046014923E-5</v>
      </c>
      <c r="AA119">
        <f t="shared" si="31"/>
        <v>0.67600402638975066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0.19873520274094039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2.3094425228996768E-2</v>
      </c>
      <c r="V120">
        <f t="shared" si="26"/>
        <v>1.2046669679218598</v>
      </c>
      <c r="W120">
        <f t="shared" si="27"/>
        <v>0.38784933265131849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2.3960029046014923E-5</v>
      </c>
      <c r="AA120">
        <f t="shared" si="33"/>
        <v>0.69579306318840173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0.21852423953959152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1.5365206527452661E-2</v>
      </c>
      <c r="V121">
        <f t="shared" si="26"/>
        <v>1.2200321744493126</v>
      </c>
      <c r="W121">
        <f t="shared" si="27"/>
        <v>0.40321453917877126</v>
      </c>
      <c r="X121">
        <f t="shared" si="33"/>
        <v>0</v>
      </c>
      <c r="Y121">
        <f t="shared" si="33"/>
        <v>0</v>
      </c>
      <c r="Z121">
        <f t="shared" si="33"/>
        <v>2.3960029046014923E-5</v>
      </c>
      <c r="AA121">
        <f t="shared" si="33"/>
        <v>0.70910843033551518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0.23183960668670497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1.1364295447964861E-2</v>
      </c>
      <c r="V122">
        <f t="shared" si="26"/>
        <v>1.2313964698972775</v>
      </c>
      <c r="W122">
        <f t="shared" si="27"/>
        <v>0.41457883462673617</v>
      </c>
      <c r="X122">
        <f t="shared" si="33"/>
        <v>0</v>
      </c>
      <c r="Y122">
        <f t="shared" si="33"/>
        <v>0</v>
      </c>
      <c r="Z122">
        <f t="shared" si="33"/>
        <v>2.3960029046014923E-5</v>
      </c>
      <c r="AA122">
        <f t="shared" si="33"/>
        <v>0.71902676944572308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0.24175794579691287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8.8694798440844564E-3</v>
      </c>
      <c r="V123">
        <f t="shared" si="26"/>
        <v>1.240265949741362</v>
      </c>
      <c r="W123">
        <f t="shared" si="27"/>
        <v>0.42344831447082065</v>
      </c>
      <c r="X123">
        <f t="shared" si="33"/>
        <v>0</v>
      </c>
      <c r="Y123">
        <f t="shared" si="33"/>
        <v>0</v>
      </c>
      <c r="Z123">
        <f t="shared" si="33"/>
        <v>2.3960029046014923E-5</v>
      </c>
      <c r="AA123">
        <f t="shared" si="33"/>
        <v>0.72680664424181551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0.24953782059300528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7.1617721207237793E-3</v>
      </c>
      <c r="V124">
        <f t="shared" si="26"/>
        <v>1.2474277218620857</v>
      </c>
      <c r="W124">
        <f t="shared" si="27"/>
        <v>0.43061008659154443</v>
      </c>
      <c r="X124">
        <f t="shared" si="33"/>
        <v>0</v>
      </c>
      <c r="Y124">
        <f t="shared" si="33"/>
        <v>0</v>
      </c>
      <c r="Z124">
        <f t="shared" si="33"/>
        <v>2.3960029046014923E-5</v>
      </c>
      <c r="AA124">
        <f t="shared" si="33"/>
        <v>0.73311235117414175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0.25584352752533157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5.9235761405114712E-3</v>
      </c>
      <c r="V125">
        <f t="shared" si="26"/>
        <v>1.2533512980025971</v>
      </c>
      <c r="W125">
        <f t="shared" si="27"/>
        <v>0.43653366273205585</v>
      </c>
      <c r="X125">
        <f t="shared" si="33"/>
        <v>0</v>
      </c>
      <c r="Y125">
        <f t="shared" si="33"/>
        <v>0</v>
      </c>
      <c r="Z125">
        <f t="shared" si="33"/>
        <v>2.3960029046014923E-5</v>
      </c>
      <c r="AA125">
        <f t="shared" si="33"/>
        <v>0.73834331410588117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0.26107449045707098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4.9893833601285563E-3</v>
      </c>
      <c r="V126">
        <f t="shared" si="26"/>
        <v>1.2583406813627258</v>
      </c>
      <c r="W126">
        <f t="shared" si="27"/>
        <v>0.44152304609218451</v>
      </c>
      <c r="X126">
        <f t="shared" si="33"/>
        <v>0</v>
      </c>
      <c r="Y126">
        <f t="shared" si="33"/>
        <v>0</v>
      </c>
      <c r="Z126">
        <f t="shared" si="33"/>
        <v>2.3960029046014923E-5</v>
      </c>
      <c r="AA126">
        <f t="shared" si="33"/>
        <v>0.74275984131446349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0.26549101766565331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3.6010253276813162E-2</v>
      </c>
      <c r="V127">
        <f t="shared" si="26"/>
        <v>1.294350934639539</v>
      </c>
      <c r="W127">
        <f t="shared" si="27"/>
        <v>3.6010253276813176E-2</v>
      </c>
      <c r="X127">
        <f t="shared" si="33"/>
        <v>0</v>
      </c>
      <c r="Y127">
        <f t="shared" si="33"/>
        <v>0</v>
      </c>
      <c r="Z127">
        <f t="shared" si="33"/>
        <v>2.3960029046014923E-5</v>
      </c>
      <c r="AA127">
        <f t="shared" si="33"/>
        <v>0.74275984131446349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3.9093448935706904E-2</v>
      </c>
      <c r="V128">
        <f t="shared" si="26"/>
        <v>1.3334443835752459</v>
      </c>
      <c r="W128">
        <f t="shared" si="27"/>
        <v>7.5103702212520052E-2</v>
      </c>
      <c r="X128">
        <f t="shared" si="33"/>
        <v>0</v>
      </c>
      <c r="Y128">
        <f t="shared" si="33"/>
        <v>0</v>
      </c>
      <c r="Z128">
        <f t="shared" si="33"/>
        <v>2.3960029046014923E-5</v>
      </c>
      <c r="AA128">
        <f t="shared" si="33"/>
        <v>0.74769179173605615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4.931950421592707E-3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4.2602038293219555E-2</v>
      </c>
      <c r="V129">
        <f t="shared" si="26"/>
        <v>1.3760464218684654</v>
      </c>
      <c r="W129">
        <f t="shared" si="27"/>
        <v>0.11770574050573956</v>
      </c>
      <c r="X129">
        <f t="shared" si="33"/>
        <v>0</v>
      </c>
      <c r="Y129">
        <f t="shared" si="33"/>
        <v>0</v>
      </c>
      <c r="Z129">
        <f t="shared" si="33"/>
        <v>2.3960029046014923E-5</v>
      </c>
      <c r="AA129">
        <f t="shared" si="33"/>
        <v>0.76380109112431271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2.1041249809849238E-2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4.6623793508711181E-2</v>
      </c>
      <c r="V130">
        <f t="shared" si="26"/>
        <v>1.4226702153771766</v>
      </c>
      <c r="W130">
        <f t="shared" si="27"/>
        <v>0.16432953401445083</v>
      </c>
      <c r="X130">
        <f t="shared" si="33"/>
        <v>0</v>
      </c>
      <c r="Y130">
        <f t="shared" si="33"/>
        <v>0</v>
      </c>
      <c r="Z130">
        <f t="shared" si="33"/>
        <v>2.3960029046014923E-5</v>
      </c>
      <c r="AA130">
        <f t="shared" si="33"/>
        <v>0.78932807302583774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4.6568231711374315E-2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5.1272356158840481E-2</v>
      </c>
      <c r="V131">
        <f t="shared" si="26"/>
        <v>1.473942571536017</v>
      </c>
      <c r="W131">
        <f t="shared" si="27"/>
        <v>0.21560189017329123</v>
      </c>
      <c r="X131">
        <f t="shared" si="33"/>
        <v>0</v>
      </c>
      <c r="Y131">
        <f t="shared" si="33"/>
        <v>0</v>
      </c>
      <c r="Z131">
        <f t="shared" si="33"/>
        <v>2.3960029046014923E-5</v>
      </c>
      <c r="AA131">
        <f t="shared" si="33"/>
        <v>0.82339493866937397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8.0635097354910534E-2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5.6697797174156184E-2</v>
      </c>
      <c r="V132">
        <f t="shared" si="26"/>
        <v>1.5306403687101733</v>
      </c>
      <c r="W132">
        <f t="shared" si="27"/>
        <v>0.27229968734744747</v>
      </c>
      <c r="X132">
        <f t="shared" si="33"/>
        <v>0</v>
      </c>
      <c r="Y132">
        <f t="shared" si="33"/>
        <v>0</v>
      </c>
      <c r="Z132">
        <f t="shared" si="33"/>
        <v>2.3960029046014923E-5</v>
      </c>
      <c r="AA132">
        <f t="shared" si="33"/>
        <v>0.86578291970324717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0.12302307838878378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6.3103008776859301E-2</v>
      </c>
      <c r="V133">
        <f t="shared" si="26"/>
        <v>1.5937433774870327</v>
      </c>
      <c r="W133">
        <f t="shared" si="27"/>
        <v>0.33540269612430684</v>
      </c>
      <c r="X133">
        <f t="shared" si="33"/>
        <v>0</v>
      </c>
      <c r="Y133">
        <f t="shared" si="33"/>
        <v>0</v>
      </c>
      <c r="Z133">
        <f t="shared" si="33"/>
        <v>2.3960029046014923E-5</v>
      </c>
      <c r="AA133">
        <f t="shared" si="33"/>
        <v>0.91678570373073887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0.17402586241627552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7.0770211679992229E-2</v>
      </c>
      <c r="V134">
        <f t="shared" si="26"/>
        <v>1.6645135891670249</v>
      </c>
      <c r="W134">
        <f t="shared" si="27"/>
        <v>0.40617290780429904</v>
      </c>
      <c r="X134">
        <f t="shared" si="33"/>
        <v>0</v>
      </c>
      <c r="Y134">
        <f t="shared" si="33"/>
        <v>0</v>
      </c>
      <c r="Z134">
        <f t="shared" si="33"/>
        <v>2.3960029046014923E-5</v>
      </c>
      <c r="AA134">
        <f t="shared" si="33"/>
        <v>0.97717584680082437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0.23441600548636102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8.0106002547637875E-2</v>
      </c>
      <c r="V135">
        <f t="shared" si="26"/>
        <v>1.7446195917146627</v>
      </c>
      <c r="W135">
        <f t="shared" si="27"/>
        <v>0.48627891035193693</v>
      </c>
      <c r="X135">
        <f t="shared" si="33"/>
        <v>0</v>
      </c>
      <c r="Y135">
        <f t="shared" si="33"/>
        <v>0</v>
      </c>
      <c r="Z135">
        <f t="shared" si="33"/>
        <v>2.3960029046014923E-5</v>
      </c>
      <c r="AA135">
        <f t="shared" si="33"/>
        <v>1.0482616201800381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0.30550177886557472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9.1722773991724613E-2</v>
      </c>
      <c r="V136">
        <f t="shared" si="26"/>
        <v>1.8363423657063873</v>
      </c>
      <c r="W136">
        <f t="shared" si="27"/>
        <v>0.5780016843436615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2.3840293794262935E-3</v>
      </c>
      <c r="AA136">
        <f t="shared" si="38"/>
        <v>1.1320502216500041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2.3600693503802784E-3</v>
      </c>
      <c r="AF136">
        <f t="shared" si="39"/>
        <v>0.38929038033554086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0.10659789291432792</v>
      </c>
      <c r="V137">
        <f t="shared" ref="V137:V200" si="40">U137+V136</f>
        <v>1.9429402586207152</v>
      </c>
      <c r="W137">
        <f t="shared" si="27"/>
        <v>0.68459957725798937</v>
      </c>
      <c r="X137">
        <f t="shared" si="38"/>
        <v>0</v>
      </c>
      <c r="Y137">
        <f t="shared" si="38"/>
        <v>0</v>
      </c>
      <c r="Z137">
        <f t="shared" si="38"/>
        <v>1.2717474627090516E-2</v>
      </c>
      <c r="AA137">
        <f t="shared" si="38"/>
        <v>1.2315840420110047</v>
      </c>
      <c r="AC137">
        <f t="shared" si="39"/>
        <v>0</v>
      </c>
      <c r="AD137">
        <f t="shared" si="39"/>
        <v>0</v>
      </c>
      <c r="AE137">
        <f t="shared" si="39"/>
        <v>1.2693514598044501E-2</v>
      </c>
      <c r="AF137">
        <f t="shared" si="39"/>
        <v>0.48882420069654142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0.12641892669423616</v>
      </c>
      <c r="V138">
        <f t="shared" si="40"/>
        <v>2.0693591853149513</v>
      </c>
      <c r="W138">
        <f t="shared" si="27"/>
        <v>0.81101850395222552</v>
      </c>
      <c r="X138">
        <f t="shared" si="38"/>
        <v>0</v>
      </c>
      <c r="Y138">
        <f t="shared" si="38"/>
        <v>3.2393334364222239E-3</v>
      </c>
      <c r="Z138">
        <f t="shared" si="38"/>
        <v>3.4435867906805237E-2</v>
      </c>
      <c r="AA138">
        <f t="shared" si="38"/>
        <v>1.351629031144814</v>
      </c>
      <c r="AC138">
        <f t="shared" si="39"/>
        <v>0</v>
      </c>
      <c r="AD138">
        <f t="shared" si="39"/>
        <v>3.2393334364222239E-3</v>
      </c>
      <c r="AE138">
        <f t="shared" si="39"/>
        <v>3.4411907877759218E-2</v>
      </c>
      <c r="AF138">
        <f t="shared" si="39"/>
        <v>0.60886918983035077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0.15444891513651199</v>
      </c>
      <c r="V139">
        <f t="shared" si="40"/>
        <v>2.2238081004514632</v>
      </c>
      <c r="W139">
        <f t="shared" si="27"/>
        <v>0.96546741908873734</v>
      </c>
      <c r="X139">
        <f t="shared" si="38"/>
        <v>0</v>
      </c>
      <c r="Y139">
        <f t="shared" si="38"/>
        <v>1.828395366388821E-2</v>
      </c>
      <c r="Z139">
        <f t="shared" si="38"/>
        <v>7.3084927362050134E-2</v>
      </c>
      <c r="AA139">
        <f t="shared" si="38"/>
        <v>1.500228481916664</v>
      </c>
      <c r="AC139">
        <f t="shared" si="39"/>
        <v>0</v>
      </c>
      <c r="AD139">
        <f t="shared" si="39"/>
        <v>1.828395366388821E-2</v>
      </c>
      <c r="AE139">
        <f t="shared" si="39"/>
        <v>7.3060967333004115E-2</v>
      </c>
      <c r="AF139">
        <f t="shared" si="39"/>
        <v>0.75746864060220076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0.19822805464660362</v>
      </c>
      <c r="V140">
        <f t="shared" si="40"/>
        <v>2.4220361550980667</v>
      </c>
      <c r="W140">
        <f t="shared" si="27"/>
        <v>1.1636954737353409</v>
      </c>
      <c r="X140">
        <f t="shared" si="38"/>
        <v>0</v>
      </c>
      <c r="Y140">
        <f t="shared" si="38"/>
        <v>5.3469366942671015E-2</v>
      </c>
      <c r="Z140">
        <f t="shared" si="38"/>
        <v>0.13925723501195542</v>
      </c>
      <c r="AA140">
        <f t="shared" si="38"/>
        <v>1.6929443519390688</v>
      </c>
      <c r="AC140">
        <f t="shared" si="39"/>
        <v>0</v>
      </c>
      <c r="AD140">
        <f t="shared" si="39"/>
        <v>5.3469366942671015E-2</v>
      </c>
      <c r="AE140">
        <f t="shared" si="39"/>
        <v>0.13923327498290941</v>
      </c>
      <c r="AF140">
        <f t="shared" si="39"/>
        <v>0.95018451062460541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0.28210188749788717</v>
      </c>
      <c r="V141">
        <f t="shared" si="40"/>
        <v>2.7041380425959538</v>
      </c>
      <c r="W141">
        <f t="shared" si="27"/>
        <v>1.445797361233228</v>
      </c>
      <c r="X141">
        <f t="shared" si="38"/>
        <v>4.2565573117121737E-3</v>
      </c>
      <c r="Y141">
        <f t="shared" si="38"/>
        <v>0.12972527637455392</v>
      </c>
      <c r="Z141">
        <f t="shared" si="38"/>
        <v>0.25962502031762602</v>
      </c>
      <c r="AA141">
        <f t="shared" si="38"/>
        <v>1.9695434513761181</v>
      </c>
      <c r="AC141">
        <f t="shared" si="39"/>
        <v>4.2565573117121737E-3</v>
      </c>
      <c r="AD141">
        <f t="shared" si="39"/>
        <v>0.12972527637455392</v>
      </c>
      <c r="AE141">
        <f t="shared" si="39"/>
        <v>0.25960106028858004</v>
      </c>
      <c r="AF141">
        <f t="shared" si="39"/>
        <v>1.2267836100616547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0.85521009986870533</v>
      </c>
      <c r="V142">
        <f t="shared" si="40"/>
        <v>3.5593481424646591</v>
      </c>
      <c r="W142">
        <f t="shared" si="27"/>
        <v>2.3010074611019333</v>
      </c>
      <c r="X142">
        <f t="shared" si="38"/>
        <v>0.14093441375780902</v>
      </c>
      <c r="Y142">
        <f t="shared" si="38"/>
        <v>0.49973961608884587</v>
      </c>
      <c r="Z142">
        <f t="shared" si="38"/>
        <v>0.75417933043470486</v>
      </c>
      <c r="AA142">
        <f t="shared" si="38"/>
        <v>2.8157706024359612</v>
      </c>
      <c r="AC142">
        <f t="shared" si="39"/>
        <v>0.14093441375780902</v>
      </c>
      <c r="AD142">
        <f t="shared" si="39"/>
        <v>0.49973961608884587</v>
      </c>
      <c r="AE142">
        <f t="shared" si="39"/>
        <v>0.75415537040565894</v>
      </c>
      <c r="AF142">
        <f t="shared" si="39"/>
        <v>2.0730107611214978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0.42553547187992186</v>
      </c>
      <c r="V143">
        <f t="shared" si="40"/>
        <v>3.9848836143445809</v>
      </c>
      <c r="W143">
        <f t="shared" si="27"/>
        <v>2.7265429329818551</v>
      </c>
      <c r="X143">
        <f t="shared" si="38"/>
        <v>0.26733872974333045</v>
      </c>
      <c r="Y143">
        <f t="shared" si="38"/>
        <v>0.73969073806922292</v>
      </c>
      <c r="Z143">
        <f t="shared" si="38"/>
        <v>1.0488864167345615</v>
      </c>
      <c r="AA143">
        <f t="shared" si="38"/>
        <v>3.2388172983434522</v>
      </c>
      <c r="AC143">
        <f t="shared" si="39"/>
        <v>0.26733872974333045</v>
      </c>
      <c r="AD143">
        <f t="shared" si="39"/>
        <v>0.73969073806922292</v>
      </c>
      <c r="AE143">
        <f t="shared" si="39"/>
        <v>1.0488624567055156</v>
      </c>
      <c r="AF143">
        <f t="shared" si="39"/>
        <v>2.4960574570289888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0.1726308285867508</v>
      </c>
      <c r="V144">
        <f t="shared" si="40"/>
        <v>4.1575144429313315</v>
      </c>
      <c r="W144">
        <f t="shared" ref="W144:W207" si="41">IF(R144-R143=1,V144-V143,V144-V143+W143)</f>
        <v>2.8991737615686057</v>
      </c>
      <c r="X144">
        <f t="shared" si="38"/>
        <v>0.3276760721038306</v>
      </c>
      <c r="Y144">
        <f t="shared" si="38"/>
        <v>0.84492086647181308</v>
      </c>
      <c r="Z144">
        <f t="shared" si="38"/>
        <v>1.1749230385945508</v>
      </c>
      <c r="AA144">
        <f t="shared" si="38"/>
        <v>3.4106356898932098</v>
      </c>
      <c r="AC144">
        <f t="shared" si="39"/>
        <v>0.3276760721038306</v>
      </c>
      <c r="AD144">
        <f t="shared" si="39"/>
        <v>0.84492086647181308</v>
      </c>
      <c r="AE144">
        <f t="shared" si="39"/>
        <v>1.1748990785655049</v>
      </c>
      <c r="AF144">
        <f t="shared" si="39"/>
        <v>2.6678758485787464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0.11485491879270864</v>
      </c>
      <c r="V145">
        <f t="shared" si="40"/>
        <v>4.2723693617240404</v>
      </c>
      <c r="W145">
        <f t="shared" si="41"/>
        <v>3.0140286803613145</v>
      </c>
      <c r="X145">
        <f t="shared" si="38"/>
        <v>0.37046204065318905</v>
      </c>
      <c r="Y145">
        <f t="shared" si="38"/>
        <v>0.91714592017445074</v>
      </c>
      <c r="Z145">
        <f t="shared" si="38"/>
        <v>1.2605552829619264</v>
      </c>
      <c r="AA145">
        <f t="shared" si="38"/>
        <v>3.5249989852454018</v>
      </c>
      <c r="AC145">
        <f t="shared" si="39"/>
        <v>0.37046204065318905</v>
      </c>
      <c r="AD145">
        <f t="shared" si="39"/>
        <v>0.91714592017445074</v>
      </c>
      <c r="AE145">
        <f t="shared" si="39"/>
        <v>1.2605313229328805</v>
      </c>
      <c r="AF145">
        <f t="shared" si="39"/>
        <v>2.7822391439309384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8.4948108473537329E-2</v>
      </c>
      <c r="V146">
        <f t="shared" si="40"/>
        <v>4.3573174701975779</v>
      </c>
      <c r="W146">
        <f t="shared" si="41"/>
        <v>3.0989767888348521</v>
      </c>
      <c r="X146">
        <f t="shared" si="38"/>
        <v>0.40340369199486681</v>
      </c>
      <c r="Y146">
        <f t="shared" si="38"/>
        <v>0.97163043494367762</v>
      </c>
      <c r="Z146">
        <f t="shared" si="38"/>
        <v>1.3247368639381076</v>
      </c>
      <c r="AA146">
        <f t="shared" si="38"/>
        <v>3.6096057531054746</v>
      </c>
      <c r="AC146">
        <f t="shared" si="39"/>
        <v>0.40340369199486681</v>
      </c>
      <c r="AD146">
        <f t="shared" si="39"/>
        <v>0.97163043494367762</v>
      </c>
      <c r="AE146">
        <f t="shared" si="39"/>
        <v>1.3247129039090617</v>
      </c>
      <c r="AF146">
        <f t="shared" si="39"/>
        <v>2.8668459117910112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6.6299361834531306E-2</v>
      </c>
      <c r="V147">
        <f t="shared" si="40"/>
        <v>4.423616832032109</v>
      </c>
      <c r="W147">
        <f t="shared" si="41"/>
        <v>3.1652761506693832</v>
      </c>
      <c r="X147">
        <f t="shared" si="38"/>
        <v>0.42985505654308059</v>
      </c>
      <c r="Y147">
        <f t="shared" si="38"/>
        <v>1.0147556462479035</v>
      </c>
      <c r="Z147">
        <f t="shared" si="38"/>
        <v>1.3753031807550116</v>
      </c>
      <c r="AA147">
        <f t="shared" si="38"/>
        <v>3.6756508145476725</v>
      </c>
      <c r="AC147">
        <f t="shared" si="39"/>
        <v>0.42985505654308059</v>
      </c>
      <c r="AD147">
        <f t="shared" si="39"/>
        <v>1.0147556462479035</v>
      </c>
      <c r="AE147">
        <f t="shared" si="39"/>
        <v>1.3752792207259656</v>
      </c>
      <c r="AF147">
        <f t="shared" si="39"/>
        <v>2.9328909732332091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5.353424660241024E-2</v>
      </c>
      <c r="V148">
        <f t="shared" si="40"/>
        <v>4.4771510786345194</v>
      </c>
      <c r="W148">
        <f t="shared" si="41"/>
        <v>3.2188103972717936</v>
      </c>
      <c r="X148">
        <f t="shared" si="38"/>
        <v>0.45167621644140316</v>
      </c>
      <c r="Y148">
        <f t="shared" si="38"/>
        <v>1.0499495262129335</v>
      </c>
      <c r="Z148">
        <f t="shared" si="38"/>
        <v>1.4164252878445656</v>
      </c>
      <c r="AA148">
        <f t="shared" si="38"/>
        <v>3.728986998657549</v>
      </c>
      <c r="AC148">
        <f t="shared" si="39"/>
        <v>0.45167621644140316</v>
      </c>
      <c r="AD148">
        <f t="shared" si="39"/>
        <v>1.0499495262129335</v>
      </c>
      <c r="AE148">
        <f t="shared" si="39"/>
        <v>1.4164013278155196</v>
      </c>
      <c r="AF148">
        <f t="shared" si="39"/>
        <v>2.9862271573430856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4.4278731650323241E-2</v>
      </c>
      <c r="V149">
        <f t="shared" si="40"/>
        <v>4.5214298102848423</v>
      </c>
      <c r="W149">
        <f t="shared" si="41"/>
        <v>3.2630891289221164</v>
      </c>
      <c r="X149">
        <f t="shared" si="38"/>
        <v>0.47003096759429347</v>
      </c>
      <c r="Y149">
        <f t="shared" si="38"/>
        <v>1.0793030370297594</v>
      </c>
      <c r="Z149">
        <f t="shared" si="38"/>
        <v>1.4506286044408274</v>
      </c>
      <c r="AA149">
        <f t="shared" si="38"/>
        <v>3.7731065873588348</v>
      </c>
      <c r="AC149">
        <f t="shared" si="39"/>
        <v>0.47003096759429347</v>
      </c>
      <c r="AD149">
        <f t="shared" si="39"/>
        <v>1.0793030370297594</v>
      </c>
      <c r="AE149">
        <f t="shared" si="39"/>
        <v>1.4506046444117815</v>
      </c>
      <c r="AF149">
        <f t="shared" si="39"/>
        <v>3.0303467460443714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3.7295640616960953E-2</v>
      </c>
      <c r="V150">
        <f t="shared" si="40"/>
        <v>4.5587254509018029</v>
      </c>
      <c r="W150">
        <f t="shared" si="41"/>
        <v>3.3003847695390771</v>
      </c>
      <c r="X150">
        <f t="shared" si="38"/>
        <v>0.48570270449507641</v>
      </c>
      <c r="Y150">
        <f t="shared" si="38"/>
        <v>1.1041950845200987</v>
      </c>
      <c r="Z150">
        <f t="shared" si="38"/>
        <v>1.4795684079217195</v>
      </c>
      <c r="AA150">
        <f t="shared" si="38"/>
        <v>3.8102713400409591</v>
      </c>
      <c r="AC150">
        <f t="shared" si="39"/>
        <v>0.48570270449507641</v>
      </c>
      <c r="AD150">
        <f t="shared" si="39"/>
        <v>1.1041950845200987</v>
      </c>
      <c r="AE150">
        <f t="shared" si="39"/>
        <v>1.4795444478926736</v>
      </c>
      <c r="AF150">
        <f t="shared" si="39"/>
        <v>3.0675114987264958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2.2882769640784287E-3</v>
      </c>
      <c r="V151">
        <f t="shared" si="40"/>
        <v>4.5610137278658813</v>
      </c>
      <c r="W151">
        <f t="shared" si="41"/>
        <v>2.2882769640784062E-3</v>
      </c>
      <c r="X151">
        <f t="shared" si="38"/>
        <v>0.48570270449507641</v>
      </c>
      <c r="Y151">
        <f t="shared" si="38"/>
        <v>1.1041950845200987</v>
      </c>
      <c r="Z151">
        <f t="shared" si="38"/>
        <v>1.4795684079217195</v>
      </c>
      <c r="AA151">
        <f t="shared" si="38"/>
        <v>3.8102713400409591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2.4841990962489345E-3</v>
      </c>
      <c r="V152">
        <f t="shared" si="40"/>
        <v>4.5634979269621301</v>
      </c>
      <c r="W152">
        <f t="shared" si="41"/>
        <v>4.7724760603271577E-3</v>
      </c>
      <c r="X152">
        <f t="shared" ref="X152:AA167" si="42">X151+IF(AC152&gt;AC151,AC152-AC151,0)</f>
        <v>0.48570270449507641</v>
      </c>
      <c r="Y152">
        <f t="shared" si="42"/>
        <v>1.1041950845200987</v>
      </c>
      <c r="Z152">
        <f t="shared" si="42"/>
        <v>1.4795684079217195</v>
      </c>
      <c r="AA152">
        <f t="shared" si="42"/>
        <v>3.8102713400409591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2.7071529350206416E-3</v>
      </c>
      <c r="V153">
        <f t="shared" si="40"/>
        <v>4.5662050798971503</v>
      </c>
      <c r="W153">
        <f t="shared" si="41"/>
        <v>7.479628995347376E-3</v>
      </c>
      <c r="X153">
        <f t="shared" si="42"/>
        <v>0.48570270449507641</v>
      </c>
      <c r="Y153">
        <f t="shared" si="42"/>
        <v>1.1041950845200987</v>
      </c>
      <c r="Z153">
        <f t="shared" si="42"/>
        <v>1.4795684079217195</v>
      </c>
      <c r="AA153">
        <f t="shared" si="42"/>
        <v>3.8102713400409591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2.9627159754699421E-3</v>
      </c>
      <c r="V154">
        <f t="shared" si="40"/>
        <v>4.5691677958726205</v>
      </c>
      <c r="W154">
        <f t="shared" si="41"/>
        <v>1.044234497081753E-2</v>
      </c>
      <c r="X154">
        <f t="shared" si="42"/>
        <v>0.48570270449507641</v>
      </c>
      <c r="Y154">
        <f t="shared" si="42"/>
        <v>1.1041950845200987</v>
      </c>
      <c r="Z154">
        <f t="shared" si="42"/>
        <v>1.4795684079217195</v>
      </c>
      <c r="AA154">
        <f t="shared" si="42"/>
        <v>3.8102713400409591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3.258109588688861E-3</v>
      </c>
      <c r="V155">
        <f t="shared" si="40"/>
        <v>4.5724259054613094</v>
      </c>
      <c r="W155">
        <f t="shared" si="41"/>
        <v>1.3700454559506525E-2</v>
      </c>
      <c r="X155">
        <f t="shared" si="42"/>
        <v>0.48570270449507641</v>
      </c>
      <c r="Y155">
        <f t="shared" si="42"/>
        <v>1.1041950845200987</v>
      </c>
      <c r="Z155">
        <f t="shared" si="42"/>
        <v>1.4795684079217195</v>
      </c>
      <c r="AA155">
        <f t="shared" si="42"/>
        <v>3.8102713400409591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3.6028700545450427E-3</v>
      </c>
      <c r="V156">
        <f t="shared" si="40"/>
        <v>4.5760287755158542</v>
      </c>
      <c r="W156">
        <f t="shared" si="41"/>
        <v>1.7303324614051263E-2</v>
      </c>
      <c r="X156">
        <f t="shared" si="42"/>
        <v>0.48570270449507641</v>
      </c>
      <c r="Y156">
        <f t="shared" si="42"/>
        <v>1.1041950845200987</v>
      </c>
      <c r="Z156">
        <f t="shared" si="42"/>
        <v>1.4795684079217195</v>
      </c>
      <c r="AA156">
        <f t="shared" si="42"/>
        <v>3.8102713400409591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4.0098901898338694E-3</v>
      </c>
      <c r="V157">
        <f t="shared" si="40"/>
        <v>4.580038665705688</v>
      </c>
      <c r="W157">
        <f t="shared" si="41"/>
        <v>2.1313214803885039E-2</v>
      </c>
      <c r="X157">
        <f t="shared" si="42"/>
        <v>0.48570270449507641</v>
      </c>
      <c r="Y157">
        <f t="shared" si="42"/>
        <v>1.1041950845200987</v>
      </c>
      <c r="Z157">
        <f t="shared" si="42"/>
        <v>1.4795684079217195</v>
      </c>
      <c r="AA157">
        <f t="shared" si="42"/>
        <v>3.8102713400409591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4.4971037522403097E-3</v>
      </c>
      <c r="V158">
        <f t="shared" si="40"/>
        <v>4.5845357694579283</v>
      </c>
      <c r="W158">
        <f t="shared" si="41"/>
        <v>2.5810318556125367E-2</v>
      </c>
      <c r="X158">
        <f t="shared" si="42"/>
        <v>0.48570270449507641</v>
      </c>
      <c r="Y158">
        <f t="shared" si="42"/>
        <v>1.1041950845200987</v>
      </c>
      <c r="Z158">
        <f t="shared" si="42"/>
        <v>1.4795684079217195</v>
      </c>
      <c r="AA158">
        <f t="shared" si="42"/>
        <v>3.8102713400409591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5.0903479879769904E-3</v>
      </c>
      <c r="V159">
        <f t="shared" si="40"/>
        <v>4.5896261174459054</v>
      </c>
      <c r="W159">
        <f t="shared" si="41"/>
        <v>3.0900666544102506E-2</v>
      </c>
      <c r="X159">
        <f t="shared" si="42"/>
        <v>0.48570270449507641</v>
      </c>
      <c r="Y159">
        <f t="shared" si="42"/>
        <v>1.1041950845200987</v>
      </c>
      <c r="Z159">
        <f t="shared" si="42"/>
        <v>1.4795684079217195</v>
      </c>
      <c r="AA159">
        <f t="shared" si="42"/>
        <v>3.8102713400409591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5.8285374777350104E-3</v>
      </c>
      <c r="V160">
        <f t="shared" si="40"/>
        <v>4.5954546549236408</v>
      </c>
      <c r="W160">
        <f t="shared" si="41"/>
        <v>3.672920402183788E-2</v>
      </c>
      <c r="X160">
        <f t="shared" si="42"/>
        <v>0.48570270449507641</v>
      </c>
      <c r="Y160">
        <f t="shared" si="42"/>
        <v>1.1041950845200987</v>
      </c>
      <c r="Z160">
        <f t="shared" si="42"/>
        <v>1.4795684079217195</v>
      </c>
      <c r="AA160">
        <f t="shared" si="42"/>
        <v>3.8102713400409591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6.7737791484021107E-3</v>
      </c>
      <c r="V161">
        <f t="shared" si="40"/>
        <v>4.6022284340720425</v>
      </c>
      <c r="W161">
        <f t="shared" si="41"/>
        <v>4.3502983170239595E-2</v>
      </c>
      <c r="X161">
        <f t="shared" si="42"/>
        <v>0.48570270449507641</v>
      </c>
      <c r="Y161">
        <f t="shared" si="42"/>
        <v>1.1041950845200987</v>
      </c>
      <c r="Z161">
        <f t="shared" si="42"/>
        <v>1.4795684079217195</v>
      </c>
      <c r="AA161">
        <f t="shared" si="42"/>
        <v>3.8103062492812683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3.4909240309264249E-5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8.0333097230451088E-3</v>
      </c>
      <c r="V162">
        <f t="shared" si="40"/>
        <v>4.6102617437950872</v>
      </c>
      <c r="W162">
        <f t="shared" si="41"/>
        <v>5.1536292893284319E-2</v>
      </c>
      <c r="X162">
        <f t="shared" si="42"/>
        <v>0.48570270449507641</v>
      </c>
      <c r="Y162">
        <f t="shared" si="42"/>
        <v>1.1041950845200987</v>
      </c>
      <c r="Z162">
        <f t="shared" si="42"/>
        <v>1.4795684079217195</v>
      </c>
      <c r="AA162">
        <f t="shared" si="42"/>
        <v>3.8108063345630825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5.3499452212366636E-4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9.8144795571696621E-3</v>
      </c>
      <c r="V163">
        <f t="shared" si="40"/>
        <v>4.6200762233522568</v>
      </c>
      <c r="W163">
        <f t="shared" si="41"/>
        <v>6.1350772450453839E-2</v>
      </c>
      <c r="X163">
        <f t="shared" si="42"/>
        <v>0.48570270449507641</v>
      </c>
      <c r="Y163">
        <f t="shared" si="42"/>
        <v>1.1041950845200987</v>
      </c>
      <c r="Z163">
        <f t="shared" si="42"/>
        <v>1.4795684079217195</v>
      </c>
      <c r="AA163">
        <f t="shared" si="42"/>
        <v>3.8121486031109666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1.8772630700078898E-3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1.259643156617214E-2</v>
      </c>
      <c r="V164">
        <f t="shared" si="40"/>
        <v>4.6326726549184292</v>
      </c>
      <c r="W164">
        <f t="shared" si="41"/>
        <v>7.3947204016626245E-2</v>
      </c>
      <c r="X164">
        <f t="shared" si="42"/>
        <v>0.48570270449507641</v>
      </c>
      <c r="Y164">
        <f t="shared" si="42"/>
        <v>1.1041950845200987</v>
      </c>
      <c r="Z164">
        <f t="shared" si="42"/>
        <v>1.4795684079217195</v>
      </c>
      <c r="AA164">
        <f t="shared" si="42"/>
        <v>3.8148986467641568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4.627306723198236E-3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1.7926206897859055E-2</v>
      </c>
      <c r="V165">
        <f t="shared" si="40"/>
        <v>4.6505988618162881</v>
      </c>
      <c r="W165">
        <f t="shared" si="41"/>
        <v>9.1873410914485198E-2</v>
      </c>
      <c r="X165">
        <f t="shared" si="42"/>
        <v>0.48570270449507641</v>
      </c>
      <c r="Y165">
        <f t="shared" si="42"/>
        <v>1.1041950845200987</v>
      </c>
      <c r="Z165">
        <f t="shared" si="42"/>
        <v>1.4795684079217195</v>
      </c>
      <c r="AA165">
        <f t="shared" si="42"/>
        <v>3.8204886284872455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1.0217288446286894E-2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5.4344454506707045E-2</v>
      </c>
      <c r="V166">
        <f t="shared" si="40"/>
        <v>4.7049433163229955</v>
      </c>
      <c r="W166">
        <f t="shared" si="41"/>
        <v>0.14621786542119253</v>
      </c>
      <c r="X166">
        <f t="shared" si="42"/>
        <v>0.48570270449507641</v>
      </c>
      <c r="Y166">
        <f t="shared" si="42"/>
        <v>1.1041950845200987</v>
      </c>
      <c r="Z166">
        <f t="shared" si="42"/>
        <v>1.4795684079217195</v>
      </c>
      <c r="AA166">
        <f t="shared" si="42"/>
        <v>3.8461682333844336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3.5896893343475143E-2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2.7040715604409758E-2</v>
      </c>
      <c r="V167">
        <f t="shared" si="40"/>
        <v>4.7319840319274054</v>
      </c>
      <c r="W167">
        <f t="shared" si="41"/>
        <v>0.17325858102560243</v>
      </c>
      <c r="X167">
        <f t="shared" si="42"/>
        <v>0.48570270449507641</v>
      </c>
      <c r="Y167">
        <f t="shared" si="42"/>
        <v>1.1041950845200987</v>
      </c>
      <c r="Z167">
        <f t="shared" si="42"/>
        <v>1.4795684079217195</v>
      </c>
      <c r="AA167">
        <f t="shared" si="42"/>
        <v>3.8623952796648897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5.2123939623931491E-2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1.0969851983773466E-2</v>
      </c>
      <c r="V168">
        <f t="shared" si="40"/>
        <v>4.7429538839111789</v>
      </c>
      <c r="W168">
        <f t="shared" si="41"/>
        <v>0.18422843300937597</v>
      </c>
      <c r="X168">
        <f t="shared" ref="X168:AA183" si="45">X167+IF(AC168&gt;AC167,AC168-AC167,0)</f>
        <v>0.48570270449507641</v>
      </c>
      <c r="Y168">
        <f t="shared" si="45"/>
        <v>1.1041950845200987</v>
      </c>
      <c r="Z168">
        <f t="shared" si="45"/>
        <v>1.4795684079217195</v>
      </c>
      <c r="AA168">
        <f t="shared" si="45"/>
        <v>3.8694581108186439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5.9186770777685839E-2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7.2984731005400162E-3</v>
      </c>
      <c r="V169">
        <f t="shared" si="40"/>
        <v>4.7502523570117186</v>
      </c>
      <c r="W169">
        <f t="shared" si="41"/>
        <v>0.19152690610991563</v>
      </c>
      <c r="X169">
        <f t="shared" si="45"/>
        <v>0.48570270449507641</v>
      </c>
      <c r="Y169">
        <f t="shared" si="45"/>
        <v>1.1041950845200987</v>
      </c>
      <c r="Z169">
        <f t="shared" si="45"/>
        <v>1.4795684079217195</v>
      </c>
      <c r="AA169">
        <f t="shared" si="45"/>
        <v>3.8742910056762727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6.401966563531461E-2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5.3980403377833107E-3</v>
      </c>
      <c r="V170">
        <f t="shared" si="40"/>
        <v>4.7556503973495019</v>
      </c>
      <c r="W170">
        <f t="shared" si="41"/>
        <v>0.19692494644769898</v>
      </c>
      <c r="X170">
        <f t="shared" si="45"/>
        <v>0.48570270449507641</v>
      </c>
      <c r="Y170">
        <f t="shared" si="45"/>
        <v>1.1041950845200987</v>
      </c>
      <c r="Z170">
        <f t="shared" si="45"/>
        <v>1.4795684079217195</v>
      </c>
      <c r="AA170">
        <f t="shared" si="45"/>
        <v>3.8779297540000406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6.7658413959082286E-2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4.2130029259401175E-3</v>
      </c>
      <c r="V171">
        <f t="shared" si="40"/>
        <v>4.7598634002754423</v>
      </c>
      <c r="W171">
        <f t="shared" si="41"/>
        <v>0.20113794937363938</v>
      </c>
      <c r="X171">
        <f t="shared" si="45"/>
        <v>0.48570270449507641</v>
      </c>
      <c r="Y171">
        <f t="shared" si="45"/>
        <v>1.1041950845200987</v>
      </c>
      <c r="Z171">
        <f t="shared" si="45"/>
        <v>1.4795684079217195</v>
      </c>
      <c r="AA171">
        <f t="shared" si="45"/>
        <v>3.8808058985646752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7.0534558523717053E-2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3.4018417573437958E-3</v>
      </c>
      <c r="V172">
        <f t="shared" si="40"/>
        <v>4.7632652420327863</v>
      </c>
      <c r="W172">
        <f t="shared" si="41"/>
        <v>0.20453979113098342</v>
      </c>
      <c r="X172">
        <f t="shared" si="45"/>
        <v>0.48570270449507641</v>
      </c>
      <c r="Y172">
        <f t="shared" si="45"/>
        <v>1.1041950845200987</v>
      </c>
      <c r="Z172">
        <f t="shared" si="45"/>
        <v>1.4795684079217195</v>
      </c>
      <c r="AA172">
        <f t="shared" si="45"/>
        <v>3.8831506260022373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7.2879285961279225E-2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2.8136986667429494E-3</v>
      </c>
      <c r="V173">
        <f t="shared" si="40"/>
        <v>4.7660789406995292</v>
      </c>
      <c r="W173">
        <f t="shared" si="41"/>
        <v>0.20735348979772628</v>
      </c>
      <c r="X173">
        <f t="shared" si="45"/>
        <v>0.48570270449507641</v>
      </c>
      <c r="Y173">
        <f t="shared" si="45"/>
        <v>1.1041950845200987</v>
      </c>
      <c r="Z173">
        <f t="shared" si="45"/>
        <v>1.4795684079217195</v>
      </c>
      <c r="AA173">
        <f t="shared" si="45"/>
        <v>3.8851046379048659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7.4833297863908035E-2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2.3699570960610647E-3</v>
      </c>
      <c r="V174">
        <f t="shared" si="40"/>
        <v>4.7684488977955901</v>
      </c>
      <c r="W174">
        <f t="shared" si="41"/>
        <v>0.20972344689378719</v>
      </c>
      <c r="X174">
        <f t="shared" si="45"/>
        <v>0.48570270449507641</v>
      </c>
      <c r="Y174">
        <f t="shared" si="45"/>
        <v>1.1041950845200987</v>
      </c>
      <c r="Z174">
        <f t="shared" si="45"/>
        <v>1.4795684079217195</v>
      </c>
      <c r="AA174">
        <f t="shared" si="45"/>
        <v>3.8867605507173404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7.6489210676382521E-2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4.7684488977955901</v>
      </c>
      <c r="W175">
        <f t="shared" si="41"/>
        <v>0</v>
      </c>
      <c r="X175">
        <f t="shared" si="45"/>
        <v>0.48570270449507641</v>
      </c>
      <c r="Y175">
        <f t="shared" si="45"/>
        <v>1.1041950845200987</v>
      </c>
      <c r="Z175">
        <f t="shared" si="45"/>
        <v>1.4795684079217195</v>
      </c>
      <c r="AA175">
        <f t="shared" si="45"/>
        <v>3.8867605507173404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4.7684488977955901</v>
      </c>
      <c r="W176">
        <f t="shared" si="41"/>
        <v>0</v>
      </c>
      <c r="X176">
        <f t="shared" si="45"/>
        <v>0.48570270449507641</v>
      </c>
      <c r="Y176">
        <f t="shared" si="45"/>
        <v>1.1041950845200987</v>
      </c>
      <c r="Z176">
        <f t="shared" si="45"/>
        <v>1.4795684079217195</v>
      </c>
      <c r="AA176">
        <f t="shared" si="45"/>
        <v>3.8867605507173404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4.7684488977955901</v>
      </c>
      <c r="W177">
        <f t="shared" si="41"/>
        <v>0</v>
      </c>
      <c r="X177">
        <f t="shared" si="45"/>
        <v>0.48570270449507641</v>
      </c>
      <c r="Y177">
        <f t="shared" si="45"/>
        <v>1.1041950845200987</v>
      </c>
      <c r="Z177">
        <f t="shared" si="45"/>
        <v>1.4795684079217195</v>
      </c>
      <c r="AA177">
        <f t="shared" si="45"/>
        <v>3.8867605507173404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4.7684488977955901</v>
      </c>
      <c r="W178">
        <f t="shared" si="41"/>
        <v>0</v>
      </c>
      <c r="X178">
        <f t="shared" si="45"/>
        <v>0.48570270449507641</v>
      </c>
      <c r="Y178">
        <f t="shared" si="45"/>
        <v>1.1041950845200987</v>
      </c>
      <c r="Z178">
        <f t="shared" si="45"/>
        <v>1.4795684079217195</v>
      </c>
      <c r="AA178">
        <f t="shared" si="45"/>
        <v>3.8867605507173404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4.7684488977955901</v>
      </c>
      <c r="W179">
        <f t="shared" si="41"/>
        <v>0</v>
      </c>
      <c r="X179">
        <f t="shared" si="45"/>
        <v>0.48570270449507641</v>
      </c>
      <c r="Y179">
        <f t="shared" si="45"/>
        <v>1.1041950845200987</v>
      </c>
      <c r="Z179">
        <f t="shared" si="45"/>
        <v>1.4795684079217195</v>
      </c>
      <c r="AA179">
        <f t="shared" si="45"/>
        <v>3.8867605507173404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4.7684488977955901</v>
      </c>
      <c r="W180">
        <f t="shared" si="41"/>
        <v>0</v>
      </c>
      <c r="X180">
        <f t="shared" si="45"/>
        <v>0.48570270449507641</v>
      </c>
      <c r="Y180">
        <f t="shared" si="45"/>
        <v>1.1041950845200987</v>
      </c>
      <c r="Z180">
        <f t="shared" si="45"/>
        <v>1.4795684079217195</v>
      </c>
      <c r="AA180">
        <f t="shared" si="45"/>
        <v>3.8867605507173404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4.7684488977955901</v>
      </c>
      <c r="W181">
        <f t="shared" si="41"/>
        <v>0</v>
      </c>
      <c r="X181">
        <f t="shared" si="45"/>
        <v>0.48570270449507641</v>
      </c>
      <c r="Y181">
        <f t="shared" si="45"/>
        <v>1.1041950845200987</v>
      </c>
      <c r="Z181">
        <f t="shared" si="45"/>
        <v>1.4795684079217195</v>
      </c>
      <c r="AA181">
        <f t="shared" si="45"/>
        <v>3.8867605507173404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4.7684488977955901</v>
      </c>
      <c r="W182">
        <f t="shared" si="41"/>
        <v>0</v>
      </c>
      <c r="X182">
        <f t="shared" si="45"/>
        <v>0.48570270449507641</v>
      </c>
      <c r="Y182">
        <f t="shared" si="45"/>
        <v>1.1041950845200987</v>
      </c>
      <c r="Z182">
        <f t="shared" si="45"/>
        <v>1.4795684079217195</v>
      </c>
      <c r="AA182">
        <f t="shared" si="45"/>
        <v>3.8867605507173404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4.7684488977955901</v>
      </c>
      <c r="W183">
        <f t="shared" si="41"/>
        <v>0</v>
      </c>
      <c r="X183">
        <f t="shared" si="45"/>
        <v>0.48570270449507641</v>
      </c>
      <c r="Y183">
        <f t="shared" si="45"/>
        <v>1.1041950845200987</v>
      </c>
      <c r="Z183">
        <f t="shared" si="45"/>
        <v>1.4795684079217195</v>
      </c>
      <c r="AA183">
        <f t="shared" si="45"/>
        <v>3.8867605507173404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4.7684488977955901</v>
      </c>
      <c r="W184">
        <f t="shared" si="41"/>
        <v>0</v>
      </c>
      <c r="X184">
        <f t="shared" ref="X184:AA199" si="47">X183+IF(AC184&gt;AC183,AC184-AC183,0)</f>
        <v>0.48570270449507641</v>
      </c>
      <c r="Y184">
        <f t="shared" si="47"/>
        <v>1.1041950845200987</v>
      </c>
      <c r="Z184">
        <f t="shared" si="47"/>
        <v>1.4795684079217195</v>
      </c>
      <c r="AA184">
        <f t="shared" si="47"/>
        <v>3.8867605507173404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4.7684488977955901</v>
      </c>
      <c r="W185">
        <f t="shared" si="41"/>
        <v>0</v>
      </c>
      <c r="X185">
        <f t="shared" si="47"/>
        <v>0.48570270449507641</v>
      </c>
      <c r="Y185">
        <f t="shared" si="47"/>
        <v>1.1041950845200987</v>
      </c>
      <c r="Z185">
        <f t="shared" si="47"/>
        <v>1.4795684079217195</v>
      </c>
      <c r="AA185">
        <f t="shared" si="47"/>
        <v>3.8867605507173404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4.7684488977955901</v>
      </c>
      <c r="W186">
        <f t="shared" si="41"/>
        <v>0</v>
      </c>
      <c r="X186">
        <f t="shared" si="47"/>
        <v>0.48570270449507641</v>
      </c>
      <c r="Y186">
        <f t="shared" si="47"/>
        <v>1.1041950845200987</v>
      </c>
      <c r="Z186">
        <f t="shared" si="47"/>
        <v>1.4795684079217195</v>
      </c>
      <c r="AA186">
        <f t="shared" si="47"/>
        <v>3.8867605507173404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4.7684488977955901</v>
      </c>
      <c r="W187">
        <f t="shared" si="41"/>
        <v>0</v>
      </c>
      <c r="X187">
        <f t="shared" si="47"/>
        <v>0.48570270449507641</v>
      </c>
      <c r="Y187">
        <f t="shared" si="47"/>
        <v>1.1041950845200987</v>
      </c>
      <c r="Z187">
        <f t="shared" si="47"/>
        <v>1.4795684079217195</v>
      </c>
      <c r="AA187">
        <f t="shared" si="47"/>
        <v>3.8867605507173404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4.7684488977955901</v>
      </c>
      <c r="W188">
        <f t="shared" si="41"/>
        <v>0</v>
      </c>
      <c r="X188">
        <f t="shared" si="47"/>
        <v>0.48570270449507641</v>
      </c>
      <c r="Y188">
        <f t="shared" si="47"/>
        <v>1.1041950845200987</v>
      </c>
      <c r="Z188">
        <f t="shared" si="47"/>
        <v>1.4795684079217195</v>
      </c>
      <c r="AA188">
        <f t="shared" si="47"/>
        <v>3.8867605507173404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4.7684488977955901</v>
      </c>
      <c r="W189">
        <f t="shared" si="41"/>
        <v>0</v>
      </c>
      <c r="X189">
        <f t="shared" si="47"/>
        <v>0.48570270449507641</v>
      </c>
      <c r="Y189">
        <f t="shared" si="47"/>
        <v>1.1041950845200987</v>
      </c>
      <c r="Z189">
        <f t="shared" si="47"/>
        <v>1.4795684079217195</v>
      </c>
      <c r="AA189">
        <f t="shared" si="47"/>
        <v>3.8867605507173404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4.7684488977955901</v>
      </c>
      <c r="W190">
        <f t="shared" si="41"/>
        <v>0</v>
      </c>
      <c r="X190">
        <f t="shared" si="47"/>
        <v>0.48570270449507641</v>
      </c>
      <c r="Y190">
        <f t="shared" si="47"/>
        <v>1.1041950845200987</v>
      </c>
      <c r="Z190">
        <f t="shared" si="47"/>
        <v>1.4795684079217195</v>
      </c>
      <c r="AA190">
        <f t="shared" si="47"/>
        <v>3.8867605507173404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4.7684488977955901</v>
      </c>
      <c r="W191">
        <f t="shared" si="41"/>
        <v>0</v>
      </c>
      <c r="X191">
        <f t="shared" si="47"/>
        <v>0.48570270449507641</v>
      </c>
      <c r="Y191">
        <f t="shared" si="47"/>
        <v>1.1041950845200987</v>
      </c>
      <c r="Z191">
        <f t="shared" si="47"/>
        <v>1.4795684079217195</v>
      </c>
      <c r="AA191">
        <f t="shared" si="47"/>
        <v>3.8867605507173404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4.7684488977955901</v>
      </c>
      <c r="W192">
        <f t="shared" si="41"/>
        <v>0</v>
      </c>
      <c r="X192">
        <f t="shared" si="47"/>
        <v>0.48570270449507641</v>
      </c>
      <c r="Y192">
        <f t="shared" si="47"/>
        <v>1.1041950845200987</v>
      </c>
      <c r="Z192">
        <f t="shared" si="47"/>
        <v>1.4795684079217195</v>
      </c>
      <c r="AA192">
        <f t="shared" si="47"/>
        <v>3.8867605507173404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4.7684488977955901</v>
      </c>
      <c r="W193">
        <f t="shared" si="41"/>
        <v>0</v>
      </c>
      <c r="X193">
        <f t="shared" si="47"/>
        <v>0.48570270449507641</v>
      </c>
      <c r="Y193">
        <f t="shared" si="47"/>
        <v>1.1041950845200987</v>
      </c>
      <c r="Z193">
        <f t="shared" si="47"/>
        <v>1.4795684079217195</v>
      </c>
      <c r="AA193">
        <f t="shared" si="47"/>
        <v>3.8867605507173404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4.7684488977955901</v>
      </c>
      <c r="W194">
        <f t="shared" si="41"/>
        <v>0</v>
      </c>
      <c r="X194">
        <f t="shared" si="47"/>
        <v>0.48570270449507641</v>
      </c>
      <c r="Y194">
        <f t="shared" si="47"/>
        <v>1.1041950845200987</v>
      </c>
      <c r="Z194">
        <f t="shared" si="47"/>
        <v>1.4795684079217195</v>
      </c>
      <c r="AA194">
        <f t="shared" si="47"/>
        <v>3.8867605507173404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4.7684488977955901</v>
      </c>
      <c r="W195">
        <f t="shared" si="41"/>
        <v>0</v>
      </c>
      <c r="X195">
        <f t="shared" si="47"/>
        <v>0.48570270449507641</v>
      </c>
      <c r="Y195">
        <f t="shared" si="47"/>
        <v>1.1041950845200987</v>
      </c>
      <c r="Z195">
        <f t="shared" si="47"/>
        <v>1.4795684079217195</v>
      </c>
      <c r="AA195">
        <f t="shared" si="47"/>
        <v>3.8867605507173404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4.7684488977955901</v>
      </c>
      <c r="W196">
        <f t="shared" si="41"/>
        <v>0</v>
      </c>
      <c r="X196">
        <f t="shared" si="47"/>
        <v>0.48570270449507641</v>
      </c>
      <c r="Y196">
        <f t="shared" si="47"/>
        <v>1.1041950845200987</v>
      </c>
      <c r="Z196">
        <f t="shared" si="47"/>
        <v>1.4795684079217195</v>
      </c>
      <c r="AA196">
        <f t="shared" si="47"/>
        <v>3.8867605507173404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4.7684488977955901</v>
      </c>
      <c r="W197">
        <f t="shared" si="41"/>
        <v>0</v>
      </c>
      <c r="X197">
        <f t="shared" si="47"/>
        <v>0.48570270449507641</v>
      </c>
      <c r="Y197">
        <f t="shared" si="47"/>
        <v>1.1041950845200987</v>
      </c>
      <c r="Z197">
        <f t="shared" si="47"/>
        <v>1.4795684079217195</v>
      </c>
      <c r="AA197">
        <f t="shared" si="47"/>
        <v>3.8867605507173404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4.7684488977955901</v>
      </c>
      <c r="W198">
        <f t="shared" si="41"/>
        <v>0</v>
      </c>
      <c r="X198">
        <f t="shared" si="47"/>
        <v>0.48570270449507641</v>
      </c>
      <c r="Y198">
        <f t="shared" si="47"/>
        <v>1.1041950845200987</v>
      </c>
      <c r="Z198">
        <f t="shared" si="47"/>
        <v>1.4795684079217195</v>
      </c>
      <c r="AA198">
        <f t="shared" si="47"/>
        <v>3.8867605507173404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8.0691871891186706E-3</v>
      </c>
      <c r="V199">
        <f t="shared" si="40"/>
        <v>4.7765180849847084</v>
      </c>
      <c r="W199">
        <f t="shared" si="41"/>
        <v>8.0691871891183098E-3</v>
      </c>
      <c r="X199">
        <f t="shared" si="47"/>
        <v>0.48570270449507641</v>
      </c>
      <c r="Y199">
        <f t="shared" si="47"/>
        <v>1.1041950845200987</v>
      </c>
      <c r="Z199">
        <f t="shared" si="47"/>
        <v>1.4795684079217195</v>
      </c>
      <c r="AA199">
        <f t="shared" si="47"/>
        <v>3.8867605507173404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8.760070497298874E-3</v>
      </c>
      <c r="V200">
        <f t="shared" si="40"/>
        <v>4.7852781554820076</v>
      </c>
      <c r="W200">
        <f t="shared" si="41"/>
        <v>1.682925768641752E-2</v>
      </c>
      <c r="X200">
        <f t="shared" ref="X200:AA215" si="52">X199+IF(AC200&gt;AC199,AC200-AC199,0)</f>
        <v>0.48570270449507641</v>
      </c>
      <c r="Y200">
        <f t="shared" si="52"/>
        <v>1.1041950845200987</v>
      </c>
      <c r="Z200">
        <f t="shared" si="52"/>
        <v>1.4795684079217195</v>
      </c>
      <c r="AA200">
        <f t="shared" si="52"/>
        <v>3.8867605507173404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9.5462761392833152E-3</v>
      </c>
      <c r="V201">
        <f t="shared" ref="V201:V246" si="54">U201+V200</f>
        <v>4.7948244316212909</v>
      </c>
      <c r="W201">
        <f t="shared" si="41"/>
        <v>2.6375533825700792E-2</v>
      </c>
      <c r="X201">
        <f t="shared" si="52"/>
        <v>0.48570270449507641</v>
      </c>
      <c r="Y201">
        <f t="shared" si="52"/>
        <v>1.1041950845200987</v>
      </c>
      <c r="Z201">
        <f t="shared" si="52"/>
        <v>1.4795684079217195</v>
      </c>
      <c r="AA201">
        <f t="shared" si="52"/>
        <v>3.8867605507173404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1.0447472124025586E-2</v>
      </c>
      <c r="V202">
        <f t="shared" si="54"/>
        <v>4.8052719037453162</v>
      </c>
      <c r="W202">
        <f t="shared" si="41"/>
        <v>3.6823005949726095E-2</v>
      </c>
      <c r="X202">
        <f t="shared" si="52"/>
        <v>0.48570270449507641</v>
      </c>
      <c r="Y202">
        <f t="shared" si="52"/>
        <v>1.1041950845200987</v>
      </c>
      <c r="Z202">
        <f t="shared" si="52"/>
        <v>1.4795684079217195</v>
      </c>
      <c r="AA202">
        <f t="shared" si="52"/>
        <v>3.8867605507173404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1.1489123286429141E-2</v>
      </c>
      <c r="V203">
        <f t="shared" si="54"/>
        <v>4.8167610270317454</v>
      </c>
      <c r="W203">
        <f t="shared" si="41"/>
        <v>4.8312129236155243E-2</v>
      </c>
      <c r="X203">
        <f t="shared" si="52"/>
        <v>0.48570270449507641</v>
      </c>
      <c r="Y203">
        <f t="shared" si="52"/>
        <v>1.1041950845200987</v>
      </c>
      <c r="Z203">
        <f t="shared" si="52"/>
        <v>1.4795684079217195</v>
      </c>
      <c r="AA203">
        <f t="shared" si="52"/>
        <v>3.8870261133379724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2.6556262063198976E-4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1.2704857560764098E-2</v>
      </c>
      <c r="V204">
        <f t="shared" si="54"/>
        <v>4.8294658845925094</v>
      </c>
      <c r="W204">
        <f t="shared" si="41"/>
        <v>6.1016986796919248E-2</v>
      </c>
      <c r="X204">
        <f t="shared" si="52"/>
        <v>0.48570270449507641</v>
      </c>
      <c r="Y204">
        <f t="shared" si="52"/>
        <v>1.1041950845200987</v>
      </c>
      <c r="Z204">
        <f t="shared" si="52"/>
        <v>1.4795684079217195</v>
      </c>
      <c r="AA204">
        <f t="shared" si="52"/>
        <v>3.8885799840300783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1.819433312737981E-3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1.4140139090466804E-2</v>
      </c>
      <c r="V205">
        <f t="shared" si="54"/>
        <v>4.8436060236829759</v>
      </c>
      <c r="W205">
        <f t="shared" si="41"/>
        <v>7.5157125887385767E-2</v>
      </c>
      <c r="X205">
        <f t="shared" si="52"/>
        <v>0.48570270449507641</v>
      </c>
      <c r="Y205">
        <f t="shared" si="52"/>
        <v>1.1041950845200987</v>
      </c>
      <c r="Z205">
        <f t="shared" si="52"/>
        <v>1.4795684079217195</v>
      </c>
      <c r="AA205">
        <f t="shared" si="52"/>
        <v>3.8917067736482998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4.9462229309595136E-3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1.5858207968426356E-2</v>
      </c>
      <c r="V206">
        <f t="shared" si="54"/>
        <v>4.8594642316514021</v>
      </c>
      <c r="W206">
        <f t="shared" si="41"/>
        <v>9.1015333855811953E-2</v>
      </c>
      <c r="X206">
        <f t="shared" si="52"/>
        <v>0.48570270449507641</v>
      </c>
      <c r="Y206">
        <f t="shared" si="52"/>
        <v>1.1041950845200987</v>
      </c>
      <c r="Z206">
        <f t="shared" si="52"/>
        <v>1.4795684079217195</v>
      </c>
      <c r="AA206">
        <f t="shared" si="52"/>
        <v>3.8966706262018556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9.9100754845154355E-3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1.7950174483918859E-2</v>
      </c>
      <c r="V207">
        <f t="shared" si="54"/>
        <v>4.8774144061353208</v>
      </c>
      <c r="W207">
        <f t="shared" si="41"/>
        <v>0.10896550833973073</v>
      </c>
      <c r="X207">
        <f t="shared" si="52"/>
        <v>0.48570270449507641</v>
      </c>
      <c r="Y207">
        <f t="shared" si="52"/>
        <v>1.1041950845200987</v>
      </c>
      <c r="Z207">
        <f t="shared" si="52"/>
        <v>1.4795684079217195</v>
      </c>
      <c r="AA207">
        <f t="shared" si="52"/>
        <v>3.9038207464575896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1.7060195740249369E-2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2.055326373727609E-2</v>
      </c>
      <c r="V208">
        <f t="shared" si="54"/>
        <v>4.8979676698725969</v>
      </c>
      <c r="W208">
        <f t="shared" ref="W208:W246" si="55">IF(R208-R207=1,V208-V207,V208-V207+W207)</f>
        <v>0.12951877207700679</v>
      </c>
      <c r="X208">
        <f t="shared" si="52"/>
        <v>0.48570270449507641</v>
      </c>
      <c r="Y208">
        <f t="shared" si="52"/>
        <v>1.1041950845200987</v>
      </c>
      <c r="Z208">
        <f t="shared" si="52"/>
        <v>1.4795684079217195</v>
      </c>
      <c r="AA208">
        <f t="shared" si="52"/>
        <v>3.9136340197061528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2.6873468988812408E-2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2.388648436541797E-2</v>
      </c>
      <c r="V209">
        <f t="shared" si="54"/>
        <v>4.921854154238015</v>
      </c>
      <c r="W209">
        <f t="shared" si="55"/>
        <v>0.15340525644242486</v>
      </c>
      <c r="X209">
        <f t="shared" si="52"/>
        <v>0.48570270449507641</v>
      </c>
      <c r="Y209">
        <f t="shared" si="52"/>
        <v>1.1041950845200987</v>
      </c>
      <c r="Z209">
        <f t="shared" si="52"/>
        <v>1.4795684079217195</v>
      </c>
      <c r="AA209">
        <f t="shared" si="52"/>
        <v>3.9267903755170175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4.0029824799677045E-2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2.8327986918106438E-2</v>
      </c>
      <c r="V210">
        <f t="shared" si="54"/>
        <v>4.9501821411561213</v>
      </c>
      <c r="W210">
        <f t="shared" si="55"/>
        <v>0.1817332433605312</v>
      </c>
      <c r="X210">
        <f t="shared" si="52"/>
        <v>0.48570270449507641</v>
      </c>
      <c r="Y210">
        <f t="shared" si="52"/>
        <v>1.1041950845200987</v>
      </c>
      <c r="Z210">
        <f t="shared" si="52"/>
        <v>1.4795684079217195</v>
      </c>
      <c r="AA210">
        <f t="shared" si="52"/>
        <v>3.9443189882197855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5.7558437502445069E-2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3.4608954227914067E-2</v>
      </c>
      <c r="V211">
        <f t="shared" si="54"/>
        <v>4.9847910953840353</v>
      </c>
      <c r="W211">
        <f t="shared" si="55"/>
        <v>0.2163421975884452</v>
      </c>
      <c r="X211">
        <f t="shared" si="52"/>
        <v>0.48570270449507641</v>
      </c>
      <c r="Y211">
        <f t="shared" si="52"/>
        <v>1.1041950845200987</v>
      </c>
      <c r="Z211">
        <f t="shared" si="52"/>
        <v>1.4795684079217195</v>
      </c>
      <c r="AA211">
        <f t="shared" si="52"/>
        <v>3.967921568635667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8.1161017918326361E-2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4.4418995522817549E-2</v>
      </c>
      <c r="V212">
        <f t="shared" si="54"/>
        <v>5.0292100909068527</v>
      </c>
      <c r="W212">
        <f t="shared" si="55"/>
        <v>0.26076119311126256</v>
      </c>
      <c r="X212">
        <f t="shared" si="52"/>
        <v>0.48570270449507641</v>
      </c>
      <c r="Y212">
        <f t="shared" si="52"/>
        <v>1.1041950845200987</v>
      </c>
      <c r="Z212">
        <f t="shared" si="52"/>
        <v>1.4795684079217195</v>
      </c>
      <c r="AA212">
        <f t="shared" si="52"/>
        <v>4.0008471571502016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0.11408660643286056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6.3213466429292459E-2</v>
      </c>
      <c r="V213">
        <f t="shared" si="54"/>
        <v>5.0924235573361454</v>
      </c>
      <c r="W213">
        <f t="shared" si="55"/>
        <v>0.32397465954055527</v>
      </c>
      <c r="X213">
        <f t="shared" si="52"/>
        <v>0.48570270449507641</v>
      </c>
      <c r="Y213">
        <f t="shared" si="52"/>
        <v>1.1041950845200987</v>
      </c>
      <c r="Z213">
        <f t="shared" si="52"/>
        <v>1.4795684079217195</v>
      </c>
      <c r="AA213">
        <f t="shared" si="52"/>
        <v>4.0513173342395383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0.16455678352219733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0.19163570799733537</v>
      </c>
      <c r="V214">
        <f t="shared" si="54"/>
        <v>5.2840592653334806</v>
      </c>
      <c r="W214">
        <f t="shared" si="55"/>
        <v>0.51561036753789047</v>
      </c>
      <c r="X214">
        <f t="shared" si="52"/>
        <v>0.48570270449507641</v>
      </c>
      <c r="Y214">
        <f t="shared" si="52"/>
        <v>1.1041950845200987</v>
      </c>
      <c r="Z214">
        <f t="shared" si="52"/>
        <v>1.4796652764900051</v>
      </c>
      <c r="AA214">
        <f t="shared" si="52"/>
        <v>4.2188233865537743</v>
      </c>
      <c r="AC214">
        <f t="shared" si="53"/>
        <v>0</v>
      </c>
      <c r="AD214">
        <f t="shared" si="53"/>
        <v>0</v>
      </c>
      <c r="AE214">
        <f t="shared" si="53"/>
        <v>9.6868568285686285E-5</v>
      </c>
      <c r="AF214">
        <f t="shared" si="53"/>
        <v>0.33206283583643292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9.535410239449757E-2</v>
      </c>
      <c r="V215">
        <f t="shared" si="54"/>
        <v>5.3794133677279783</v>
      </c>
      <c r="W215">
        <f t="shared" si="55"/>
        <v>0.61096446993238818</v>
      </c>
      <c r="X215">
        <f t="shared" si="52"/>
        <v>0.48570270449507641</v>
      </c>
      <c r="Y215">
        <f t="shared" si="52"/>
        <v>1.1041950845200987</v>
      </c>
      <c r="Z215">
        <f t="shared" si="52"/>
        <v>1.484284333293042</v>
      </c>
      <c r="AA215">
        <f t="shared" si="52"/>
        <v>4.3066215732175506</v>
      </c>
      <c r="AC215">
        <f t="shared" si="53"/>
        <v>0</v>
      </c>
      <c r="AD215">
        <f t="shared" si="53"/>
        <v>0</v>
      </c>
      <c r="AE215">
        <f t="shared" si="53"/>
        <v>4.7159253713225484E-3</v>
      </c>
      <c r="AF215">
        <f t="shared" si="53"/>
        <v>0.41986102250020957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3.8683162258569589E-2</v>
      </c>
      <c r="V216">
        <f t="shared" si="54"/>
        <v>5.4180965299865482</v>
      </c>
      <c r="W216">
        <f t="shared" si="55"/>
        <v>0.64964763219095811</v>
      </c>
      <c r="X216">
        <f t="shared" ref="X216:AA231" si="56">X215+IF(AC216&gt;AC215,AC216-AC215,0)</f>
        <v>0.48570270449507641</v>
      </c>
      <c r="Y216">
        <f t="shared" si="56"/>
        <v>1.1041950845200987</v>
      </c>
      <c r="Z216">
        <f t="shared" si="56"/>
        <v>1.488020253951466</v>
      </c>
      <c r="AA216">
        <f t="shared" si="56"/>
        <v>4.3427448773060426</v>
      </c>
      <c r="AC216">
        <f t="shared" si="53"/>
        <v>0</v>
      </c>
      <c r="AD216">
        <f t="shared" si="53"/>
        <v>0</v>
      </c>
      <c r="AE216">
        <f t="shared" si="53"/>
        <v>8.4518460297464681E-3</v>
      </c>
      <c r="AF216">
        <f t="shared" si="53"/>
        <v>0.45598432658870158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2.5736720933483212E-2</v>
      </c>
      <c r="V217">
        <f t="shared" si="54"/>
        <v>5.4438332509200311</v>
      </c>
      <c r="W217">
        <f t="shared" si="55"/>
        <v>0.67538435312444101</v>
      </c>
      <c r="X217">
        <f t="shared" si="56"/>
        <v>0.48570270449507641</v>
      </c>
      <c r="Y217">
        <f t="shared" si="56"/>
        <v>1.1041950845200987</v>
      </c>
      <c r="Z217">
        <f t="shared" si="56"/>
        <v>1.4910656985016528</v>
      </c>
      <c r="AA217">
        <f t="shared" si="56"/>
        <v>4.3669092945167378</v>
      </c>
      <c r="AC217">
        <f t="shared" si="53"/>
        <v>0</v>
      </c>
      <c r="AD217">
        <f t="shared" si="53"/>
        <v>0</v>
      </c>
      <c r="AE217">
        <f t="shared" si="53"/>
        <v>1.1497290579933315E-2</v>
      </c>
      <c r="AF217">
        <f t="shared" si="53"/>
        <v>0.48014874379939665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1.9035194875341149E-2</v>
      </c>
      <c r="V218">
        <f t="shared" si="54"/>
        <v>5.4628684457953725</v>
      </c>
      <c r="W218">
        <f t="shared" si="55"/>
        <v>0.69441954799978234</v>
      </c>
      <c r="X218">
        <f t="shared" si="56"/>
        <v>0.48570270449507641</v>
      </c>
      <c r="Y218">
        <f t="shared" si="56"/>
        <v>1.1041950845200987</v>
      </c>
      <c r="Z218">
        <f t="shared" si="56"/>
        <v>1.4935970177840923</v>
      </c>
      <c r="AA218">
        <f t="shared" si="56"/>
        <v>4.3848422984148421</v>
      </c>
      <c r="AC218">
        <f t="shared" si="53"/>
        <v>0</v>
      </c>
      <c r="AD218">
        <f t="shared" si="53"/>
        <v>0</v>
      </c>
      <c r="AE218">
        <f t="shared" si="53"/>
        <v>1.4028609862372747E-2</v>
      </c>
      <c r="AF218">
        <f t="shared" si="53"/>
        <v>0.49808174769750102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1.4856378738841467E-2</v>
      </c>
      <c r="V219">
        <f t="shared" si="54"/>
        <v>5.4777248245342136</v>
      </c>
      <c r="W219">
        <f t="shared" si="55"/>
        <v>0.7092759267386235</v>
      </c>
      <c r="X219">
        <f t="shared" si="56"/>
        <v>0.48570270449507641</v>
      </c>
      <c r="Y219">
        <f t="shared" si="56"/>
        <v>1.1042073590114529</v>
      </c>
      <c r="Z219">
        <f t="shared" si="56"/>
        <v>1.4957337652705485</v>
      </c>
      <c r="AA219">
        <f t="shared" si="56"/>
        <v>4.3988718645231843</v>
      </c>
      <c r="AC219">
        <f t="shared" si="53"/>
        <v>0</v>
      </c>
      <c r="AD219">
        <f t="shared" si="53"/>
        <v>1.2274491354290979E-5</v>
      </c>
      <c r="AE219">
        <f t="shared" si="53"/>
        <v>1.6165357348829002E-2</v>
      </c>
      <c r="AF219">
        <f t="shared" si="53"/>
        <v>0.51211131380584363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1.1995968302212332E-2</v>
      </c>
      <c r="V220">
        <f t="shared" si="54"/>
        <v>5.489720792836426</v>
      </c>
      <c r="W220">
        <f t="shared" si="55"/>
        <v>0.72127189504083589</v>
      </c>
      <c r="X220">
        <f t="shared" si="56"/>
        <v>0.48570270449507641</v>
      </c>
      <c r="Y220">
        <f t="shared" si="56"/>
        <v>1.1042927081979133</v>
      </c>
      <c r="Z220">
        <f t="shared" si="56"/>
        <v>1.4975604548113333</v>
      </c>
      <c r="AA220">
        <f t="shared" si="56"/>
        <v>4.4102204799409375</v>
      </c>
      <c r="AC220">
        <f t="shared" si="53"/>
        <v>0</v>
      </c>
      <c r="AD220">
        <f t="shared" si="53"/>
        <v>9.7623677814599096E-5</v>
      </c>
      <c r="AE220">
        <f t="shared" si="53"/>
        <v>1.7992046889613714E-2</v>
      </c>
      <c r="AF220">
        <f t="shared" si="53"/>
        <v>0.52345992922359719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9.9219900353567161E-3</v>
      </c>
      <c r="V221">
        <f t="shared" si="54"/>
        <v>5.4996427828717831</v>
      </c>
      <c r="W221">
        <f t="shared" si="55"/>
        <v>0.73119388507619298</v>
      </c>
      <c r="X221">
        <f t="shared" si="56"/>
        <v>0.48570270449507641</v>
      </c>
      <c r="Y221">
        <f t="shared" si="56"/>
        <v>1.1044242619330993</v>
      </c>
      <c r="Z221">
        <f t="shared" si="56"/>
        <v>1.4991388283113847</v>
      </c>
      <c r="AA221">
        <f t="shared" si="56"/>
        <v>4.4196201579898071</v>
      </c>
      <c r="AC221">
        <f t="shared" si="53"/>
        <v>0</v>
      </c>
      <c r="AD221">
        <f t="shared" si="53"/>
        <v>2.2917741300063223E-4</v>
      </c>
      <c r="AE221">
        <f t="shared" si="53"/>
        <v>1.9570420389665159E-2</v>
      </c>
      <c r="AF221">
        <f t="shared" si="53"/>
        <v>0.53285960727246706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8.3572171282153343E-3</v>
      </c>
      <c r="V222">
        <f t="shared" si="54"/>
        <v>5.5079999999999982</v>
      </c>
      <c r="W222">
        <f t="shared" si="55"/>
        <v>0.73955110220440812</v>
      </c>
      <c r="X222">
        <f t="shared" si="56"/>
        <v>0.48570270449507641</v>
      </c>
      <c r="Y222">
        <f t="shared" si="56"/>
        <v>1.1045775256850006</v>
      </c>
      <c r="Z222">
        <f t="shared" si="56"/>
        <v>1.5005151719814123</v>
      </c>
      <c r="AA222">
        <f t="shared" si="56"/>
        <v>4.4275463430809525</v>
      </c>
      <c r="AC222">
        <f t="shared" si="53"/>
        <v>0</v>
      </c>
      <c r="AD222">
        <f t="shared" si="53"/>
        <v>3.8244116490201096E-4</v>
      </c>
      <c r="AE222">
        <f t="shared" si="53"/>
        <v>2.0946764059692688E-2</v>
      </c>
      <c r="AF222">
        <f t="shared" si="53"/>
        <v>0.54078579236361235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5.5079999999999982</v>
      </c>
      <c r="W223">
        <f t="shared" si="55"/>
        <v>0</v>
      </c>
      <c r="X223">
        <f t="shared" si="56"/>
        <v>0.48570270449507641</v>
      </c>
      <c r="Y223">
        <f t="shared" si="56"/>
        <v>1.1045775256850006</v>
      </c>
      <c r="Z223">
        <f t="shared" si="56"/>
        <v>1.5005151719814123</v>
      </c>
      <c r="AA223">
        <f t="shared" si="56"/>
        <v>4.4275463430809525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5.5079999999999982</v>
      </c>
      <c r="W224">
        <f t="shared" si="55"/>
        <v>0</v>
      </c>
      <c r="X224">
        <f t="shared" si="56"/>
        <v>0.48570270449507641</v>
      </c>
      <c r="Y224">
        <f t="shared" si="56"/>
        <v>1.1045775256850006</v>
      </c>
      <c r="Z224">
        <f t="shared" si="56"/>
        <v>1.5005151719814123</v>
      </c>
      <c r="AA224">
        <f t="shared" si="56"/>
        <v>4.4275463430809525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5.5079999999999982</v>
      </c>
      <c r="W225">
        <f t="shared" si="55"/>
        <v>0</v>
      </c>
      <c r="X225">
        <f t="shared" si="56"/>
        <v>0.48570270449507641</v>
      </c>
      <c r="Y225">
        <f t="shared" si="56"/>
        <v>1.1045775256850006</v>
      </c>
      <c r="Z225">
        <f t="shared" si="56"/>
        <v>1.5005151719814123</v>
      </c>
      <c r="AA225">
        <f t="shared" si="56"/>
        <v>4.4275463430809525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5.5079999999999982</v>
      </c>
      <c r="W226">
        <f t="shared" si="55"/>
        <v>0</v>
      </c>
      <c r="X226">
        <f t="shared" si="56"/>
        <v>0.48570270449507641</v>
      </c>
      <c r="Y226">
        <f t="shared" si="56"/>
        <v>1.1045775256850006</v>
      </c>
      <c r="Z226">
        <f t="shared" si="56"/>
        <v>1.5005151719814123</v>
      </c>
      <c r="AA226">
        <f t="shared" si="56"/>
        <v>4.4275463430809525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5.5079999999999982</v>
      </c>
      <c r="W227">
        <f t="shared" si="55"/>
        <v>0</v>
      </c>
      <c r="X227">
        <f t="shared" si="56"/>
        <v>0.48570270449507641</v>
      </c>
      <c r="Y227">
        <f t="shared" si="56"/>
        <v>1.1045775256850006</v>
      </c>
      <c r="Z227">
        <f t="shared" si="56"/>
        <v>1.5005151719814123</v>
      </c>
      <c r="AA227">
        <f t="shared" si="56"/>
        <v>4.4275463430809525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5.5079999999999982</v>
      </c>
      <c r="W228">
        <f t="shared" si="55"/>
        <v>0</v>
      </c>
      <c r="X228">
        <f t="shared" si="56"/>
        <v>0.48570270449507641</v>
      </c>
      <c r="Y228">
        <f t="shared" si="56"/>
        <v>1.1045775256850006</v>
      </c>
      <c r="Z228">
        <f t="shared" si="56"/>
        <v>1.5005151719814123</v>
      </c>
      <c r="AA228">
        <f t="shared" si="56"/>
        <v>4.4275463430809525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5.5079999999999982</v>
      </c>
      <c r="W229">
        <f t="shared" si="55"/>
        <v>0</v>
      </c>
      <c r="X229">
        <f t="shared" si="56"/>
        <v>0.48570270449507641</v>
      </c>
      <c r="Y229">
        <f t="shared" si="56"/>
        <v>1.1045775256850006</v>
      </c>
      <c r="Z229">
        <f t="shared" si="56"/>
        <v>1.5005151719814123</v>
      </c>
      <c r="AA229">
        <f t="shared" si="56"/>
        <v>4.4275463430809525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5.5079999999999982</v>
      </c>
      <c r="W230">
        <f t="shared" si="55"/>
        <v>0</v>
      </c>
      <c r="X230">
        <f t="shared" si="56"/>
        <v>0.48570270449507641</v>
      </c>
      <c r="Y230">
        <f t="shared" si="56"/>
        <v>1.1045775256850006</v>
      </c>
      <c r="Z230">
        <f t="shared" si="56"/>
        <v>1.5005151719814123</v>
      </c>
      <c r="AA230">
        <f t="shared" si="56"/>
        <v>4.4275463430809525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5.5079999999999982</v>
      </c>
      <c r="W231">
        <f t="shared" si="55"/>
        <v>0</v>
      </c>
      <c r="X231">
        <f t="shared" si="56"/>
        <v>0.48570270449507641</v>
      </c>
      <c r="Y231">
        <f t="shared" si="56"/>
        <v>1.1045775256850006</v>
      </c>
      <c r="Z231">
        <f t="shared" si="56"/>
        <v>1.5005151719814123</v>
      </c>
      <c r="AA231">
        <f t="shared" si="56"/>
        <v>4.4275463430809525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5.5079999999999982</v>
      </c>
      <c r="W232">
        <f t="shared" si="55"/>
        <v>0</v>
      </c>
      <c r="X232">
        <f t="shared" ref="X232:AA246" si="59">X231+IF(AC232&gt;AC231,AC232-AC231,0)</f>
        <v>0.48570270449507641</v>
      </c>
      <c r="Y232">
        <f t="shared" si="59"/>
        <v>1.1045775256850006</v>
      </c>
      <c r="Z232">
        <f t="shared" si="59"/>
        <v>1.5005151719814123</v>
      </c>
      <c r="AA232">
        <f t="shared" si="59"/>
        <v>4.4275463430809525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5.5079999999999982</v>
      </c>
      <c r="W233">
        <f t="shared" si="55"/>
        <v>0</v>
      </c>
      <c r="X233">
        <f t="shared" si="59"/>
        <v>0.48570270449507641</v>
      </c>
      <c r="Y233">
        <f t="shared" si="59"/>
        <v>1.1045775256850006</v>
      </c>
      <c r="Z233">
        <f t="shared" si="59"/>
        <v>1.5005151719814123</v>
      </c>
      <c r="AA233">
        <f t="shared" si="59"/>
        <v>4.4275463430809525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5.5079999999999982</v>
      </c>
      <c r="W234">
        <f t="shared" si="55"/>
        <v>0</v>
      </c>
      <c r="X234">
        <f t="shared" si="59"/>
        <v>0.48570270449507641</v>
      </c>
      <c r="Y234">
        <f t="shared" si="59"/>
        <v>1.1045775256850006</v>
      </c>
      <c r="Z234">
        <f t="shared" si="59"/>
        <v>1.5005151719814123</v>
      </c>
      <c r="AA234">
        <f t="shared" si="59"/>
        <v>4.4275463430809525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5.5079999999999982</v>
      </c>
      <c r="W235">
        <f t="shared" si="55"/>
        <v>0</v>
      </c>
      <c r="X235">
        <f t="shared" si="59"/>
        <v>0.48570270449507641</v>
      </c>
      <c r="Y235">
        <f t="shared" si="59"/>
        <v>1.1045775256850006</v>
      </c>
      <c r="Z235">
        <f t="shared" si="59"/>
        <v>1.5005151719814123</v>
      </c>
      <c r="AA235">
        <f t="shared" si="59"/>
        <v>4.4275463430809525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5.5079999999999982</v>
      </c>
      <c r="W236">
        <f t="shared" si="55"/>
        <v>0</v>
      </c>
      <c r="X236">
        <f t="shared" si="59"/>
        <v>0.48570270449507641</v>
      </c>
      <c r="Y236">
        <f t="shared" si="59"/>
        <v>1.1045775256850006</v>
      </c>
      <c r="Z236">
        <f t="shared" si="59"/>
        <v>1.5005151719814123</v>
      </c>
      <c r="AA236">
        <f t="shared" si="59"/>
        <v>4.4275463430809525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5.5079999999999982</v>
      </c>
      <c r="W237">
        <f t="shared" si="55"/>
        <v>0</v>
      </c>
      <c r="X237">
        <f t="shared" si="59"/>
        <v>0.48570270449507641</v>
      </c>
      <c r="Y237">
        <f t="shared" si="59"/>
        <v>1.1045775256850006</v>
      </c>
      <c r="Z237">
        <f t="shared" si="59"/>
        <v>1.5005151719814123</v>
      </c>
      <c r="AA237">
        <f t="shared" si="59"/>
        <v>4.4275463430809525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5.5079999999999982</v>
      </c>
      <c r="W238">
        <f t="shared" si="55"/>
        <v>0</v>
      </c>
      <c r="X238">
        <f t="shared" si="59"/>
        <v>0.48570270449507641</v>
      </c>
      <c r="Y238">
        <f t="shared" si="59"/>
        <v>1.1045775256850006</v>
      </c>
      <c r="Z238">
        <f t="shared" si="59"/>
        <v>1.5005151719814123</v>
      </c>
      <c r="AA238">
        <f t="shared" si="59"/>
        <v>4.4275463430809525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5.5079999999999982</v>
      </c>
      <c r="W239">
        <f t="shared" si="55"/>
        <v>0</v>
      </c>
      <c r="X239">
        <f t="shared" si="59"/>
        <v>0.48570270449507641</v>
      </c>
      <c r="Y239">
        <f t="shared" si="59"/>
        <v>1.1045775256850006</v>
      </c>
      <c r="Z239">
        <f t="shared" si="59"/>
        <v>1.5005151719814123</v>
      </c>
      <c r="AA239">
        <f t="shared" si="59"/>
        <v>4.4275463430809525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5.5079999999999982</v>
      </c>
      <c r="W240">
        <f t="shared" si="55"/>
        <v>0</v>
      </c>
      <c r="X240">
        <f t="shared" si="59"/>
        <v>0.48570270449507641</v>
      </c>
      <c r="Y240">
        <f t="shared" si="59"/>
        <v>1.1045775256850006</v>
      </c>
      <c r="Z240">
        <f t="shared" si="59"/>
        <v>1.5005151719814123</v>
      </c>
      <c r="AA240">
        <f t="shared" si="59"/>
        <v>4.4275463430809525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5.5079999999999982</v>
      </c>
      <c r="W241">
        <f t="shared" si="55"/>
        <v>0</v>
      </c>
      <c r="X241">
        <f t="shared" si="59"/>
        <v>0.48570270449507641</v>
      </c>
      <c r="Y241">
        <f t="shared" si="59"/>
        <v>1.1045775256850006</v>
      </c>
      <c r="Z241">
        <f t="shared" si="59"/>
        <v>1.5005151719814123</v>
      </c>
      <c r="AA241">
        <f t="shared" si="59"/>
        <v>4.4275463430809525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5.5079999999999982</v>
      </c>
      <c r="W242">
        <f t="shared" si="55"/>
        <v>0</v>
      </c>
      <c r="X242">
        <f t="shared" si="59"/>
        <v>0.48570270449507641</v>
      </c>
      <c r="Y242">
        <f t="shared" si="59"/>
        <v>1.1045775256850006</v>
      </c>
      <c r="Z242">
        <f t="shared" si="59"/>
        <v>1.5005151719814123</v>
      </c>
      <c r="AA242">
        <f t="shared" si="59"/>
        <v>4.4275463430809525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5.5079999999999982</v>
      </c>
      <c r="W243">
        <f t="shared" si="55"/>
        <v>0</v>
      </c>
      <c r="X243">
        <f t="shared" si="59"/>
        <v>0.48570270449507641</v>
      </c>
      <c r="Y243">
        <f t="shared" si="59"/>
        <v>1.1045775256850006</v>
      </c>
      <c r="Z243">
        <f t="shared" si="59"/>
        <v>1.5005151719814123</v>
      </c>
      <c r="AA243">
        <f t="shared" si="59"/>
        <v>4.4275463430809525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5.5079999999999982</v>
      </c>
      <c r="W244">
        <f t="shared" si="55"/>
        <v>0</v>
      </c>
      <c r="X244">
        <f t="shared" si="59"/>
        <v>0.48570270449507641</v>
      </c>
      <c r="Y244">
        <f t="shared" si="59"/>
        <v>1.1045775256850006</v>
      </c>
      <c r="Z244">
        <f t="shared" si="59"/>
        <v>1.5005151719814123</v>
      </c>
      <c r="AA244">
        <f t="shared" si="59"/>
        <v>4.4275463430809525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5.5079999999999982</v>
      </c>
      <c r="W245">
        <f t="shared" si="55"/>
        <v>0</v>
      </c>
      <c r="X245">
        <f t="shared" si="59"/>
        <v>0.48570270449507641</v>
      </c>
      <c r="Y245">
        <f t="shared" si="59"/>
        <v>1.1045775256850006</v>
      </c>
      <c r="Z245">
        <f t="shared" si="59"/>
        <v>1.5005151719814123</v>
      </c>
      <c r="AA245">
        <f t="shared" si="59"/>
        <v>4.4275463430809525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5.5079999999999982</v>
      </c>
      <c r="W246">
        <f t="shared" si="55"/>
        <v>0</v>
      </c>
      <c r="X246">
        <f t="shared" si="59"/>
        <v>0.48570270449507641</v>
      </c>
      <c r="Y246">
        <f t="shared" si="59"/>
        <v>1.1045775256850006</v>
      </c>
      <c r="Z246">
        <f t="shared" si="59"/>
        <v>1.5005151719814123</v>
      </c>
      <c r="AA246">
        <f t="shared" si="59"/>
        <v>4.4275463430809525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N524"/>
  <sheetViews>
    <sheetView tabSelected="1" zoomScale="70" zoomScaleNormal="70" workbookViewId="0">
      <selection activeCell="AI35" sqref="AI35"/>
    </sheetView>
  </sheetViews>
  <sheetFormatPr defaultRowHeight="15" x14ac:dyDescent="0.25"/>
  <cols>
    <col min="2" max="2" width="26.140625" customWidth="1"/>
    <col min="3" max="3" width="14.5703125" customWidth="1"/>
    <col min="4" max="4" width="39.42578125" customWidth="1"/>
    <col min="7" max="7" width="11.85546875" customWidth="1"/>
    <col min="8" max="9" width="10.140625" customWidth="1"/>
    <col min="13" max="13" width="11.5703125" customWidth="1"/>
    <col min="15" max="15" width="2.28515625" customWidth="1"/>
    <col min="16" max="16" width="3.5703125" customWidth="1"/>
    <col min="17" max="17" width="3.140625" customWidth="1"/>
    <col min="18" max="18" width="2.5703125" customWidth="1"/>
    <col min="19" max="19" width="15.42578125" customWidth="1"/>
    <col min="20" max="20" width="22.28515625" customWidth="1"/>
    <col min="21" max="21" width="10.7109375" customWidth="1"/>
    <col min="22" max="22" width="20.140625" customWidth="1"/>
    <col min="23" max="24" width="2" customWidth="1"/>
    <col min="26" max="30" width="9.140625" customWidth="1"/>
    <col min="31" max="31" width="11.85546875" customWidth="1"/>
    <col min="32" max="32" width="9.14062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0.85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0.84668163456294387</v>
      </c>
      <c r="V3" s="51"/>
      <c r="W3" s="51"/>
      <c r="X3" s="51"/>
      <c r="Y3" s="51"/>
      <c r="AE3" s="35" t="s">
        <v>147</v>
      </c>
      <c r="AF3" s="35"/>
      <c r="AG3" s="49">
        <f>V235</f>
        <v>21.423122138314515</v>
      </c>
      <c r="AH3" s="35" t="s">
        <v>112</v>
      </c>
    </row>
    <row r="4" spans="2:37" ht="19.5" thickBot="1" x14ac:dyDescent="0.35">
      <c r="B4" s="31" t="s">
        <v>73</v>
      </c>
      <c r="C4" s="35">
        <v>4.2530522063252434</v>
      </c>
      <c r="D4" s="31" t="s">
        <v>48</v>
      </c>
      <c r="F4" s="30" t="s">
        <v>103</v>
      </c>
      <c r="G4" s="31"/>
      <c r="I4">
        <v>0</v>
      </c>
      <c r="S4" s="35" t="s">
        <v>141</v>
      </c>
      <c r="T4" s="35"/>
      <c r="U4" s="49">
        <f>T16*U3*0.52</f>
        <v>26.856741448336582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14.734764698733233</v>
      </c>
      <c r="AH4" s="35" t="s">
        <v>112</v>
      </c>
      <c r="AI4">
        <f>MAX(Y212:Y259)</f>
        <v>74.153997856212712</v>
      </c>
    </row>
    <row r="5" spans="2:37" ht="19.5" thickBot="1" x14ac:dyDescent="0.35">
      <c r="B5" s="31" t="s">
        <v>65</v>
      </c>
      <c r="C5" s="35">
        <v>71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27.962147839421256</v>
      </c>
      <c r="V5" s="35" t="s">
        <v>112</v>
      </c>
      <c r="W5" s="35"/>
      <c r="X5" s="35"/>
      <c r="AE5" s="35" t="s">
        <v>149</v>
      </c>
      <c r="AF5" s="35"/>
      <c r="AG5" s="49">
        <f>MAX(Y20:Y259)</f>
        <v>74.25865722261355</v>
      </c>
      <c r="AH5" s="35"/>
      <c r="AI5">
        <f>MAX(Y20:Y211)</f>
        <v>74.25865722261355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34.200000000000003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5.2369746354244766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40.300000000000004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0.81026149286221127</v>
      </c>
      <c r="V7" s="35" t="s">
        <v>64</v>
      </c>
      <c r="W7" s="35"/>
      <c r="X7" s="35"/>
      <c r="AE7" s="35" t="s">
        <v>137</v>
      </c>
      <c r="AF7" s="35"/>
      <c r="AG7" s="52">
        <f>(U5-AG4)/AG4</f>
        <v>0.89769897321978942</v>
      </c>
      <c r="AH7" s="35"/>
    </row>
    <row r="8" spans="2:37" ht="18.75" x14ac:dyDescent="0.3">
      <c r="B8" s="31" t="s">
        <v>140</v>
      </c>
      <c r="C8" s="35">
        <v>1</v>
      </c>
      <c r="D8" s="31" t="s">
        <v>85</v>
      </c>
      <c r="E8" s="22">
        <v>3</v>
      </c>
      <c r="F8" s="40">
        <f t="shared" si="0"/>
        <v>46.400000000000006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1.4097582869041552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52.500000000000007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0.74287772022780052</v>
      </c>
      <c r="V9" s="35" t="s">
        <v>146</v>
      </c>
      <c r="W9" s="35"/>
      <c r="X9" s="35"/>
      <c r="Z9">
        <v>0</v>
      </c>
      <c r="AA9">
        <f>C120</f>
        <v>76.900000000000006</v>
      </c>
      <c r="AI9" t="s">
        <v>119</v>
      </c>
    </row>
    <row r="10" spans="2:37" ht="19.5" x14ac:dyDescent="0.35">
      <c r="B10" s="31" t="s">
        <v>105</v>
      </c>
      <c r="C10" s="35">
        <v>34.200000000000003</v>
      </c>
      <c r="D10" s="31" t="s">
        <v>61</v>
      </c>
      <c r="E10" s="22">
        <v>5</v>
      </c>
      <c r="F10" s="40">
        <f t="shared" si="0"/>
        <v>58.600000000000009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5.508</v>
      </c>
      <c r="V10" s="35" t="s">
        <v>139</v>
      </c>
      <c r="Z10">
        <v>480</v>
      </c>
      <c r="AA10">
        <f>AA9</f>
        <v>76.900000000000006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2</v>
      </c>
      <c r="D11" s="31" t="s">
        <v>77</v>
      </c>
      <c r="E11" s="22">
        <v>6</v>
      </c>
      <c r="F11" s="40">
        <f t="shared" si="0"/>
        <v>64.7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0.93585204320367987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70.8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0.78445920905112831</v>
      </c>
    </row>
    <row r="13" spans="2:37" ht="20.25" thickBot="1" x14ac:dyDescent="0.4">
      <c r="B13" s="32" t="s">
        <v>81</v>
      </c>
      <c r="C13" s="34">
        <f>C14*C8</f>
        <v>430.42183274960342</v>
      </c>
      <c r="D13" s="32" t="s">
        <v>61</v>
      </c>
      <c r="E13" s="22">
        <v>8</v>
      </c>
      <c r="F13" s="42">
        <f>C5+C6</f>
        <v>76.900000000000006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3.9130253645755255</v>
      </c>
      <c r="U13" s="44" t="s">
        <v>48</v>
      </c>
      <c r="AI13" t="s">
        <v>125</v>
      </c>
      <c r="AJ13" t="s">
        <v>126</v>
      </c>
      <c r="AK13" s="26">
        <f>1.963*AK12*AK10</f>
        <v>0.50816483103123045</v>
      </c>
    </row>
    <row r="14" spans="2:37" ht="18.75" x14ac:dyDescent="0.3">
      <c r="B14" s="32" t="s">
        <v>82</v>
      </c>
      <c r="C14" s="34">
        <f>SQRT(C4*43560/C8)</f>
        <v>430.42183274960342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1844.6383366433665</v>
      </c>
    </row>
    <row r="15" spans="2:37" ht="19.5" thickBot="1" x14ac:dyDescent="0.35">
      <c r="B15" s="31" t="s">
        <v>109</v>
      </c>
      <c r="C15" s="35">
        <v>1</v>
      </c>
      <c r="D15" s="31"/>
      <c r="H15" s="53"/>
      <c r="S15" s="46" t="s">
        <v>90</v>
      </c>
      <c r="T15" s="47">
        <f>T16*U2+U6</f>
        <v>57.086974635424475</v>
      </c>
      <c r="U15" s="46" t="s">
        <v>48</v>
      </c>
      <c r="AI15" t="s">
        <v>119</v>
      </c>
      <c r="AJ15" t="s">
        <v>112</v>
      </c>
      <c r="AK15">
        <f>T16*AK14/43560</f>
        <v>2.5831712244087548</v>
      </c>
    </row>
    <row r="16" spans="2:37" ht="19.5" thickTop="1" x14ac:dyDescent="0.3">
      <c r="B16" s="32" t="s">
        <v>115</v>
      </c>
      <c r="C16" s="33">
        <f>MAX(AG20:AG259)</f>
        <v>0.66554907542091146</v>
      </c>
      <c r="D16" s="32" t="str">
        <f>"cfs at elev. "&amp;FIXED(MAX(Y20:Y259),2)&amp;" ft"</f>
        <v>cfs at elev. 74.26 ft</v>
      </c>
      <c r="F16" t="s">
        <v>150</v>
      </c>
      <c r="G16">
        <v>138</v>
      </c>
      <c r="H16">
        <v>168</v>
      </c>
      <c r="S16" s="35" t="s">
        <v>111</v>
      </c>
      <c r="T16" s="35">
        <v>61</v>
      </c>
      <c r="U16" s="35" t="s">
        <v>48</v>
      </c>
      <c r="AI16" t="s">
        <v>129</v>
      </c>
      <c r="AJ16" t="s">
        <v>64</v>
      </c>
      <c r="AK16">
        <f>AK15*43560/48/3600</f>
        <v>0.65117441281970689</v>
      </c>
    </row>
    <row r="17" spans="1:40" ht="18.75" x14ac:dyDescent="0.3">
      <c r="B17" s="32" t="s">
        <v>110</v>
      </c>
      <c r="C17" s="34">
        <f>(F120+60)*(E120+60)/43560</f>
        <v>6.6353818881782063</v>
      </c>
      <c r="D17" s="32" t="s">
        <v>143</v>
      </c>
      <c r="AI17" s="4"/>
    </row>
    <row r="18" spans="1:40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40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40" x14ac:dyDescent="0.25">
      <c r="A20">
        <v>1</v>
      </c>
      <c r="B20">
        <v>0</v>
      </c>
      <c r="C20">
        <f>MIN(C10,C5)</f>
        <v>34.200000000000003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0</v>
      </c>
      <c r="F20">
        <f t="shared" ref="F20:F51" si="3">IF($C20&lt;$C$5,0,$C$14+2*$C$7*($C20-$C$5))</f>
        <v>0</v>
      </c>
      <c r="G20">
        <f>IF(C20&lt;$C$5,$C$12,E20*F20)</f>
        <v>20</v>
      </c>
      <c r="H20" s="21">
        <v>0</v>
      </c>
      <c r="I20" s="25">
        <f>C20</f>
        <v>34.200000000000003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0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34.200000000000003</v>
      </c>
      <c r="Z20">
        <f>(V21-V20)*43560/3600</f>
        <v>0</v>
      </c>
      <c r="AA20">
        <f>IF(AND(U20&gt;=$G$16,U20&lt;=$H$16),0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0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34.200000000000003</v>
      </c>
      <c r="AE20">
        <f>IF(AND(U20&gt;=$G$16,U20&lt;=$H$16),0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0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40" x14ac:dyDescent="0.25">
      <c r="A21">
        <v>2</v>
      </c>
      <c r="B21">
        <v>0.01</v>
      </c>
      <c r="C21">
        <f t="shared" ref="C21:C52" si="4">$C$20+B21*(MAX($C$6,$C$6+$C$5-$C$10))</f>
        <v>34.627000000000002</v>
      </c>
      <c r="D21">
        <f t="shared" ref="D21:D84" si="5">IF(C21&gt;=$C$10+$C$11/12,PI()*($C$11/24)^2,IF(C21&lt;=$C$10,0,($C$11/12)^2*(1/8)*((PI()+2*ASIN((C21-$C$10-$C$11/24)/($C$11/24)))-SIN(PI()+2*ASIN((C21-$C$10-$C$11/24)/($C$11/24))))))</f>
        <v>2.1816615649929118E-2</v>
      </c>
      <c r="E21">
        <f t="shared" si="2"/>
        <v>0</v>
      </c>
      <c r="F21">
        <f t="shared" si="3"/>
        <v>0</v>
      </c>
      <c r="G21">
        <f t="shared" ref="G21:G84" si="6">IF(C21&lt;$C$5,$C$12,E21*F21)</f>
        <v>20</v>
      </c>
      <c r="H21">
        <f>IF(C21&lt;$C$5,$C$12*(C21-$C$10),H20+(1/3)*(C21-MAX(C20,$C$5))*(G21+IF(C20&lt;$C$5,$C$13*$C$14,G20)+SQRT(G21*IF(C20&lt;$C$5,$C$13*$C$14,G20))))</f>
        <v>8.539999999999992</v>
      </c>
      <c r="I21">
        <f>C21</f>
        <v>34.627000000000002</v>
      </c>
      <c r="J21">
        <f t="shared" ref="J21:J84" si="7">$C$15*IF(C21&lt;=$C$10,0,IF(C21&gt;=$C$10+$C$11/12,0.6*D21*SQRT(64.4*(C21-$C$10+$C$11/24)),0.6*D21*SQRT(64.4*(C21-$C$10)/2)))</f>
        <v>7.5042714047057327E-2</v>
      </c>
      <c r="K21">
        <f t="shared" ref="K21:K84" si="8">IF(C21&lt;$C$5,0,G21*$C$9/12/3600)</f>
        <v>0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7.5042714047057327E-2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34.200000000000003</v>
      </c>
      <c r="Z21">
        <f>(V22-V21)*43560/3600</f>
        <v>0</v>
      </c>
      <c r="AA21">
        <f t="shared" ref="AA21:AA84" si="12">IF(AND(U21&gt;=$G$16,U21&lt;=$H$16),0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0</v>
      </c>
      <c r="AB21">
        <f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>MAX(0,AB21+(Z21-AA21)*1800)</f>
        <v>0</v>
      </c>
      <c r="AD21">
        <f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34.200000000000003</v>
      </c>
      <c r="AE21">
        <f t="shared" ref="AE21:AE84" si="13">IF(AND(U21&gt;=$G$16,U21&lt;=$H$16),0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0</v>
      </c>
      <c r="AF21">
        <f>MAX(0,AB21+(Z21-AE21)*3600)</f>
        <v>0</v>
      </c>
      <c r="AG21">
        <f t="shared" ref="AG21:AG84" si="14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40" x14ac:dyDescent="0.25">
      <c r="A22">
        <v>3</v>
      </c>
      <c r="B22">
        <v>0.02</v>
      </c>
      <c r="C22">
        <f t="shared" si="4"/>
        <v>35.054000000000002</v>
      </c>
      <c r="D22">
        <f t="shared" si="5"/>
        <v>2.1816615649929118E-2</v>
      </c>
      <c r="E22">
        <f t="shared" si="2"/>
        <v>0</v>
      </c>
      <c r="F22">
        <f t="shared" si="3"/>
        <v>0</v>
      </c>
      <c r="G22">
        <f t="shared" si="6"/>
        <v>20</v>
      </c>
      <c r="H22">
        <f t="shared" ref="H22:H85" si="15">IF(C22&lt;$C$5,$C$12*(C22-$C$10),H21+(1/3)*(C22-MAX(C21,$C$5))*(G22+IF(C21&lt;$C$5,$C$13*$C$14,G21)+SQRT(G22*IF(C21&lt;$C$5,$C$13*$C$14,G21))))</f>
        <v>17.079999999999984</v>
      </c>
      <c r="I22">
        <f t="shared" ref="I22:I85" si="16">C22</f>
        <v>35.054000000000002</v>
      </c>
      <c r="J22">
        <f t="shared" si="7"/>
        <v>0.10170178969475269</v>
      </c>
      <c r="K22">
        <f t="shared" si="8"/>
        <v>0</v>
      </c>
      <c r="L22">
        <f t="shared" si="9"/>
        <v>0</v>
      </c>
      <c r="M22">
        <f t="shared" si="10"/>
        <v>0.10170178969475269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17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34.200000000000003</v>
      </c>
      <c r="Z22">
        <f t="shared" ref="Z22:Z32" si="18">(V23-V22)*43560/3600</f>
        <v>0</v>
      </c>
      <c r="AA22">
        <f t="shared" si="12"/>
        <v>0</v>
      </c>
      <c r="AB22">
        <f t="shared" ref="AB22:AB85" si="19">VLOOKUP($Y22,$C$20:$H$120,6)+($Y22-VLOOKUP(VLOOKUP($Y22,$C$20:$N$120,12),$A$20:$C$120,3,FALSE))*(VLOOKUP(VLOOKUP($Y22,$C$20:$N$120,12)+1,$A$20:$H$120,8,FALSE)-VLOOKUP($Y22,$C$20:$H$120,6))/(VLOOKUP(VLOOKUP($Y22,$C$20:$N$120,12)+1,$A$20:$C$120,3,FALSE)-VLOOKUP(VLOOKUP($Y22,$C$20:$N$120,12),$A$20:$C$120,3,FALSE))</f>
        <v>0</v>
      </c>
      <c r="AC22">
        <f t="shared" ref="AC22:AC32" si="20">MAX(0,AB22+(Z22-AA22)*1800)</f>
        <v>0</v>
      </c>
      <c r="AD22">
        <f t="shared" ref="AD22:AD85" si="21">VLOOKUP($AC22,$H$20:$I$120,2)+($AC22-VLOOKUP(VLOOKUP($AC22,$H$20:$N$120,7),$A$20:$H$120,8,FALSE))*(VLOOKUP(VLOOKUP($AC22,$H$20:$N$120,7)+1,$A$20:$I$120,9,FALSE)-VLOOKUP($AC22,$H$20:$I$120,2))/(VLOOKUP(VLOOKUP($AC22,$H$20:$N$120,7)+1,$A$20:$H$120,8,FALSE)-VLOOKUP(VLOOKUP($AC22,$H$20:$N$120,7),$A$20:$H$120,8,FALSE))</f>
        <v>34.200000000000003</v>
      </c>
      <c r="AE22">
        <f t="shared" si="13"/>
        <v>0</v>
      </c>
      <c r="AF22">
        <f t="shared" ref="AF22:AF32" si="22">MAX(0,AB22+(Z22-AE22)*3600)</f>
        <v>0</v>
      </c>
      <c r="AG22">
        <f t="shared" si="14"/>
        <v>0</v>
      </c>
    </row>
    <row r="23" spans="1:40" x14ac:dyDescent="0.25">
      <c r="A23">
        <v>4</v>
      </c>
      <c r="B23">
        <v>0.03</v>
      </c>
      <c r="C23">
        <f t="shared" si="4"/>
        <v>35.481000000000002</v>
      </c>
      <c r="D23">
        <f t="shared" si="5"/>
        <v>2.1816615649929118E-2</v>
      </c>
      <c r="E23">
        <f t="shared" si="2"/>
        <v>0</v>
      </c>
      <c r="F23">
        <f t="shared" si="3"/>
        <v>0</v>
      </c>
      <c r="G23">
        <f t="shared" si="6"/>
        <v>20</v>
      </c>
      <c r="H23">
        <f t="shared" si="15"/>
        <v>25.619999999999976</v>
      </c>
      <c r="I23">
        <f t="shared" si="16"/>
        <v>35.481000000000002</v>
      </c>
      <c r="J23">
        <f t="shared" si="7"/>
        <v>0.1226992221763569</v>
      </c>
      <c r="K23">
        <f t="shared" si="8"/>
        <v>0</v>
      </c>
      <c r="L23">
        <f t="shared" si="9"/>
        <v>0</v>
      </c>
      <c r="M23">
        <f t="shared" si="10"/>
        <v>0.1226992221763569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17"/>
        <v>34.200000000000003</v>
      </c>
      <c r="Z23">
        <f t="shared" si="18"/>
        <v>0</v>
      </c>
      <c r="AA23">
        <f t="shared" si="12"/>
        <v>0</v>
      </c>
      <c r="AB23">
        <f t="shared" si="19"/>
        <v>0</v>
      </c>
      <c r="AC23">
        <f t="shared" si="20"/>
        <v>0</v>
      </c>
      <c r="AD23">
        <f t="shared" si="21"/>
        <v>34.200000000000003</v>
      </c>
      <c r="AE23">
        <f t="shared" si="13"/>
        <v>0</v>
      </c>
      <c r="AF23">
        <f t="shared" si="22"/>
        <v>0</v>
      </c>
      <c r="AG23">
        <f t="shared" si="14"/>
        <v>0</v>
      </c>
    </row>
    <row r="24" spans="1:40" x14ac:dyDescent="0.25">
      <c r="A24">
        <v>5</v>
      </c>
      <c r="B24">
        <v>0.04</v>
      </c>
      <c r="C24">
        <f t="shared" si="4"/>
        <v>35.908000000000001</v>
      </c>
      <c r="D24">
        <f t="shared" si="5"/>
        <v>2.1816615649929118E-2</v>
      </c>
      <c r="E24">
        <f t="shared" si="2"/>
        <v>0</v>
      </c>
      <c r="F24">
        <f t="shared" si="3"/>
        <v>0</v>
      </c>
      <c r="G24">
        <f t="shared" si="6"/>
        <v>20</v>
      </c>
      <c r="H24">
        <f t="shared" si="15"/>
        <v>34.159999999999968</v>
      </c>
      <c r="I24">
        <f t="shared" si="16"/>
        <v>35.908000000000001</v>
      </c>
      <c r="J24">
        <f t="shared" si="7"/>
        <v>0.14059496512411204</v>
      </c>
      <c r="K24">
        <f t="shared" si="8"/>
        <v>0</v>
      </c>
      <c r="L24">
        <f t="shared" si="9"/>
        <v>0</v>
      </c>
      <c r="M24">
        <f t="shared" si="10"/>
        <v>0.14059496512411204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17"/>
        <v>34.200000000000003</v>
      </c>
      <c r="Z24">
        <f t="shared" si="18"/>
        <v>3.2480605766548992E-4</v>
      </c>
      <c r="AA24">
        <f t="shared" si="12"/>
        <v>0</v>
      </c>
      <c r="AB24">
        <f t="shared" si="19"/>
        <v>0</v>
      </c>
      <c r="AC24">
        <f t="shared" si="20"/>
        <v>0.58465090379788187</v>
      </c>
      <c r="AD24">
        <f t="shared" si="21"/>
        <v>34.229232545189895</v>
      </c>
      <c r="AE24">
        <f t="shared" si="13"/>
        <v>5.1374462050415345E-3</v>
      </c>
      <c r="AF24">
        <f t="shared" si="22"/>
        <v>0</v>
      </c>
      <c r="AG24">
        <f t="shared" si="14"/>
        <v>0</v>
      </c>
      <c r="AL24" t="s">
        <v>156</v>
      </c>
      <c r="AM24" t="s">
        <v>157</v>
      </c>
    </row>
    <row r="25" spans="1:40" x14ac:dyDescent="0.25">
      <c r="A25">
        <v>6</v>
      </c>
      <c r="B25">
        <v>0.05</v>
      </c>
      <c r="C25">
        <f t="shared" si="4"/>
        <v>36.335000000000001</v>
      </c>
      <c r="D25">
        <f t="shared" si="5"/>
        <v>2.1816615649929118E-2</v>
      </c>
      <c r="E25">
        <f t="shared" si="2"/>
        <v>0</v>
      </c>
      <c r="F25">
        <f t="shared" si="3"/>
        <v>0</v>
      </c>
      <c r="G25">
        <f t="shared" si="6"/>
        <v>20</v>
      </c>
      <c r="H25">
        <f t="shared" si="15"/>
        <v>42.69999999999996</v>
      </c>
      <c r="I25">
        <f t="shared" si="16"/>
        <v>36.335000000000001</v>
      </c>
      <c r="J25">
        <f t="shared" si="7"/>
        <v>0.15645698870238289</v>
      </c>
      <c r="K25">
        <f t="shared" si="8"/>
        <v>0</v>
      </c>
      <c r="L25">
        <f t="shared" si="9"/>
        <v>0</v>
      </c>
      <c r="M25">
        <f t="shared" si="10"/>
        <v>0.15645698870238289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2.6843475840123137E-5</v>
      </c>
      <c r="Y25">
        <f t="shared" si="17"/>
        <v>34.200000000000003</v>
      </c>
      <c r="Z25">
        <f t="shared" si="18"/>
        <v>3.0831135770078184E-2</v>
      </c>
      <c r="AA25">
        <f t="shared" si="12"/>
        <v>0</v>
      </c>
      <c r="AB25">
        <f t="shared" si="19"/>
        <v>0</v>
      </c>
      <c r="AC25">
        <f t="shared" si="20"/>
        <v>55.496044386140731</v>
      </c>
      <c r="AD25">
        <f t="shared" si="21"/>
        <v>36.974802219307037</v>
      </c>
      <c r="AE25">
        <f t="shared" si="13"/>
        <v>0.17746777320608614</v>
      </c>
      <c r="AF25">
        <f t="shared" si="22"/>
        <v>0</v>
      </c>
      <c r="AG25">
        <f t="shared" si="14"/>
        <v>0</v>
      </c>
      <c r="AL25">
        <v>20.6</v>
      </c>
      <c r="AM25">
        <v>85.54</v>
      </c>
      <c r="AN25">
        <f>AL25*AM25/100</f>
        <v>17.621240000000004</v>
      </c>
    </row>
    <row r="26" spans="1:40" x14ac:dyDescent="0.25">
      <c r="A26">
        <v>7</v>
      </c>
      <c r="B26">
        <v>0.06</v>
      </c>
      <c r="C26">
        <f t="shared" si="4"/>
        <v>36.762</v>
      </c>
      <c r="D26">
        <f t="shared" si="5"/>
        <v>2.1816615649929118E-2</v>
      </c>
      <c r="E26">
        <f t="shared" si="2"/>
        <v>0</v>
      </c>
      <c r="F26">
        <f t="shared" si="3"/>
        <v>0</v>
      </c>
      <c r="G26">
        <f t="shared" si="6"/>
        <v>20</v>
      </c>
      <c r="H26">
        <f t="shared" si="15"/>
        <v>51.239999999999952</v>
      </c>
      <c r="I26">
        <f t="shared" si="16"/>
        <v>36.762</v>
      </c>
      <c r="J26">
        <f t="shared" si="7"/>
        <v>0.17085266872186944</v>
      </c>
      <c r="K26">
        <f t="shared" si="8"/>
        <v>0</v>
      </c>
      <c r="L26">
        <f t="shared" si="9"/>
        <v>0</v>
      </c>
      <c r="M26">
        <f t="shared" si="10"/>
        <v>0.17085266872186944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2.5748712254333615E-3</v>
      </c>
      <c r="Y26">
        <f t="shared" si="17"/>
        <v>34.200000000000003</v>
      </c>
      <c r="Z26">
        <f t="shared" si="18"/>
        <v>8.8600051886565542E-2</v>
      </c>
      <c r="AA26">
        <f t="shared" si="12"/>
        <v>0</v>
      </c>
      <c r="AB26">
        <f t="shared" si="19"/>
        <v>0</v>
      </c>
      <c r="AC26">
        <f t="shared" si="20"/>
        <v>159.48009339581799</v>
      </c>
      <c r="AD26">
        <f t="shared" si="21"/>
        <v>42.174004669790904</v>
      </c>
      <c r="AE26">
        <f t="shared" si="13"/>
        <v>0.2981560049554689</v>
      </c>
      <c r="AF26">
        <f t="shared" si="22"/>
        <v>0</v>
      </c>
      <c r="AG26">
        <f t="shared" si="14"/>
        <v>0</v>
      </c>
      <c r="AL26">
        <v>47.3</v>
      </c>
      <c r="AM26">
        <v>83.3</v>
      </c>
      <c r="AN26">
        <f t="shared" ref="AN26:AN29" si="23">AL26*AM26/100</f>
        <v>39.4009</v>
      </c>
    </row>
    <row r="27" spans="1:40" x14ac:dyDescent="0.25">
      <c r="A27">
        <v>8</v>
      </c>
      <c r="B27">
        <v>7.0000000000000007E-2</v>
      </c>
      <c r="C27">
        <f t="shared" si="4"/>
        <v>37.189</v>
      </c>
      <c r="D27">
        <f t="shared" si="5"/>
        <v>2.1816615649929118E-2</v>
      </c>
      <c r="E27">
        <f t="shared" si="2"/>
        <v>0</v>
      </c>
      <c r="F27">
        <f t="shared" si="3"/>
        <v>0</v>
      </c>
      <c r="G27">
        <f t="shared" si="6"/>
        <v>20</v>
      </c>
      <c r="H27">
        <f t="shared" si="15"/>
        <v>59.779999999999944</v>
      </c>
      <c r="I27">
        <f t="shared" si="16"/>
        <v>37.189</v>
      </c>
      <c r="J27">
        <f t="shared" si="7"/>
        <v>0.18412625968327317</v>
      </c>
      <c r="K27">
        <f t="shared" si="8"/>
        <v>0</v>
      </c>
      <c r="L27">
        <f t="shared" si="9"/>
        <v>0</v>
      </c>
      <c r="M27">
        <f t="shared" si="10"/>
        <v>0.18412625968327317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9.8971895631660509E-3</v>
      </c>
      <c r="Y27">
        <f t="shared" si="17"/>
        <v>34.200000000000003</v>
      </c>
      <c r="Z27">
        <f t="shared" si="18"/>
        <v>0.15967448422121946</v>
      </c>
      <c r="AA27">
        <f t="shared" si="12"/>
        <v>0</v>
      </c>
      <c r="AB27">
        <f t="shared" si="19"/>
        <v>0</v>
      </c>
      <c r="AC27">
        <f t="shared" si="20"/>
        <v>287.41407159819505</v>
      </c>
      <c r="AD27">
        <f t="shared" si="21"/>
        <v>48.570703579909754</v>
      </c>
      <c r="AE27">
        <f t="shared" si="13"/>
        <v>0.39936075877245714</v>
      </c>
      <c r="AF27">
        <f t="shared" si="22"/>
        <v>0</v>
      </c>
      <c r="AG27">
        <f t="shared" si="14"/>
        <v>0</v>
      </c>
      <c r="AL27">
        <v>56.7</v>
      </c>
      <c r="AM27">
        <v>81.72</v>
      </c>
      <c r="AN27">
        <f t="shared" si="23"/>
        <v>46.335240000000006</v>
      </c>
    </row>
    <row r="28" spans="1:40" x14ac:dyDescent="0.25">
      <c r="A28">
        <v>9</v>
      </c>
      <c r="B28">
        <v>0.08</v>
      </c>
      <c r="C28">
        <f t="shared" si="4"/>
        <v>37.616</v>
      </c>
      <c r="D28">
        <f t="shared" si="5"/>
        <v>2.1816615649929118E-2</v>
      </c>
      <c r="E28">
        <f t="shared" si="2"/>
        <v>0</v>
      </c>
      <c r="F28">
        <f t="shared" si="3"/>
        <v>0</v>
      </c>
      <c r="G28">
        <f t="shared" si="6"/>
        <v>20</v>
      </c>
      <c r="H28">
        <f t="shared" si="15"/>
        <v>68.319999999999936</v>
      </c>
      <c r="I28">
        <f t="shared" si="16"/>
        <v>37.616</v>
      </c>
      <c r="J28">
        <f t="shared" si="7"/>
        <v>0.19650527881082336</v>
      </c>
      <c r="K28">
        <f t="shared" si="8"/>
        <v>0</v>
      </c>
      <c r="L28">
        <f t="shared" si="9"/>
        <v>0</v>
      </c>
      <c r="M28">
        <f t="shared" si="10"/>
        <v>0.19650527881082336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2.3093427928556089E-2</v>
      </c>
      <c r="Y28">
        <f t="shared" si="17"/>
        <v>34.200000000000003</v>
      </c>
      <c r="Z28">
        <f t="shared" si="18"/>
        <v>0.24881081852113382</v>
      </c>
      <c r="AA28">
        <f t="shared" si="12"/>
        <v>0</v>
      </c>
      <c r="AB28">
        <f t="shared" si="19"/>
        <v>0</v>
      </c>
      <c r="AC28">
        <f t="shared" si="20"/>
        <v>447.85947333804086</v>
      </c>
      <c r="AD28">
        <f t="shared" si="21"/>
        <v>56.592973666902047</v>
      </c>
      <c r="AE28">
        <f t="shared" si="13"/>
        <v>0.49801131921699965</v>
      </c>
      <c r="AF28">
        <f t="shared" si="22"/>
        <v>0</v>
      </c>
      <c r="AG28">
        <f t="shared" si="14"/>
        <v>0</v>
      </c>
      <c r="AL28">
        <v>25.6</v>
      </c>
      <c r="AM28">
        <v>43.77</v>
      </c>
      <c r="AN28">
        <f t="shared" si="23"/>
        <v>11.205120000000001</v>
      </c>
    </row>
    <row r="29" spans="1:40" x14ac:dyDescent="0.25">
      <c r="A29">
        <v>10</v>
      </c>
      <c r="B29">
        <v>0.09</v>
      </c>
      <c r="C29">
        <f t="shared" si="4"/>
        <v>38.043000000000006</v>
      </c>
      <c r="D29">
        <f t="shared" si="5"/>
        <v>2.1816615649929118E-2</v>
      </c>
      <c r="E29">
        <f t="shared" si="2"/>
        <v>0</v>
      </c>
      <c r="F29">
        <f t="shared" si="3"/>
        <v>0</v>
      </c>
      <c r="G29">
        <f t="shared" si="6"/>
        <v>20</v>
      </c>
      <c r="H29">
        <f t="shared" si="15"/>
        <v>76.86000000000007</v>
      </c>
      <c r="I29">
        <f t="shared" si="16"/>
        <v>38.043000000000006</v>
      </c>
      <c r="J29">
        <f t="shared" si="7"/>
        <v>0.20814939273533034</v>
      </c>
      <c r="K29">
        <f t="shared" si="8"/>
        <v>0</v>
      </c>
      <c r="L29">
        <f t="shared" si="9"/>
        <v>0</v>
      </c>
      <c r="M29">
        <f t="shared" si="10"/>
        <v>0.20814939273533034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4.3656305492286156E-2</v>
      </c>
      <c r="Y29">
        <f t="shared" si="17"/>
        <v>34.200000000000003</v>
      </c>
      <c r="Z29">
        <f t="shared" si="18"/>
        <v>0.36355052577487579</v>
      </c>
      <c r="AA29">
        <f t="shared" si="12"/>
        <v>0</v>
      </c>
      <c r="AB29">
        <f t="shared" si="19"/>
        <v>0</v>
      </c>
      <c r="AC29">
        <f t="shared" si="20"/>
        <v>654.39094639477639</v>
      </c>
      <c r="AD29">
        <f t="shared" si="21"/>
        <v>66.919547319738825</v>
      </c>
      <c r="AE29">
        <f t="shared" si="13"/>
        <v>0.601638196471866</v>
      </c>
      <c r="AF29">
        <f t="shared" si="22"/>
        <v>0</v>
      </c>
      <c r="AG29">
        <f t="shared" si="14"/>
        <v>0</v>
      </c>
      <c r="AL29">
        <v>36.299999999999997</v>
      </c>
      <c r="AM29">
        <v>59.65</v>
      </c>
      <c r="AN29">
        <f t="shared" si="23"/>
        <v>21.652949999999997</v>
      </c>
    </row>
    <row r="30" spans="1:40" x14ac:dyDescent="0.25">
      <c r="A30">
        <v>11</v>
      </c>
      <c r="B30">
        <v>0.1</v>
      </c>
      <c r="C30">
        <f t="shared" si="4"/>
        <v>38.470000000000006</v>
      </c>
      <c r="D30">
        <f t="shared" si="5"/>
        <v>2.1816615649929118E-2</v>
      </c>
      <c r="E30">
        <f t="shared" si="2"/>
        <v>0</v>
      </c>
      <c r="F30">
        <f t="shared" si="3"/>
        <v>0</v>
      </c>
      <c r="G30">
        <f t="shared" si="6"/>
        <v>20</v>
      </c>
      <c r="H30">
        <f t="shared" si="15"/>
        <v>85.400000000000063</v>
      </c>
      <c r="I30">
        <f t="shared" si="16"/>
        <v>38.470000000000006</v>
      </c>
      <c r="J30">
        <f t="shared" si="7"/>
        <v>0.21917576232707411</v>
      </c>
      <c r="K30">
        <f t="shared" si="8"/>
        <v>0</v>
      </c>
      <c r="L30">
        <f t="shared" si="9"/>
        <v>0</v>
      </c>
      <c r="M30">
        <f t="shared" si="10"/>
        <v>0.21917576232707411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7.3701803490209772E-2</v>
      </c>
      <c r="Y30">
        <f t="shared" si="17"/>
        <v>34.200000000000003</v>
      </c>
      <c r="Z30">
        <f t="shared" si="18"/>
        <v>0.51682605668319881</v>
      </c>
      <c r="AA30">
        <f t="shared" si="12"/>
        <v>0</v>
      </c>
      <c r="AB30">
        <f t="shared" si="19"/>
        <v>0</v>
      </c>
      <c r="AC30">
        <f t="shared" si="20"/>
        <v>930.28690202975781</v>
      </c>
      <c r="AD30">
        <f t="shared" si="21"/>
        <v>70.923285039550464</v>
      </c>
      <c r="AE30">
        <f t="shared" si="13"/>
        <v>0.63769307718986057</v>
      </c>
      <c r="AF30">
        <f t="shared" si="22"/>
        <v>0</v>
      </c>
      <c r="AG30">
        <f t="shared" si="14"/>
        <v>0</v>
      </c>
    </row>
    <row r="31" spans="1:40" x14ac:dyDescent="0.25">
      <c r="A31">
        <v>12</v>
      </c>
      <c r="B31">
        <v>0.11</v>
      </c>
      <c r="C31">
        <f t="shared" si="4"/>
        <v>38.897000000000006</v>
      </c>
      <c r="D31">
        <f t="shared" si="5"/>
        <v>2.1816615649929118E-2</v>
      </c>
      <c r="E31">
        <f t="shared" si="2"/>
        <v>0</v>
      </c>
      <c r="F31">
        <f t="shared" si="3"/>
        <v>0</v>
      </c>
      <c r="G31">
        <f t="shared" si="6"/>
        <v>20</v>
      </c>
      <c r="H31">
        <f t="shared" si="15"/>
        <v>93.940000000000055</v>
      </c>
      <c r="I31">
        <f t="shared" si="16"/>
        <v>38.897000000000006</v>
      </c>
      <c r="J31">
        <f t="shared" si="7"/>
        <v>0.22967337653115427</v>
      </c>
      <c r="K31">
        <f t="shared" si="8"/>
        <v>0</v>
      </c>
      <c r="L31">
        <f t="shared" si="9"/>
        <v>0</v>
      </c>
      <c r="M31">
        <f t="shared" si="10"/>
        <v>0.22967337653115427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0.11641470073675513</v>
      </c>
      <c r="Y31">
        <f t="shared" si="17"/>
        <v>34.200000000000003</v>
      </c>
      <c r="Z31">
        <f t="shared" si="18"/>
        <v>0.73346496210513046</v>
      </c>
      <c r="AA31">
        <f t="shared" si="12"/>
        <v>0</v>
      </c>
      <c r="AB31">
        <f t="shared" si="19"/>
        <v>0</v>
      </c>
      <c r="AC31">
        <f t="shared" si="20"/>
        <v>1320.2369317892349</v>
      </c>
      <c r="AD31">
        <f t="shared" si="21"/>
        <v>70.925843676964433</v>
      </c>
      <c r="AE31">
        <f t="shared" si="13"/>
        <v>0.63849611450868748</v>
      </c>
      <c r="AF31">
        <f t="shared" si="22"/>
        <v>341.88785134719473</v>
      </c>
      <c r="AG31">
        <f t="shared" si="14"/>
        <v>0</v>
      </c>
      <c r="AL31">
        <f>SUM(AL25:AL30)</f>
        <v>186.5</v>
      </c>
      <c r="AN31">
        <f>SUM(AN25:AN30)/AL31</f>
        <v>0.73037774798927613</v>
      </c>
    </row>
    <row r="32" spans="1:40" x14ac:dyDescent="0.25">
      <c r="A32">
        <v>13</v>
      </c>
      <c r="B32">
        <v>0.12</v>
      </c>
      <c r="C32">
        <f t="shared" si="4"/>
        <v>39.324000000000005</v>
      </c>
      <c r="D32">
        <f t="shared" si="5"/>
        <v>2.1816615649929118E-2</v>
      </c>
      <c r="E32">
        <f t="shared" si="2"/>
        <v>0</v>
      </c>
      <c r="F32">
        <f t="shared" si="3"/>
        <v>0</v>
      </c>
      <c r="G32">
        <f t="shared" si="6"/>
        <v>20</v>
      </c>
      <c r="H32">
        <f t="shared" si="15"/>
        <v>102.48000000000005</v>
      </c>
      <c r="I32">
        <f t="shared" si="16"/>
        <v>39.324000000000005</v>
      </c>
      <c r="J32">
        <f t="shared" si="7"/>
        <v>0.23971171223531954</v>
      </c>
      <c r="K32">
        <f t="shared" si="8"/>
        <v>0</v>
      </c>
      <c r="L32">
        <f t="shared" si="9"/>
        <v>0</v>
      </c>
      <c r="M32">
        <f t="shared" si="10"/>
        <v>0.23971171223531954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0.17703163975370806</v>
      </c>
      <c r="Y32">
        <f t="shared" si="17"/>
        <v>51.294392567359736</v>
      </c>
      <c r="Z32">
        <f t="shared" si="18"/>
        <v>1.0704131453891144</v>
      </c>
      <c r="AA32">
        <f t="shared" si="12"/>
        <v>0.43537483099280944</v>
      </c>
      <c r="AB32">
        <f t="shared" si="19"/>
        <v>341.88785134719467</v>
      </c>
      <c r="AC32">
        <f t="shared" si="20"/>
        <v>1484.9568172605436</v>
      </c>
      <c r="AD32">
        <f t="shared" si="21"/>
        <v>70.926924478168758</v>
      </c>
      <c r="AE32">
        <f t="shared" si="13"/>
        <v>0.63883532775420893</v>
      </c>
      <c r="AF32">
        <f t="shared" si="22"/>
        <v>1895.5679948328543</v>
      </c>
      <c r="AG32">
        <f t="shared" si="14"/>
        <v>0.43537483099280944</v>
      </c>
    </row>
    <row r="33" spans="1:33" x14ac:dyDescent="0.25">
      <c r="A33">
        <v>14</v>
      </c>
      <c r="B33">
        <v>0.13</v>
      </c>
      <c r="C33">
        <f t="shared" si="4"/>
        <v>39.751000000000005</v>
      </c>
      <c r="D33">
        <f t="shared" si="5"/>
        <v>2.1816615649929118E-2</v>
      </c>
      <c r="E33">
        <f t="shared" si="2"/>
        <v>0</v>
      </c>
      <c r="F33">
        <f t="shared" si="3"/>
        <v>0</v>
      </c>
      <c r="G33">
        <f t="shared" si="6"/>
        <v>20</v>
      </c>
      <c r="H33">
        <f t="shared" si="15"/>
        <v>111.02000000000004</v>
      </c>
      <c r="I33">
        <f t="shared" si="16"/>
        <v>39.751000000000005</v>
      </c>
      <c r="J33">
        <f t="shared" si="7"/>
        <v>0.24934624536647015</v>
      </c>
      <c r="K33">
        <f t="shared" si="8"/>
        <v>0</v>
      </c>
      <c r="L33">
        <f t="shared" si="9"/>
        <v>0</v>
      </c>
      <c r="M33">
        <f t="shared" si="10"/>
        <v>0.24934624536647015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0.265495536066858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70.929618682659992</v>
      </c>
      <c r="Z33">
        <f>(V34-V33)*43560/3600</f>
        <v>1.7101115552129433</v>
      </c>
      <c r="AA33">
        <f t="shared" si="12"/>
        <v>0.63968091327531496</v>
      </c>
      <c r="AB33">
        <f>VLOOKUP($Y33,$C$20:$H$120,6)+($Y33-VLOOKUP(VLOOKUP($Y33,$C$20:$N$120,12),$A$20:$C$120,3,FALSE))*(VLOOKUP(VLOOKUP($Y33,$C$20:$N$120,12)+1,$A$20:$H$120,8,FALSE)-VLOOKUP($Y33,$C$20:$H$120,6))/(VLOOKUP(VLOOKUP($Y33,$C$20:$N$120,12)+1,$A$20:$C$120,3,FALSE)-VLOOKUP(VLOOKUP($Y33,$C$20:$N$120,12),$A$20:$C$120,3,FALSE))</f>
        <v>1895.5679948335949</v>
      </c>
      <c r="AC33">
        <f>MAX(0,AB33+(Z33-AA33)*1800)</f>
        <v>3822.343150321326</v>
      </c>
      <c r="AD33">
        <f>VLOOKUP($AC33,$H$20:$I$120,2)+($AC33-VLOOKUP(VLOOKUP($AC33,$H$20:$N$120,7),$A$20:$H$120,8,FALSE))*(VLOOKUP(VLOOKUP($AC33,$H$20:$N$120,7)+1,$A$20:$I$120,9,FALSE)-VLOOKUP($AC33,$H$20:$I$120,2))/(VLOOKUP(VLOOKUP($AC33,$H$20:$N$120,7)+1,$A$20:$H$120,8,FALSE)-VLOOKUP(VLOOKUP($AC33,$H$20:$N$120,7),$A$20:$H$120,8,FALSE))</f>
        <v>70.94226112047231</v>
      </c>
      <c r="AE33">
        <f t="shared" si="13"/>
        <v>0.64364878668669034</v>
      </c>
      <c r="AF33">
        <f>MAX(0,AB33+(Z33-AE33)*3600)</f>
        <v>5734.8339615281056</v>
      </c>
      <c r="AG33">
        <f t="shared" si="14"/>
        <v>0.63735553212311624</v>
      </c>
    </row>
    <row r="34" spans="1:33" x14ac:dyDescent="0.25">
      <c r="A34">
        <v>15</v>
      </c>
      <c r="B34">
        <v>0.14000000000000001</v>
      </c>
      <c r="C34">
        <f t="shared" si="4"/>
        <v>40.178000000000004</v>
      </c>
      <c r="D34">
        <f t="shared" si="5"/>
        <v>2.1816615649929118E-2</v>
      </c>
      <c r="E34">
        <f t="shared" si="2"/>
        <v>0</v>
      </c>
      <c r="F34">
        <f t="shared" si="3"/>
        <v>0</v>
      </c>
      <c r="G34">
        <f t="shared" si="6"/>
        <v>20</v>
      </c>
      <c r="H34">
        <f t="shared" si="15"/>
        <v>119.56000000000003</v>
      </c>
      <c r="I34">
        <f t="shared" si="16"/>
        <v>40.178000000000004</v>
      </c>
      <c r="J34">
        <f t="shared" si="7"/>
        <v>0.25862210882661063</v>
      </c>
      <c r="K34">
        <f t="shared" si="8"/>
        <v>0</v>
      </c>
      <c r="L34">
        <f t="shared" si="9"/>
        <v>0</v>
      </c>
      <c r="M34">
        <f t="shared" si="10"/>
        <v>0.25862210882661063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0.406827069555531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70.954809832281498</v>
      </c>
      <c r="Z34">
        <f t="shared" ref="Z34:Z57" si="25">(V35-V34)*43560/3600</f>
        <v>5.9925057828378501</v>
      </c>
      <c r="AA34">
        <f t="shared" si="12"/>
        <v>0.6475872438635315</v>
      </c>
      <c r="AB34">
        <f t="shared" si="19"/>
        <v>5734.833961529067</v>
      </c>
      <c r="AC34">
        <f t="shared" ref="AC34:AC57" si="26">MAX(0,AB34+(Z34-AA34)*1800)</f>
        <v>15355.687331682839</v>
      </c>
      <c r="AD34">
        <f t="shared" si="21"/>
        <v>71.017936575475773</v>
      </c>
      <c r="AE34">
        <f t="shared" si="13"/>
        <v>0.66739979343551692</v>
      </c>
      <c r="AF34">
        <f t="shared" ref="AF34:AF57" si="27">MAX(0,AB34+(Z34-AE34)*3600)</f>
        <v>24905.215523377468</v>
      </c>
      <c r="AG34">
        <f t="shared" si="14"/>
        <v>0.63757299743811979</v>
      </c>
    </row>
    <row r="35" spans="1:33" x14ac:dyDescent="0.25">
      <c r="A35">
        <v>16</v>
      </c>
      <c r="B35">
        <v>0.15</v>
      </c>
      <c r="C35">
        <f t="shared" si="4"/>
        <v>40.605000000000004</v>
      </c>
      <c r="D35">
        <f t="shared" si="5"/>
        <v>2.1816615649929118E-2</v>
      </c>
      <c r="E35">
        <f t="shared" si="2"/>
        <v>0</v>
      </c>
      <c r="F35">
        <f t="shared" si="3"/>
        <v>0</v>
      </c>
      <c r="G35">
        <f t="shared" si="6"/>
        <v>20</v>
      </c>
      <c r="H35">
        <f t="shared" si="15"/>
        <v>128.10000000000002</v>
      </c>
      <c r="I35">
        <f t="shared" si="16"/>
        <v>40.605000000000004</v>
      </c>
      <c r="J35">
        <f t="shared" si="7"/>
        <v>0.2675766063569282</v>
      </c>
      <c r="K35">
        <f t="shared" si="8"/>
        <v>0</v>
      </c>
      <c r="L35">
        <f t="shared" si="9"/>
        <v>0</v>
      </c>
      <c r="M35">
        <f t="shared" si="10"/>
        <v>0.2675766063569282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0.90207548136031201</v>
      </c>
      <c r="Y35">
        <f t="shared" si="24"/>
        <v>71.080595322116039</v>
      </c>
      <c r="Z35">
        <f t="shared" si="25"/>
        <v>3.2477575174019035</v>
      </c>
      <c r="AA35">
        <f t="shared" si="12"/>
        <v>0.68706546064898655</v>
      </c>
      <c r="AB35">
        <f t="shared" si="19"/>
        <v>24905.215523377254</v>
      </c>
      <c r="AC35">
        <f t="shared" si="26"/>
        <v>29514.461225532505</v>
      </c>
      <c r="AD35">
        <f t="shared" si="21"/>
        <v>71.110838654860501</v>
      </c>
      <c r="AE35">
        <f t="shared" si="13"/>
        <v>0.69655743661514158</v>
      </c>
      <c r="AF35">
        <f t="shared" si="27"/>
        <v>34089.535814209594</v>
      </c>
      <c r="AG35">
        <f t="shared" si="14"/>
        <v>0.63865885424024005</v>
      </c>
    </row>
    <row r="36" spans="1:33" x14ac:dyDescent="0.25">
      <c r="A36">
        <v>17</v>
      </c>
      <c r="B36">
        <v>0.16</v>
      </c>
      <c r="C36">
        <f t="shared" si="4"/>
        <v>41.032000000000004</v>
      </c>
      <c r="D36">
        <f t="shared" si="5"/>
        <v>2.1816615649929118E-2</v>
      </c>
      <c r="E36">
        <f t="shared" si="2"/>
        <v>0</v>
      </c>
      <c r="F36">
        <f t="shared" si="3"/>
        <v>0</v>
      </c>
      <c r="G36">
        <f t="shared" si="6"/>
        <v>20</v>
      </c>
      <c r="H36">
        <f t="shared" si="15"/>
        <v>136.64000000000001</v>
      </c>
      <c r="I36">
        <f t="shared" si="16"/>
        <v>41.032000000000004</v>
      </c>
      <c r="J36">
        <f t="shared" si="7"/>
        <v>0.27624099146407977</v>
      </c>
      <c r="K36">
        <f t="shared" si="8"/>
        <v>0</v>
      </c>
      <c r="L36">
        <f t="shared" si="9"/>
        <v>0</v>
      </c>
      <c r="M36">
        <f t="shared" si="10"/>
        <v>0.27624099146407977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1.1704851935422875</v>
      </c>
      <c r="Y36">
        <f t="shared" si="24"/>
        <v>71.140857775570737</v>
      </c>
      <c r="Z36">
        <f t="shared" si="25"/>
        <v>1.3494517679643012</v>
      </c>
      <c r="AA36">
        <f t="shared" si="12"/>
        <v>0.70597904284862945</v>
      </c>
      <c r="AB36">
        <f t="shared" si="19"/>
        <v>34089.535814209645</v>
      </c>
      <c r="AC36">
        <f t="shared" si="26"/>
        <v>35247.786719417854</v>
      </c>
      <c r="AD36">
        <f t="shared" si="21"/>
        <v>71.148457580352556</v>
      </c>
      <c r="AE36">
        <f t="shared" si="13"/>
        <v>0.70836426821205123</v>
      </c>
      <c r="AF36">
        <f t="shared" si="27"/>
        <v>36397.450813317744</v>
      </c>
      <c r="AG36">
        <f t="shared" si="14"/>
        <v>0.63917907636667382</v>
      </c>
    </row>
    <row r="37" spans="1:33" x14ac:dyDescent="0.25">
      <c r="A37">
        <v>18</v>
      </c>
      <c r="B37">
        <v>0.17</v>
      </c>
      <c r="C37">
        <f t="shared" si="4"/>
        <v>41.459000000000003</v>
      </c>
      <c r="D37">
        <f t="shared" si="5"/>
        <v>2.1816615649929118E-2</v>
      </c>
      <c r="E37">
        <f t="shared" si="2"/>
        <v>0</v>
      </c>
      <c r="F37">
        <f t="shared" si="3"/>
        <v>0</v>
      </c>
      <c r="G37">
        <f t="shared" si="6"/>
        <v>20</v>
      </c>
      <c r="H37">
        <f t="shared" si="15"/>
        <v>145.18</v>
      </c>
      <c r="I37">
        <f t="shared" si="16"/>
        <v>41.459000000000003</v>
      </c>
      <c r="J37">
        <f t="shared" si="7"/>
        <v>0.28464175811118281</v>
      </c>
      <c r="K37">
        <f t="shared" si="8"/>
        <v>0</v>
      </c>
      <c r="L37">
        <f t="shared" si="9"/>
        <v>0</v>
      </c>
      <c r="M37">
        <f t="shared" si="10"/>
        <v>0.28464175811118281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1.2820101330434694</v>
      </c>
      <c r="Y37">
        <f t="shared" si="24"/>
        <v>71.156001043205904</v>
      </c>
      <c r="Z37">
        <f t="shared" si="25"/>
        <v>0.90623551262304691</v>
      </c>
      <c r="AA37">
        <f t="shared" si="12"/>
        <v>0.71073181046377876</v>
      </c>
      <c r="AB37">
        <f t="shared" si="19"/>
        <v>36397.450813318137</v>
      </c>
      <c r="AC37">
        <f t="shared" si="26"/>
        <v>36749.357477204823</v>
      </c>
      <c r="AD37">
        <f t="shared" si="21"/>
        <v>71.158310060997238</v>
      </c>
      <c r="AE37">
        <f t="shared" si="13"/>
        <v>0.71145650378927783</v>
      </c>
      <c r="AF37">
        <f t="shared" si="27"/>
        <v>37098.655245119706</v>
      </c>
      <c r="AG37">
        <f t="shared" si="14"/>
        <v>0.63930980225715295</v>
      </c>
    </row>
    <row r="38" spans="1:33" x14ac:dyDescent="0.25">
      <c r="A38">
        <v>19</v>
      </c>
      <c r="B38">
        <v>0.18</v>
      </c>
      <c r="C38">
        <f t="shared" si="4"/>
        <v>41.886000000000003</v>
      </c>
      <c r="D38">
        <f t="shared" si="5"/>
        <v>2.1816615649929118E-2</v>
      </c>
      <c r="E38">
        <f t="shared" si="2"/>
        <v>0</v>
      </c>
      <c r="F38">
        <f t="shared" si="3"/>
        <v>0</v>
      </c>
      <c r="G38">
        <f t="shared" si="6"/>
        <v>20</v>
      </c>
      <c r="H38">
        <f t="shared" si="15"/>
        <v>153.72</v>
      </c>
      <c r="I38">
        <f t="shared" si="16"/>
        <v>41.886000000000003</v>
      </c>
      <c r="J38">
        <f t="shared" si="7"/>
        <v>0.29280159759842905</v>
      </c>
      <c r="K38">
        <f t="shared" si="8"/>
        <v>0</v>
      </c>
      <c r="L38">
        <f t="shared" si="9"/>
        <v>0</v>
      </c>
      <c r="M38">
        <f t="shared" si="10"/>
        <v>0.29280159759842905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1.3569056299544651</v>
      </c>
      <c r="Y38">
        <f t="shared" si="24"/>
        <v>71.160601960649501</v>
      </c>
      <c r="Z38">
        <f t="shared" si="25"/>
        <v>0.67420213546112084</v>
      </c>
      <c r="AA38">
        <f t="shared" si="12"/>
        <v>0.71217582452684125</v>
      </c>
      <c r="AB38">
        <f t="shared" si="19"/>
        <v>37098.655245119699</v>
      </c>
      <c r="AC38">
        <f t="shared" si="26"/>
        <v>37030.3026048014</v>
      </c>
      <c r="AD38">
        <f t="shared" si="21"/>
        <v>71.160153468254279</v>
      </c>
      <c r="AE38">
        <f t="shared" si="13"/>
        <v>0.71203506361691049</v>
      </c>
      <c r="AF38">
        <f t="shared" si="27"/>
        <v>36962.456703758857</v>
      </c>
      <c r="AG38">
        <f t="shared" si="14"/>
        <v>0.63934952017301661</v>
      </c>
    </row>
    <row r="39" spans="1:33" x14ac:dyDescent="0.25">
      <c r="A39">
        <v>20</v>
      </c>
      <c r="B39">
        <v>0.19</v>
      </c>
      <c r="C39">
        <f t="shared" si="4"/>
        <v>42.313000000000002</v>
      </c>
      <c r="D39">
        <f t="shared" si="5"/>
        <v>2.1816615649929118E-2</v>
      </c>
      <c r="E39">
        <f t="shared" si="2"/>
        <v>0</v>
      </c>
      <c r="F39">
        <f t="shared" si="3"/>
        <v>0</v>
      </c>
      <c r="G39">
        <f t="shared" si="6"/>
        <v>20</v>
      </c>
      <c r="H39">
        <f t="shared" si="15"/>
        <v>162.26</v>
      </c>
      <c r="I39">
        <f t="shared" si="16"/>
        <v>42.313000000000002</v>
      </c>
      <c r="J39">
        <f t="shared" si="7"/>
        <v>0.30074012145332335</v>
      </c>
      <c r="K39">
        <f t="shared" si="8"/>
        <v>0</v>
      </c>
      <c r="L39">
        <f t="shared" si="9"/>
        <v>0</v>
      </c>
      <c r="M39">
        <f t="shared" si="10"/>
        <v>0.30074012145332335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1.412624814703318</v>
      </c>
      <c r="Y39">
        <f t="shared" si="24"/>
        <v>71.159708300803217</v>
      </c>
      <c r="Z39">
        <f t="shared" si="25"/>
        <v>0.52837460955964277</v>
      </c>
      <c r="AA39">
        <f t="shared" si="12"/>
        <v>0.71189534625235629</v>
      </c>
      <c r="AB39">
        <f t="shared" si="19"/>
        <v>36962.456703759322</v>
      </c>
      <c r="AC39">
        <f t="shared" si="26"/>
        <v>36632.119377712435</v>
      </c>
      <c r="AD39">
        <f t="shared" si="21"/>
        <v>71.157540809132101</v>
      </c>
      <c r="AE39">
        <f t="shared" si="13"/>
        <v>0.71121507139564932</v>
      </c>
      <c r="AF39">
        <f t="shared" si="27"/>
        <v>36304.231041149702</v>
      </c>
      <c r="AG39">
        <f t="shared" si="14"/>
        <v>0.63934180555804676</v>
      </c>
    </row>
    <row r="40" spans="1:33" x14ac:dyDescent="0.25">
      <c r="A40">
        <v>21</v>
      </c>
      <c r="B40">
        <v>0.2</v>
      </c>
      <c r="C40">
        <f t="shared" si="4"/>
        <v>42.74</v>
      </c>
      <c r="D40">
        <f t="shared" si="5"/>
        <v>2.1816615649929118E-2</v>
      </c>
      <c r="E40">
        <f t="shared" si="2"/>
        <v>0</v>
      </c>
      <c r="F40">
        <f t="shared" si="3"/>
        <v>0</v>
      </c>
      <c r="G40">
        <f t="shared" si="6"/>
        <v>20</v>
      </c>
      <c r="H40">
        <f t="shared" si="15"/>
        <v>170.79999999999998</v>
      </c>
      <c r="I40">
        <f t="shared" si="16"/>
        <v>42.74</v>
      </c>
      <c r="J40">
        <f t="shared" si="7"/>
        <v>0.30847441668204345</v>
      </c>
      <c r="K40">
        <f t="shared" si="8"/>
        <v>0</v>
      </c>
      <c r="L40">
        <f t="shared" si="9"/>
        <v>0</v>
      </c>
      <c r="M40">
        <f t="shared" si="10"/>
        <v>0.30847441668204345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1.4562921378074207</v>
      </c>
      <c r="Y40">
        <f t="shared" si="24"/>
        <v>71.155389386381728</v>
      </c>
      <c r="Z40">
        <f t="shared" si="25"/>
        <v>0.4279710721446558</v>
      </c>
      <c r="AA40">
        <f t="shared" si="12"/>
        <v>0.71053983982602953</v>
      </c>
      <c r="AB40">
        <f t="shared" si="19"/>
        <v>36304.231041150488</v>
      </c>
      <c r="AC40">
        <f t="shared" si="26"/>
        <v>35795.607259324017</v>
      </c>
      <c r="AD40">
        <f t="shared" si="21"/>
        <v>71.152052077140794</v>
      </c>
      <c r="AE40">
        <f t="shared" si="13"/>
        <v>0.70949241362554338</v>
      </c>
      <c r="AF40">
        <f t="shared" si="27"/>
        <v>35290.754211819294</v>
      </c>
      <c r="AG40">
        <f t="shared" si="14"/>
        <v>0.63930452206367461</v>
      </c>
    </row>
    <row r="41" spans="1:33" x14ac:dyDescent="0.25">
      <c r="A41">
        <v>22</v>
      </c>
      <c r="B41">
        <v>0.21</v>
      </c>
      <c r="C41">
        <f t="shared" si="4"/>
        <v>43.167000000000002</v>
      </c>
      <c r="D41">
        <f t="shared" si="5"/>
        <v>2.1816615649929118E-2</v>
      </c>
      <c r="E41">
        <f t="shared" si="2"/>
        <v>0</v>
      </c>
      <c r="F41">
        <f t="shared" si="3"/>
        <v>0</v>
      </c>
      <c r="G41">
        <f t="shared" si="6"/>
        <v>20</v>
      </c>
      <c r="H41">
        <f t="shared" si="15"/>
        <v>179.33999999999997</v>
      </c>
      <c r="I41">
        <f t="shared" si="16"/>
        <v>43.167000000000002</v>
      </c>
      <c r="J41">
        <f t="shared" si="7"/>
        <v>0.31601947858145429</v>
      </c>
      <c r="K41">
        <f t="shared" si="8"/>
        <v>0</v>
      </c>
      <c r="L41">
        <f t="shared" si="9"/>
        <v>0</v>
      </c>
      <c r="M41">
        <f t="shared" si="10"/>
        <v>0.31601947858145429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1.4916616479020204</v>
      </c>
      <c r="Y41">
        <f t="shared" si="24"/>
        <v>71.148739509382565</v>
      </c>
      <c r="Z41">
        <f t="shared" si="25"/>
        <v>0.35484211779916869</v>
      </c>
      <c r="AA41">
        <f t="shared" si="12"/>
        <v>0.70845275262610785</v>
      </c>
      <c r="AB41">
        <f t="shared" si="19"/>
        <v>35290.75421181992</v>
      </c>
      <c r="AC41">
        <f t="shared" si="26"/>
        <v>34654.255069131432</v>
      </c>
      <c r="AD41">
        <f t="shared" si="21"/>
        <v>71.144563152423572</v>
      </c>
      <c r="AE41">
        <f t="shared" si="13"/>
        <v>0.7071419883589618</v>
      </c>
      <c r="AF41">
        <f t="shared" si="27"/>
        <v>34022.474677804668</v>
      </c>
      <c r="AG41">
        <f t="shared" si="14"/>
        <v>0.63924711628354602</v>
      </c>
    </row>
    <row r="42" spans="1:33" x14ac:dyDescent="0.25">
      <c r="A42">
        <v>23</v>
      </c>
      <c r="B42">
        <v>0.22</v>
      </c>
      <c r="C42">
        <f t="shared" si="4"/>
        <v>43.594000000000001</v>
      </c>
      <c r="D42">
        <f t="shared" si="5"/>
        <v>2.1816615649929118E-2</v>
      </c>
      <c r="E42">
        <f t="shared" si="2"/>
        <v>0</v>
      </c>
      <c r="F42">
        <f t="shared" si="3"/>
        <v>0</v>
      </c>
      <c r="G42">
        <f t="shared" si="6"/>
        <v>20</v>
      </c>
      <c r="H42">
        <f t="shared" si="15"/>
        <v>187.87999999999997</v>
      </c>
      <c r="I42">
        <f t="shared" si="16"/>
        <v>43.594000000000001</v>
      </c>
      <c r="J42">
        <f t="shared" si="7"/>
        <v>0.32338855257795002</v>
      </c>
      <c r="K42">
        <f t="shared" si="8"/>
        <v>0</v>
      </c>
      <c r="L42">
        <f t="shared" si="9"/>
        <v>0</v>
      </c>
      <c r="M42">
        <f t="shared" si="10"/>
        <v>0.32338855257795002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1.5209874427614558</v>
      </c>
      <c r="Y42">
        <f t="shared" si="24"/>
        <v>71.140417757313173</v>
      </c>
      <c r="Z42">
        <f t="shared" si="25"/>
        <v>0.29946813470919459</v>
      </c>
      <c r="AA42">
        <f t="shared" si="12"/>
        <v>0.70584094157649935</v>
      </c>
      <c r="AB42">
        <f t="shared" si="19"/>
        <v>34022.474677803759</v>
      </c>
      <c r="AC42">
        <f t="shared" si="26"/>
        <v>33291.003625442609</v>
      </c>
      <c r="AD42">
        <f t="shared" si="21"/>
        <v>71.135618246968306</v>
      </c>
      <c r="AE42">
        <f t="shared" si="13"/>
        <v>0.7043345984354269</v>
      </c>
      <c r="AF42">
        <f t="shared" si="27"/>
        <v>32564.955408389324</v>
      </c>
      <c r="AG42">
        <f t="shared" si="14"/>
        <v>0.63917527786162631</v>
      </c>
    </row>
    <row r="43" spans="1:33" x14ac:dyDescent="0.25">
      <c r="A43">
        <v>24</v>
      </c>
      <c r="B43">
        <v>0.23</v>
      </c>
      <c r="C43">
        <f t="shared" si="4"/>
        <v>44.021000000000001</v>
      </c>
      <c r="D43">
        <f t="shared" si="5"/>
        <v>2.1816615649929118E-2</v>
      </c>
      <c r="E43">
        <f t="shared" si="2"/>
        <v>0</v>
      </c>
      <c r="F43">
        <f t="shared" si="3"/>
        <v>0</v>
      </c>
      <c r="G43">
        <f t="shared" si="6"/>
        <v>20</v>
      </c>
      <c r="H43">
        <f t="shared" si="15"/>
        <v>196.41999999999996</v>
      </c>
      <c r="I43">
        <f t="shared" si="16"/>
        <v>44.021000000000001</v>
      </c>
      <c r="J43">
        <f t="shared" si="7"/>
        <v>0.33059340742674953</v>
      </c>
      <c r="K43">
        <f t="shared" si="8"/>
        <v>0</v>
      </c>
      <c r="L43">
        <f t="shared" si="9"/>
        <v>0</v>
      </c>
      <c r="M43">
        <f t="shared" si="10"/>
        <v>0.33059340742674953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1.5457368753820504</v>
      </c>
      <c r="Y43">
        <f t="shared" si="24"/>
        <v>71.130854318283284</v>
      </c>
      <c r="Z43">
        <f t="shared" si="25"/>
        <v>0</v>
      </c>
      <c r="AA43">
        <f t="shared" si="12"/>
        <v>0.70283942272298849</v>
      </c>
      <c r="AB43">
        <f t="shared" si="19"/>
        <v>32564.955408390269</v>
      </c>
      <c r="AC43">
        <f t="shared" si="26"/>
        <v>31299.844447488889</v>
      </c>
      <c r="AD43">
        <f t="shared" si="21"/>
        <v>71.122553356646264</v>
      </c>
      <c r="AE43">
        <f t="shared" si="13"/>
        <v>0.70023413682343794</v>
      </c>
      <c r="AF43">
        <f t="shared" si="27"/>
        <v>30044.112515825895</v>
      </c>
      <c r="AG43">
        <f t="shared" si="14"/>
        <v>0.63909272044315202</v>
      </c>
    </row>
    <row r="44" spans="1:33" x14ac:dyDescent="0.25">
      <c r="A44">
        <v>25</v>
      </c>
      <c r="B44">
        <v>0.24</v>
      </c>
      <c r="C44">
        <f t="shared" si="4"/>
        <v>44.448000000000008</v>
      </c>
      <c r="D44">
        <f t="shared" si="5"/>
        <v>2.1816615649929118E-2</v>
      </c>
      <c r="E44">
        <f t="shared" si="2"/>
        <v>0</v>
      </c>
      <c r="F44">
        <f t="shared" si="3"/>
        <v>0</v>
      </c>
      <c r="G44">
        <f t="shared" si="6"/>
        <v>20</v>
      </c>
      <c r="H44">
        <f t="shared" si="15"/>
        <v>204.96000000000009</v>
      </c>
      <c r="I44">
        <f t="shared" si="16"/>
        <v>44.448000000000008</v>
      </c>
      <c r="J44">
        <f t="shared" si="7"/>
        <v>0.33764455590101877</v>
      </c>
      <c r="K44">
        <f t="shared" si="8"/>
        <v>0</v>
      </c>
      <c r="L44">
        <f t="shared" si="9"/>
        <v>0</v>
      </c>
      <c r="M44">
        <f t="shared" si="10"/>
        <v>0.33764455590101877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1.5457368753820504</v>
      </c>
      <c r="Y44">
        <f t="shared" si="24"/>
        <v>71.114313935035611</v>
      </c>
      <c r="Z44">
        <f t="shared" si="25"/>
        <v>0</v>
      </c>
      <c r="AA44">
        <f t="shared" si="12"/>
        <v>0.69764816547682229</v>
      </c>
      <c r="AB44">
        <f t="shared" si="19"/>
        <v>30044.112515826251</v>
      </c>
      <c r="AC44">
        <f t="shared" si="26"/>
        <v>28788.345817967973</v>
      </c>
      <c r="AD44">
        <f t="shared" si="21"/>
        <v>71.106074285308324</v>
      </c>
      <c r="AE44">
        <f t="shared" si="13"/>
        <v>0.69506212253500188</v>
      </c>
      <c r="AF44">
        <f t="shared" si="27"/>
        <v>27541.888874700246</v>
      </c>
      <c r="AG44">
        <f t="shared" si="14"/>
        <v>0.63894993380152276</v>
      </c>
    </row>
    <row r="45" spans="1:33" x14ac:dyDescent="0.25">
      <c r="A45">
        <v>26</v>
      </c>
      <c r="B45">
        <v>0.25</v>
      </c>
      <c r="C45">
        <f t="shared" si="4"/>
        <v>44.875</v>
      </c>
      <c r="D45">
        <f t="shared" si="5"/>
        <v>2.1816615649929118E-2</v>
      </c>
      <c r="E45">
        <f t="shared" si="2"/>
        <v>0</v>
      </c>
      <c r="F45">
        <f t="shared" si="3"/>
        <v>0</v>
      </c>
      <c r="G45">
        <f t="shared" si="6"/>
        <v>20</v>
      </c>
      <c r="H45">
        <f t="shared" si="15"/>
        <v>213.49999999999994</v>
      </c>
      <c r="I45">
        <f t="shared" si="16"/>
        <v>44.875</v>
      </c>
      <c r="J45">
        <f t="shared" si="7"/>
        <v>0.34455143480351874</v>
      </c>
      <c r="K45">
        <f t="shared" si="8"/>
        <v>0</v>
      </c>
      <c r="L45">
        <f t="shared" si="9"/>
        <v>0</v>
      </c>
      <c r="M45">
        <f t="shared" si="10"/>
        <v>0.34455143480351874</v>
      </c>
      <c r="N45">
        <v>26</v>
      </c>
      <c r="S45">
        <f t="shared" ref="S45:S108" si="28">S21+1</f>
        <v>2</v>
      </c>
      <c r="T45">
        <f t="shared" ref="T45:T108" si="29">T21</f>
        <v>2</v>
      </c>
      <c r="U45">
        <f t="shared" si="11"/>
        <v>26</v>
      </c>
      <c r="V45">
        <f>($T$12*'10-day-rainfall'!X32+$T$13*'10-day-rainfall'!Y32+$T$14*'10-day-rainfall'!Z32+$T$15*'10-day-rainfall'!AA32)/12</f>
        <v>1.5457368753820504</v>
      </c>
      <c r="Y45">
        <f t="shared" si="24"/>
        <v>71.097895721065314</v>
      </c>
      <c r="Z45">
        <f t="shared" si="25"/>
        <v>0</v>
      </c>
      <c r="AA45">
        <f t="shared" si="12"/>
        <v>0.69249525148648861</v>
      </c>
      <c r="AB45">
        <f t="shared" si="19"/>
        <v>27541.888874699758</v>
      </c>
      <c r="AC45">
        <f t="shared" si="26"/>
        <v>26295.397422024078</v>
      </c>
      <c r="AD45">
        <f t="shared" si="21"/>
        <v>71.089716930390566</v>
      </c>
      <c r="AE45">
        <f t="shared" si="13"/>
        <v>0.68992830937158112</v>
      </c>
      <c r="AF45">
        <f t="shared" si="27"/>
        <v>25058.146960962065</v>
      </c>
      <c r="AG45">
        <f t="shared" si="14"/>
        <v>0.63880820179935172</v>
      </c>
    </row>
    <row r="46" spans="1:33" x14ac:dyDescent="0.25">
      <c r="A46">
        <v>27</v>
      </c>
      <c r="B46">
        <v>0.26</v>
      </c>
      <c r="C46">
        <f t="shared" si="4"/>
        <v>45.302000000000007</v>
      </c>
      <c r="D46">
        <f t="shared" si="5"/>
        <v>2.1816615649929118E-2</v>
      </c>
      <c r="E46">
        <f t="shared" si="2"/>
        <v>0</v>
      </c>
      <c r="F46">
        <f t="shared" si="3"/>
        <v>0</v>
      </c>
      <c r="G46">
        <f t="shared" si="6"/>
        <v>20</v>
      </c>
      <c r="H46">
        <f t="shared" si="15"/>
        <v>222.04000000000008</v>
      </c>
      <c r="I46">
        <f t="shared" si="16"/>
        <v>45.302000000000007</v>
      </c>
      <c r="J46">
        <f t="shared" si="7"/>
        <v>0.35132255310573324</v>
      </c>
      <c r="K46">
        <f t="shared" si="8"/>
        <v>0</v>
      </c>
      <c r="L46">
        <f t="shared" si="9"/>
        <v>0</v>
      </c>
      <c r="M46">
        <f t="shared" si="10"/>
        <v>0.35132255310573324</v>
      </c>
      <c r="N46">
        <v>27</v>
      </c>
      <c r="S46">
        <f t="shared" si="28"/>
        <v>2</v>
      </c>
      <c r="T46">
        <f t="shared" si="29"/>
        <v>3</v>
      </c>
      <c r="U46">
        <f t="shared" si="11"/>
        <v>27</v>
      </c>
      <c r="V46">
        <f>($T$12*'10-day-rainfall'!X33+$T$13*'10-day-rainfall'!Y33+$T$14*'10-day-rainfall'!Z33+$T$15*'10-day-rainfall'!AA33)/12</f>
        <v>1.5457368753820504</v>
      </c>
      <c r="Y46">
        <f t="shared" si="24"/>
        <v>71.081598774015291</v>
      </c>
      <c r="Z46">
        <f t="shared" si="25"/>
        <v>0</v>
      </c>
      <c r="AA46">
        <f t="shared" si="12"/>
        <v>0.68738039754404912</v>
      </c>
      <c r="AB46">
        <f t="shared" si="19"/>
        <v>25058.146960961276</v>
      </c>
      <c r="AC46">
        <f t="shared" si="26"/>
        <v>23820.862245381988</v>
      </c>
      <c r="AD46">
        <f t="shared" si="21"/>
        <v>71.073480392880739</v>
      </c>
      <c r="AE46">
        <f t="shared" si="13"/>
        <v>0.68483241517503068</v>
      </c>
      <c r="AF46">
        <f t="shared" si="27"/>
        <v>22592.750266331164</v>
      </c>
      <c r="AG46">
        <f t="shared" si="14"/>
        <v>0.63866751664694399</v>
      </c>
    </row>
    <row r="47" spans="1:33" x14ac:dyDescent="0.25">
      <c r="A47">
        <v>28</v>
      </c>
      <c r="B47">
        <v>0.27</v>
      </c>
      <c r="C47">
        <f t="shared" si="4"/>
        <v>45.729000000000006</v>
      </c>
      <c r="D47">
        <f t="shared" si="5"/>
        <v>2.1816615649929118E-2</v>
      </c>
      <c r="E47">
        <f t="shared" si="2"/>
        <v>0</v>
      </c>
      <c r="F47">
        <f t="shared" si="3"/>
        <v>0</v>
      </c>
      <c r="G47">
        <f t="shared" si="6"/>
        <v>20</v>
      </c>
      <c r="H47">
        <f t="shared" si="15"/>
        <v>230.58000000000007</v>
      </c>
      <c r="I47">
        <f t="shared" si="16"/>
        <v>45.729000000000006</v>
      </c>
      <c r="J47">
        <f t="shared" si="7"/>
        <v>0.35796561485189893</v>
      </c>
      <c r="K47">
        <f t="shared" si="8"/>
        <v>0</v>
      </c>
      <c r="L47">
        <f t="shared" si="9"/>
        <v>0</v>
      </c>
      <c r="M47">
        <f t="shared" si="10"/>
        <v>0.35796561485189893</v>
      </c>
      <c r="N47">
        <v>28</v>
      </c>
      <c r="S47">
        <f t="shared" si="28"/>
        <v>2</v>
      </c>
      <c r="T47">
        <f t="shared" si="29"/>
        <v>4</v>
      </c>
      <c r="U47">
        <f t="shared" si="11"/>
        <v>28</v>
      </c>
      <c r="V47">
        <f>($T$12*'10-day-rainfall'!X34+$T$13*'10-day-rainfall'!Y34+$T$14*'10-day-rainfall'!Z34+$T$15*'10-day-rainfall'!AA34)/12</f>
        <v>1.5457368753820504</v>
      </c>
      <c r="Y47">
        <f t="shared" si="24"/>
        <v>71.06542219819336</v>
      </c>
      <c r="Z47">
        <f t="shared" si="25"/>
        <v>0</v>
      </c>
      <c r="AA47">
        <f t="shared" si="12"/>
        <v>0.68230332253337367</v>
      </c>
      <c r="AB47">
        <f t="shared" si="19"/>
        <v>22592.750266330655</v>
      </c>
      <c r="AC47">
        <f t="shared" si="26"/>
        <v>21364.604285770583</v>
      </c>
      <c r="AD47">
        <f t="shared" si="21"/>
        <v>71.057363780406803</v>
      </c>
      <c r="AE47">
        <f t="shared" si="13"/>
        <v>0.67977415987125778</v>
      </c>
      <c r="AF47">
        <f t="shared" si="27"/>
        <v>20145.563290794125</v>
      </c>
      <c r="AG47">
        <f t="shared" si="14"/>
        <v>0.63852787061214011</v>
      </c>
    </row>
    <row r="48" spans="1:33" x14ac:dyDescent="0.25">
      <c r="A48">
        <v>29</v>
      </c>
      <c r="B48">
        <v>0.28000000000000003</v>
      </c>
      <c r="C48">
        <f t="shared" si="4"/>
        <v>46.156000000000006</v>
      </c>
      <c r="D48">
        <f t="shared" si="5"/>
        <v>2.1816615649929118E-2</v>
      </c>
      <c r="E48">
        <f t="shared" si="2"/>
        <v>0</v>
      </c>
      <c r="F48">
        <f t="shared" si="3"/>
        <v>0</v>
      </c>
      <c r="G48">
        <f t="shared" si="6"/>
        <v>20</v>
      </c>
      <c r="H48">
        <f t="shared" si="15"/>
        <v>239.12000000000006</v>
      </c>
      <c r="I48">
        <f t="shared" si="16"/>
        <v>46.156000000000006</v>
      </c>
      <c r="J48">
        <f t="shared" si="7"/>
        <v>0.36448762189114919</v>
      </c>
      <c r="K48">
        <f t="shared" si="8"/>
        <v>0</v>
      </c>
      <c r="L48">
        <f t="shared" si="9"/>
        <v>0</v>
      </c>
      <c r="M48">
        <f t="shared" si="10"/>
        <v>0.36448762189114919</v>
      </c>
      <c r="N48">
        <v>29</v>
      </c>
      <c r="S48">
        <f t="shared" si="28"/>
        <v>2</v>
      </c>
      <c r="T48">
        <f t="shared" si="29"/>
        <v>5</v>
      </c>
      <c r="U48">
        <f t="shared" si="11"/>
        <v>29</v>
      </c>
      <c r="V48">
        <f>($T$12*'10-day-rainfall'!X35+$T$13*'10-day-rainfall'!Y35+$T$14*'10-day-rainfall'!Z35+$T$15*'10-day-rainfall'!AA35)/12</f>
        <v>1.5457368753820504</v>
      </c>
      <c r="Y48">
        <f t="shared" si="24"/>
        <v>71.049365104523034</v>
      </c>
      <c r="Z48">
        <f t="shared" si="25"/>
        <v>0</v>
      </c>
      <c r="AA48">
        <f t="shared" si="12"/>
        <v>0.67726374741469064</v>
      </c>
      <c r="AB48">
        <f t="shared" si="19"/>
        <v>20145.563290794711</v>
      </c>
      <c r="AC48">
        <f t="shared" si="26"/>
        <v>18926.488545448268</v>
      </c>
      <c r="AD48">
        <f t="shared" si="21"/>
        <v>71.041366207187906</v>
      </c>
      <c r="AE48">
        <f t="shared" si="13"/>
        <v>0.6747532654548386</v>
      </c>
      <c r="AF48">
        <f t="shared" si="27"/>
        <v>17716.451535157292</v>
      </c>
      <c r="AG48">
        <f t="shared" si="14"/>
        <v>0.63838925601989149</v>
      </c>
    </row>
    <row r="49" spans="1:33" x14ac:dyDescent="0.25">
      <c r="A49">
        <v>30</v>
      </c>
      <c r="B49">
        <v>0.28999999999999998</v>
      </c>
      <c r="C49">
        <f t="shared" si="4"/>
        <v>46.582999999999998</v>
      </c>
      <c r="D49">
        <f t="shared" si="5"/>
        <v>2.1816615649929118E-2</v>
      </c>
      <c r="E49">
        <f t="shared" si="2"/>
        <v>0</v>
      </c>
      <c r="F49">
        <f t="shared" si="3"/>
        <v>0</v>
      </c>
      <c r="G49">
        <f t="shared" si="6"/>
        <v>20</v>
      </c>
      <c r="H49">
        <f t="shared" si="15"/>
        <v>247.65999999999991</v>
      </c>
      <c r="I49">
        <f t="shared" si="16"/>
        <v>46.582999999999998</v>
      </c>
      <c r="J49">
        <f t="shared" si="7"/>
        <v>0.37089496034245678</v>
      </c>
      <c r="K49">
        <f t="shared" si="8"/>
        <v>0</v>
      </c>
      <c r="L49">
        <f t="shared" si="9"/>
        <v>0</v>
      </c>
      <c r="M49">
        <f t="shared" si="10"/>
        <v>0.37089496034245678</v>
      </c>
      <c r="N49">
        <v>30</v>
      </c>
      <c r="S49">
        <f t="shared" si="28"/>
        <v>2</v>
      </c>
      <c r="T49">
        <f t="shared" si="29"/>
        <v>6</v>
      </c>
      <c r="U49">
        <f t="shared" si="11"/>
        <v>30</v>
      </c>
      <c r="V49">
        <f>($T$12*'10-day-rainfall'!X36+$T$13*'10-day-rainfall'!Y36+$T$14*'10-day-rainfall'!Z36+$T$15*'10-day-rainfall'!AA36)/12</f>
        <v>1.5457368753820504</v>
      </c>
      <c r="Y49">
        <f t="shared" si="24"/>
        <v>71.033426610494629</v>
      </c>
      <c r="Z49">
        <f t="shared" si="25"/>
        <v>0</v>
      </c>
      <c r="AA49">
        <f t="shared" si="12"/>
        <v>0.67226139520924388</v>
      </c>
      <c r="AB49">
        <f t="shared" si="19"/>
        <v>17716.451535156884</v>
      </c>
      <c r="AC49">
        <f t="shared" si="26"/>
        <v>16506.381023780246</v>
      </c>
      <c r="AD49">
        <f t="shared" si="21"/>
        <v>71.025486793985664</v>
      </c>
      <c r="AE49">
        <f t="shared" si="13"/>
        <v>0.66976945597372484</v>
      </c>
      <c r="AF49">
        <f t="shared" si="27"/>
        <v>15305.281493651475</v>
      </c>
      <c r="AG49">
        <f t="shared" si="14"/>
        <v>0.63825166525183819</v>
      </c>
    </row>
    <row r="50" spans="1:33" x14ac:dyDescent="0.25">
      <c r="A50">
        <v>31</v>
      </c>
      <c r="B50">
        <v>0.3</v>
      </c>
      <c r="C50">
        <f t="shared" si="4"/>
        <v>47.010000000000005</v>
      </c>
      <c r="D50">
        <f t="shared" si="5"/>
        <v>2.1816615649929118E-2</v>
      </c>
      <c r="E50">
        <f t="shared" si="2"/>
        <v>0</v>
      </c>
      <c r="F50">
        <f t="shared" si="3"/>
        <v>0</v>
      </c>
      <c r="G50">
        <f t="shared" si="6"/>
        <v>20</v>
      </c>
      <c r="H50">
        <f t="shared" si="15"/>
        <v>256.20000000000005</v>
      </c>
      <c r="I50">
        <f t="shared" si="16"/>
        <v>47.010000000000005</v>
      </c>
      <c r="J50">
        <f t="shared" si="7"/>
        <v>0.37719347383405233</v>
      </c>
      <c r="K50">
        <f t="shared" si="8"/>
        <v>0</v>
      </c>
      <c r="L50">
        <f t="shared" si="9"/>
        <v>0</v>
      </c>
      <c r="M50">
        <f t="shared" si="10"/>
        <v>0.37719347383405233</v>
      </c>
      <c r="N50">
        <v>31</v>
      </c>
      <c r="S50">
        <f t="shared" si="28"/>
        <v>2</v>
      </c>
      <c r="T50">
        <f t="shared" si="29"/>
        <v>7</v>
      </c>
      <c r="U50">
        <f t="shared" si="11"/>
        <v>31</v>
      </c>
      <c r="V50">
        <f>($T$12*'10-day-rainfall'!X37+$T$13*'10-day-rainfall'!Y37+$T$14*'10-day-rainfall'!Z37+$T$15*'10-day-rainfall'!AA37)/12</f>
        <v>1.5457368753820504</v>
      </c>
      <c r="Y50">
        <f t="shared" si="24"/>
        <v>71.017605840116815</v>
      </c>
      <c r="Z50">
        <f t="shared" si="25"/>
        <v>0</v>
      </c>
      <c r="AA50">
        <f t="shared" si="12"/>
        <v>0.66729599098408376</v>
      </c>
      <c r="AB50">
        <f t="shared" si="19"/>
        <v>15305.281493651783</v>
      </c>
      <c r="AC50">
        <f t="shared" si="26"/>
        <v>14104.148709880432</v>
      </c>
      <c r="AD50">
        <f t="shared" si="21"/>
        <v>71.009724668055867</v>
      </c>
      <c r="AE50">
        <f t="shared" si="13"/>
        <v>0.66482245751408775</v>
      </c>
      <c r="AF50">
        <f t="shared" si="27"/>
        <v>12911.920646601066</v>
      </c>
      <c r="AG50">
        <f t="shared" si="14"/>
        <v>0.63811509074589057</v>
      </c>
    </row>
    <row r="51" spans="1:33" x14ac:dyDescent="0.25">
      <c r="A51">
        <v>32</v>
      </c>
      <c r="B51">
        <v>0.31</v>
      </c>
      <c r="C51">
        <f t="shared" si="4"/>
        <v>47.437000000000005</v>
      </c>
      <c r="D51">
        <f t="shared" si="5"/>
        <v>2.1816615649929118E-2</v>
      </c>
      <c r="E51">
        <f t="shared" si="2"/>
        <v>0</v>
      </c>
      <c r="F51">
        <f t="shared" si="3"/>
        <v>0</v>
      </c>
      <c r="G51">
        <f t="shared" si="6"/>
        <v>20</v>
      </c>
      <c r="H51">
        <f t="shared" si="15"/>
        <v>264.74</v>
      </c>
      <c r="I51">
        <f t="shared" si="16"/>
        <v>47.437000000000005</v>
      </c>
      <c r="J51">
        <f t="shared" si="7"/>
        <v>0.38338852590885819</v>
      </c>
      <c r="K51">
        <f t="shared" si="8"/>
        <v>0</v>
      </c>
      <c r="L51">
        <f t="shared" si="9"/>
        <v>0</v>
      </c>
      <c r="M51">
        <f t="shared" si="10"/>
        <v>0.38338852590885819</v>
      </c>
      <c r="N51">
        <v>32</v>
      </c>
      <c r="S51">
        <f t="shared" si="28"/>
        <v>2</v>
      </c>
      <c r="T51">
        <f t="shared" si="29"/>
        <v>8</v>
      </c>
      <c r="U51">
        <f t="shared" si="11"/>
        <v>32</v>
      </c>
      <c r="V51">
        <f>($T$12*'10-day-rainfall'!X38+$T$13*'10-day-rainfall'!Y38+$T$14*'10-day-rainfall'!Z38+$T$15*'10-day-rainfall'!AA38)/12</f>
        <v>1.5457368753820504</v>
      </c>
      <c r="Y51">
        <f t="shared" si="24"/>
        <v>71.001901923868417</v>
      </c>
      <c r="Z51">
        <f t="shared" si="25"/>
        <v>0</v>
      </c>
      <c r="AA51">
        <f t="shared" si="12"/>
        <v>0.66236726183694283</v>
      </c>
      <c r="AB51">
        <f t="shared" si="19"/>
        <v>12911.920646600944</v>
      </c>
      <c r="AC51">
        <f t="shared" si="26"/>
        <v>11719.659575294447</v>
      </c>
      <c r="AD51">
        <f t="shared" si="21"/>
        <v>70.994078963100463</v>
      </c>
      <c r="AE51">
        <f t="shared" si="13"/>
        <v>0.65991199818524815</v>
      </c>
      <c r="AF51">
        <f t="shared" si="27"/>
        <v>10536.23745313405</v>
      </c>
      <c r="AG51">
        <f t="shared" si="14"/>
        <v>0.63797952499581334</v>
      </c>
    </row>
    <row r="52" spans="1:33" x14ac:dyDescent="0.25">
      <c r="A52">
        <v>33</v>
      </c>
      <c r="B52">
        <v>0.32</v>
      </c>
      <c r="C52">
        <f t="shared" si="4"/>
        <v>47.864000000000004</v>
      </c>
      <c r="D52">
        <f t="shared" si="5"/>
        <v>2.1816615649929118E-2</v>
      </c>
      <c r="E52">
        <f t="shared" ref="E52:E83" si="30">IF($C52&lt;$C$5,0,$C$13+2*$C$7*($C52-$C$5))</f>
        <v>0</v>
      </c>
      <c r="F52">
        <f t="shared" ref="F52:F83" si="31">IF($C52&lt;$C$5,0,$C$14+2*$C$7*($C52-$C$5))</f>
        <v>0</v>
      </c>
      <c r="G52">
        <f t="shared" si="6"/>
        <v>20</v>
      </c>
      <c r="H52">
        <f t="shared" si="15"/>
        <v>273.28000000000003</v>
      </c>
      <c r="I52">
        <f t="shared" si="16"/>
        <v>47.864000000000004</v>
      </c>
      <c r="J52">
        <f t="shared" si="7"/>
        <v>0.38948505349260132</v>
      </c>
      <c r="K52">
        <f t="shared" si="8"/>
        <v>0</v>
      </c>
      <c r="L52">
        <f t="shared" si="9"/>
        <v>0</v>
      </c>
      <c r="M52">
        <f t="shared" si="10"/>
        <v>0.38948505349260132</v>
      </c>
      <c r="N52">
        <v>33</v>
      </c>
      <c r="S52">
        <f t="shared" si="28"/>
        <v>2</v>
      </c>
      <c r="T52">
        <f t="shared" si="29"/>
        <v>9</v>
      </c>
      <c r="U52">
        <f t="shared" si="11"/>
        <v>33</v>
      </c>
      <c r="V52">
        <f>($T$12*'10-day-rainfall'!X39+$T$13*'10-day-rainfall'!Y39+$T$14*'10-day-rainfall'!Z39+$T$15*'10-day-rainfall'!AA39)/12</f>
        <v>1.5457368753820504</v>
      </c>
      <c r="Y52">
        <f t="shared" si="24"/>
        <v>70.986313998650658</v>
      </c>
      <c r="Z52">
        <f t="shared" si="25"/>
        <v>0</v>
      </c>
      <c r="AA52">
        <f t="shared" si="12"/>
        <v>0.65747493688124559</v>
      </c>
      <c r="AB52">
        <f t="shared" si="19"/>
        <v>10536.237453133543</v>
      </c>
      <c r="AC52">
        <f t="shared" si="26"/>
        <v>9352.7825667473007</v>
      </c>
      <c r="AD52">
        <f t="shared" si="21"/>
        <v>70.978548819220038</v>
      </c>
      <c r="AE52">
        <f t="shared" si="13"/>
        <v>0.65503780810476087</v>
      </c>
      <c r="AF52">
        <f t="shared" si="27"/>
        <v>8178.1013439564031</v>
      </c>
      <c r="AG52">
        <f t="shared" si="14"/>
        <v>0.6378449605508133</v>
      </c>
    </row>
    <row r="53" spans="1:33" x14ac:dyDescent="0.25">
      <c r="A53">
        <v>34</v>
      </c>
      <c r="B53">
        <v>0.33</v>
      </c>
      <c r="C53">
        <f t="shared" ref="C53:C84" si="32">$C$20+B53*(MAX($C$6,$C$6+$C$5-$C$10))</f>
        <v>48.291000000000004</v>
      </c>
      <c r="D53">
        <f t="shared" si="5"/>
        <v>2.1816615649929118E-2</v>
      </c>
      <c r="E53">
        <f t="shared" si="30"/>
        <v>0</v>
      </c>
      <c r="F53">
        <f t="shared" si="31"/>
        <v>0</v>
      </c>
      <c r="G53">
        <f t="shared" si="6"/>
        <v>20</v>
      </c>
      <c r="H53">
        <f t="shared" si="15"/>
        <v>281.82000000000005</v>
      </c>
      <c r="I53">
        <f t="shared" si="16"/>
        <v>48.291000000000004</v>
      </c>
      <c r="J53">
        <f t="shared" si="7"/>
        <v>0.39548761294091345</v>
      </c>
      <c r="K53">
        <f t="shared" si="8"/>
        <v>0</v>
      </c>
      <c r="L53">
        <f t="shared" si="9"/>
        <v>0</v>
      </c>
      <c r="M53">
        <f t="shared" si="10"/>
        <v>0.39548761294091345</v>
      </c>
      <c r="N53">
        <v>34</v>
      </c>
      <c r="S53">
        <f t="shared" si="28"/>
        <v>2</v>
      </c>
      <c r="T53">
        <f t="shared" si="29"/>
        <v>10</v>
      </c>
      <c r="U53">
        <f t="shared" si="11"/>
        <v>34</v>
      </c>
      <c r="V53">
        <f>($T$12*'10-day-rainfall'!X40+$T$13*'10-day-rainfall'!Y40+$T$14*'10-day-rainfall'!Z40+$T$15*'10-day-rainfall'!AA40)/12</f>
        <v>1.5457368753820504</v>
      </c>
      <c r="Y53">
        <f t="shared" si="24"/>
        <v>70.970841207739724</v>
      </c>
      <c r="Z53">
        <f t="shared" si="25"/>
        <v>0</v>
      </c>
      <c r="AA53">
        <f t="shared" si="12"/>
        <v>0.65261874723122026</v>
      </c>
      <c r="AB53">
        <f t="shared" si="19"/>
        <v>8178.101343956916</v>
      </c>
      <c r="AC53">
        <f t="shared" si="26"/>
        <v>7003.3875989407197</v>
      </c>
      <c r="AD53">
        <f t="shared" si="21"/>
        <v>70.963133382866474</v>
      </c>
      <c r="AE53">
        <f t="shared" si="13"/>
        <v>0.65019961938355852</v>
      </c>
      <c r="AF53">
        <f t="shared" si="27"/>
        <v>5837.3827141761049</v>
      </c>
      <c r="AG53">
        <f t="shared" si="14"/>
        <v>0.63771139001512966</v>
      </c>
    </row>
    <row r="54" spans="1:33" x14ac:dyDescent="0.25">
      <c r="A54">
        <v>35</v>
      </c>
      <c r="B54">
        <v>0.34</v>
      </c>
      <c r="C54">
        <f t="shared" si="32"/>
        <v>48.718000000000004</v>
      </c>
      <c r="D54">
        <f t="shared" si="5"/>
        <v>2.1816615649929118E-2</v>
      </c>
      <c r="E54">
        <f t="shared" si="30"/>
        <v>0</v>
      </c>
      <c r="F54">
        <f t="shared" si="31"/>
        <v>0</v>
      </c>
      <c r="G54">
        <f t="shared" si="6"/>
        <v>20</v>
      </c>
      <c r="H54">
        <f t="shared" si="15"/>
        <v>290.36</v>
      </c>
      <c r="I54">
        <f t="shared" si="16"/>
        <v>48.718000000000004</v>
      </c>
      <c r="J54">
        <f t="shared" si="7"/>
        <v>0.40140041988676228</v>
      </c>
      <c r="K54">
        <f t="shared" si="8"/>
        <v>0</v>
      </c>
      <c r="L54">
        <f t="shared" si="9"/>
        <v>0</v>
      </c>
      <c r="M54">
        <f t="shared" si="10"/>
        <v>0.40140041988676228</v>
      </c>
      <c r="N54">
        <v>35</v>
      </c>
      <c r="S54">
        <f t="shared" si="28"/>
        <v>2</v>
      </c>
      <c r="T54">
        <f t="shared" si="29"/>
        <v>11</v>
      </c>
      <c r="U54">
        <f t="shared" si="11"/>
        <v>35</v>
      </c>
      <c r="V54">
        <f>($T$12*'10-day-rainfall'!X41+$T$13*'10-day-rainfall'!Y41+$T$14*'10-day-rainfall'!Z41+$T$15*'10-day-rainfall'!AA41)/12</f>
        <v>1.5457368753820504</v>
      </c>
      <c r="Y54">
        <f t="shared" si="24"/>
        <v>70.955482700739651</v>
      </c>
      <c r="Z54">
        <f t="shared" si="25"/>
        <v>0</v>
      </c>
      <c r="AA54">
        <f t="shared" si="12"/>
        <v>0.64779842598711357</v>
      </c>
      <c r="AB54">
        <f t="shared" si="19"/>
        <v>5837.3827141768988</v>
      </c>
      <c r="AC54">
        <f t="shared" si="26"/>
        <v>4671.3455474000948</v>
      </c>
      <c r="AD54">
        <f t="shared" si="21"/>
        <v>70.947831806796032</v>
      </c>
      <c r="AE54">
        <f t="shared" si="13"/>
        <v>0.64539716611122444</v>
      </c>
      <c r="AF54">
        <f t="shared" si="27"/>
        <v>3513.9529161764908</v>
      </c>
      <c r="AG54">
        <f t="shared" si="14"/>
        <v>0.63757880604762773</v>
      </c>
    </row>
    <row r="55" spans="1:33" x14ac:dyDescent="0.25">
      <c r="A55">
        <v>36</v>
      </c>
      <c r="B55">
        <v>0.35000000000000003</v>
      </c>
      <c r="C55">
        <f t="shared" si="32"/>
        <v>49.145000000000003</v>
      </c>
      <c r="D55">
        <f t="shared" si="5"/>
        <v>2.1816615649929118E-2</v>
      </c>
      <c r="E55">
        <f t="shared" si="30"/>
        <v>0</v>
      </c>
      <c r="F55">
        <f t="shared" si="31"/>
        <v>0</v>
      </c>
      <c r="G55">
        <f t="shared" si="6"/>
        <v>20</v>
      </c>
      <c r="H55">
        <f t="shared" si="15"/>
        <v>298.89999999999998</v>
      </c>
      <c r="I55">
        <f t="shared" si="16"/>
        <v>49.145000000000003</v>
      </c>
      <c r="J55">
        <f t="shared" si="7"/>
        <v>0.40722738387887958</v>
      </c>
      <c r="K55">
        <f t="shared" si="8"/>
        <v>0</v>
      </c>
      <c r="L55">
        <f t="shared" si="9"/>
        <v>0</v>
      </c>
      <c r="M55">
        <f t="shared" si="10"/>
        <v>0.40722738387887958</v>
      </c>
      <c r="N55">
        <v>36</v>
      </c>
      <c r="S55">
        <f t="shared" si="28"/>
        <v>2</v>
      </c>
      <c r="T55">
        <f t="shared" si="29"/>
        <v>12</v>
      </c>
      <c r="U55">
        <f t="shared" si="11"/>
        <v>36</v>
      </c>
      <c r="V55">
        <f>($T$12*'10-day-rainfall'!X42+$T$13*'10-day-rainfall'!Y42+$T$14*'10-day-rainfall'!Z42+$T$15*'10-day-rainfall'!AA42)/12</f>
        <v>1.5457368753820504</v>
      </c>
      <c r="Y55">
        <f t="shared" si="24"/>
        <v>70.940237633535602</v>
      </c>
      <c r="Z55">
        <f t="shared" si="25"/>
        <v>0</v>
      </c>
      <c r="AA55">
        <f t="shared" si="12"/>
        <v>0.64301370822052584</v>
      </c>
      <c r="AB55">
        <f t="shared" si="19"/>
        <v>3513.9529161766404</v>
      </c>
      <c r="AC55">
        <f t="shared" si="26"/>
        <v>2356.528241379694</v>
      </c>
      <c r="AD55">
        <f t="shared" si="21"/>
        <v>70.932643250022878</v>
      </c>
      <c r="AE55">
        <f t="shared" si="13"/>
        <v>0.64063018434140739</v>
      </c>
      <c r="AF55">
        <f t="shared" si="27"/>
        <v>1207.684252547574</v>
      </c>
      <c r="AG55">
        <f t="shared" si="14"/>
        <v>0.6374472013613951</v>
      </c>
    </row>
    <row r="56" spans="1:33" x14ac:dyDescent="0.25">
      <c r="A56">
        <v>37</v>
      </c>
      <c r="B56">
        <v>0.36</v>
      </c>
      <c r="C56">
        <f t="shared" si="32"/>
        <v>49.572000000000003</v>
      </c>
      <c r="D56">
        <f t="shared" si="5"/>
        <v>2.1816615649929118E-2</v>
      </c>
      <c r="E56">
        <f t="shared" si="30"/>
        <v>0</v>
      </c>
      <c r="F56">
        <f t="shared" si="31"/>
        <v>0</v>
      </c>
      <c r="G56">
        <f t="shared" si="6"/>
        <v>20</v>
      </c>
      <c r="H56">
        <f t="shared" si="15"/>
        <v>307.44</v>
      </c>
      <c r="I56">
        <f t="shared" si="16"/>
        <v>49.572000000000003</v>
      </c>
      <c r="J56">
        <f t="shared" si="7"/>
        <v>0.41297213862003285</v>
      </c>
      <c r="K56">
        <f t="shared" si="8"/>
        <v>0</v>
      </c>
      <c r="L56">
        <f t="shared" si="9"/>
        <v>0</v>
      </c>
      <c r="M56">
        <f t="shared" si="10"/>
        <v>0.41297213862003285</v>
      </c>
      <c r="N56">
        <v>37</v>
      </c>
      <c r="S56">
        <f t="shared" si="28"/>
        <v>2</v>
      </c>
      <c r="T56">
        <f t="shared" si="29"/>
        <v>13</v>
      </c>
      <c r="U56">
        <f t="shared" si="11"/>
        <v>37</v>
      </c>
      <c r="V56">
        <f>($T$12*'10-day-rainfall'!X43+$T$13*'10-day-rainfall'!Y43+$T$14*'10-day-rainfall'!Z43+$T$15*'10-day-rainfall'!AA43)/12</f>
        <v>1.5457368753820504</v>
      </c>
      <c r="Y56">
        <f t="shared" si="24"/>
        <v>70.925105168247484</v>
      </c>
      <c r="Z56">
        <f t="shared" si="25"/>
        <v>0</v>
      </c>
      <c r="AA56">
        <f t="shared" si="12"/>
        <v>0.63826433095985335</v>
      </c>
      <c r="AB56">
        <f t="shared" si="19"/>
        <v>1207.6842525474017</v>
      </c>
      <c r="AC56">
        <f t="shared" si="26"/>
        <v>58.808456819665707</v>
      </c>
      <c r="AD56">
        <f t="shared" si="21"/>
        <v>37.140422840983291</v>
      </c>
      <c r="AE56">
        <f t="shared" si="13"/>
        <v>0.18261620502553344</v>
      </c>
      <c r="AF56">
        <f t="shared" si="27"/>
        <v>550.26591445548127</v>
      </c>
      <c r="AG56">
        <f t="shared" si="14"/>
        <v>0.63731656872334141</v>
      </c>
    </row>
    <row r="57" spans="1:33" x14ac:dyDescent="0.25">
      <c r="A57">
        <v>38</v>
      </c>
      <c r="B57">
        <v>0.37</v>
      </c>
      <c r="C57">
        <f t="shared" si="32"/>
        <v>49.999000000000002</v>
      </c>
      <c r="D57">
        <f t="shared" si="5"/>
        <v>2.1816615649929118E-2</v>
      </c>
      <c r="E57">
        <f t="shared" si="30"/>
        <v>0</v>
      </c>
      <c r="F57">
        <f t="shared" si="31"/>
        <v>0</v>
      </c>
      <c r="G57">
        <f t="shared" si="6"/>
        <v>20</v>
      </c>
      <c r="H57">
        <f t="shared" si="15"/>
        <v>315.98</v>
      </c>
      <c r="I57">
        <f t="shared" si="16"/>
        <v>49.999000000000002</v>
      </c>
      <c r="J57">
        <f t="shared" si="7"/>
        <v>0.41863806846961604</v>
      </c>
      <c r="K57">
        <f t="shared" si="8"/>
        <v>0</v>
      </c>
      <c r="L57">
        <f t="shared" si="9"/>
        <v>0</v>
      </c>
      <c r="M57">
        <f t="shared" si="10"/>
        <v>0.41863806846961604</v>
      </c>
      <c r="N57">
        <v>38</v>
      </c>
      <c r="S57">
        <f t="shared" si="28"/>
        <v>2</v>
      </c>
      <c r="T57">
        <f t="shared" si="29"/>
        <v>14</v>
      </c>
      <c r="U57">
        <f t="shared" si="11"/>
        <v>38</v>
      </c>
      <c r="V57">
        <f>($T$12*'10-day-rainfall'!X44+$T$13*'10-day-rainfall'!Y44+$T$14*'10-day-rainfall'!Z44+$T$15*'10-day-rainfall'!AA44)/12</f>
        <v>1.5457368753820504</v>
      </c>
      <c r="Y57">
        <f t="shared" si="24"/>
        <v>61.713295722774063</v>
      </c>
      <c r="Z57">
        <f t="shared" si="25"/>
        <v>0</v>
      </c>
      <c r="AA57">
        <f t="shared" si="12"/>
        <v>0.55183138031795786</v>
      </c>
      <c r="AB57">
        <f t="shared" si="19"/>
        <v>550.26591445548115</v>
      </c>
      <c r="AC57">
        <f t="shared" si="26"/>
        <v>0</v>
      </c>
      <c r="AD57">
        <f t="shared" si="21"/>
        <v>34.200000000000003</v>
      </c>
      <c r="AE57">
        <f t="shared" si="13"/>
        <v>0</v>
      </c>
      <c r="AF57">
        <f t="shared" si="27"/>
        <v>550.26591445548115</v>
      </c>
      <c r="AG57">
        <f t="shared" si="14"/>
        <v>0.55183138031795786</v>
      </c>
    </row>
    <row r="58" spans="1:33" x14ac:dyDescent="0.25">
      <c r="A58">
        <v>39</v>
      </c>
      <c r="B58">
        <v>0.38</v>
      </c>
      <c r="C58">
        <f t="shared" si="32"/>
        <v>50.426000000000002</v>
      </c>
      <c r="D58">
        <f t="shared" si="5"/>
        <v>2.1816615649929118E-2</v>
      </c>
      <c r="E58">
        <f t="shared" si="30"/>
        <v>0</v>
      </c>
      <c r="F58">
        <f t="shared" si="31"/>
        <v>0</v>
      </c>
      <c r="G58">
        <f t="shared" si="6"/>
        <v>20</v>
      </c>
      <c r="H58">
        <f t="shared" si="15"/>
        <v>324.52</v>
      </c>
      <c r="I58">
        <f t="shared" si="16"/>
        <v>50.426000000000002</v>
      </c>
      <c r="J58">
        <f t="shared" si="7"/>
        <v>0.42422833175960589</v>
      </c>
      <c r="K58">
        <f t="shared" si="8"/>
        <v>0</v>
      </c>
      <c r="L58">
        <f t="shared" si="9"/>
        <v>0</v>
      </c>
      <c r="M58">
        <f t="shared" si="10"/>
        <v>0.42422833175960589</v>
      </c>
      <c r="N58">
        <v>39</v>
      </c>
      <c r="S58">
        <f t="shared" si="28"/>
        <v>2</v>
      </c>
      <c r="T58">
        <f t="shared" si="29"/>
        <v>15</v>
      </c>
      <c r="U58">
        <f t="shared" si="11"/>
        <v>39</v>
      </c>
      <c r="V58">
        <f>($T$12*'10-day-rainfall'!X45+$T$13*'10-day-rainfall'!Y45+$T$14*'10-day-rainfall'!Z45+$T$15*'10-day-rainfall'!AA45)/12</f>
        <v>1.5457368753820504</v>
      </c>
      <c r="Y58">
        <f t="shared" ref="Y58:Y121" si="33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61.713295722774063</v>
      </c>
      <c r="Z58">
        <f t="shared" ref="Z58:Z121" si="34">(V59-V58)*43560/3600</f>
        <v>0</v>
      </c>
      <c r="AA58">
        <f t="shared" si="12"/>
        <v>0.55183138031795786</v>
      </c>
      <c r="AB58">
        <f t="shared" si="19"/>
        <v>550.26591445548115</v>
      </c>
      <c r="AC58">
        <f t="shared" ref="AC58:AC121" si="35">MAX(0,AB58+(Z58-AA58)*1800)</f>
        <v>0</v>
      </c>
      <c r="AD58">
        <f t="shared" si="21"/>
        <v>34.200000000000003</v>
      </c>
      <c r="AE58">
        <f t="shared" si="13"/>
        <v>0</v>
      </c>
      <c r="AF58">
        <f t="shared" ref="AF58:AF121" si="36">MAX(0,AB58+(Z58-AE58)*3600)</f>
        <v>550.26591445548115</v>
      </c>
      <c r="AG58">
        <f t="shared" si="14"/>
        <v>0.55183138031795786</v>
      </c>
    </row>
    <row r="59" spans="1:33" x14ac:dyDescent="0.25">
      <c r="A59">
        <v>40</v>
      </c>
      <c r="B59">
        <v>0.39</v>
      </c>
      <c r="C59">
        <f t="shared" si="32"/>
        <v>50.853000000000009</v>
      </c>
      <c r="D59">
        <f t="shared" si="5"/>
        <v>2.1816615649929118E-2</v>
      </c>
      <c r="E59">
        <f t="shared" si="30"/>
        <v>0</v>
      </c>
      <c r="F59">
        <f t="shared" si="31"/>
        <v>0</v>
      </c>
      <c r="G59">
        <f t="shared" si="6"/>
        <v>20</v>
      </c>
      <c r="H59">
        <f t="shared" si="15"/>
        <v>333.06000000000012</v>
      </c>
      <c r="I59">
        <f t="shared" si="16"/>
        <v>50.853000000000009</v>
      </c>
      <c r="J59">
        <f t="shared" si="7"/>
        <v>0.42974588138003789</v>
      </c>
      <c r="K59">
        <f t="shared" si="8"/>
        <v>0</v>
      </c>
      <c r="L59">
        <f t="shared" si="9"/>
        <v>0</v>
      </c>
      <c r="M59">
        <f t="shared" si="10"/>
        <v>0.42974588138003789</v>
      </c>
      <c r="N59">
        <v>40</v>
      </c>
      <c r="S59">
        <f t="shared" si="28"/>
        <v>2</v>
      </c>
      <c r="T59">
        <f t="shared" si="29"/>
        <v>16</v>
      </c>
      <c r="U59">
        <f t="shared" si="11"/>
        <v>40</v>
      </c>
      <c r="V59">
        <f>($T$12*'10-day-rainfall'!X46+$T$13*'10-day-rainfall'!Y46+$T$14*'10-day-rainfall'!Z46+$T$15*'10-day-rainfall'!AA46)/12</f>
        <v>1.5457368753820504</v>
      </c>
      <c r="Y59">
        <f t="shared" si="33"/>
        <v>61.713295722774063</v>
      </c>
      <c r="Z59">
        <f t="shared" si="34"/>
        <v>0</v>
      </c>
      <c r="AA59">
        <f t="shared" si="12"/>
        <v>0.55183138031795786</v>
      </c>
      <c r="AB59">
        <f t="shared" si="19"/>
        <v>550.26591445548115</v>
      </c>
      <c r="AC59">
        <f t="shared" si="35"/>
        <v>0</v>
      </c>
      <c r="AD59">
        <f t="shared" si="21"/>
        <v>34.200000000000003</v>
      </c>
      <c r="AE59">
        <f t="shared" si="13"/>
        <v>0</v>
      </c>
      <c r="AF59">
        <f t="shared" si="36"/>
        <v>550.26591445548115</v>
      </c>
      <c r="AG59">
        <f t="shared" si="14"/>
        <v>0.55183138031795786</v>
      </c>
    </row>
    <row r="60" spans="1:33" x14ac:dyDescent="0.25">
      <c r="A60">
        <v>41</v>
      </c>
      <c r="B60">
        <v>0.4</v>
      </c>
      <c r="C60">
        <f t="shared" si="32"/>
        <v>51.28</v>
      </c>
      <c r="D60">
        <f t="shared" si="5"/>
        <v>2.1816615649929118E-2</v>
      </c>
      <c r="E60">
        <f t="shared" si="30"/>
        <v>0</v>
      </c>
      <c r="F60">
        <f t="shared" si="31"/>
        <v>0</v>
      </c>
      <c r="G60">
        <f t="shared" si="6"/>
        <v>20</v>
      </c>
      <c r="H60">
        <f t="shared" si="15"/>
        <v>341.59999999999997</v>
      </c>
      <c r="I60">
        <f t="shared" si="16"/>
        <v>51.28</v>
      </c>
      <c r="J60">
        <f t="shared" si="7"/>
        <v>0.43519348301493765</v>
      </c>
      <c r="K60">
        <f t="shared" si="8"/>
        <v>0</v>
      </c>
      <c r="L60">
        <f t="shared" si="9"/>
        <v>0</v>
      </c>
      <c r="M60">
        <f t="shared" si="10"/>
        <v>0.43519348301493765</v>
      </c>
      <c r="N60">
        <v>41</v>
      </c>
      <c r="S60">
        <f t="shared" si="28"/>
        <v>2</v>
      </c>
      <c r="T60">
        <f t="shared" si="29"/>
        <v>17</v>
      </c>
      <c r="U60">
        <f t="shared" si="11"/>
        <v>41</v>
      </c>
      <c r="V60">
        <f>($T$12*'10-day-rainfall'!X47+$T$13*'10-day-rainfall'!Y47+$T$14*'10-day-rainfall'!Z47+$T$15*'10-day-rainfall'!AA47)/12</f>
        <v>1.5457368753820504</v>
      </c>
      <c r="Y60">
        <f t="shared" si="33"/>
        <v>61.713295722774063</v>
      </c>
      <c r="Z60">
        <f t="shared" si="34"/>
        <v>0</v>
      </c>
      <c r="AA60">
        <f t="shared" si="12"/>
        <v>0.55183138031795786</v>
      </c>
      <c r="AB60">
        <f t="shared" si="19"/>
        <v>550.26591445548115</v>
      </c>
      <c r="AC60">
        <f t="shared" si="35"/>
        <v>0</v>
      </c>
      <c r="AD60">
        <f t="shared" si="21"/>
        <v>34.200000000000003</v>
      </c>
      <c r="AE60">
        <f t="shared" si="13"/>
        <v>0</v>
      </c>
      <c r="AF60">
        <f t="shared" si="36"/>
        <v>550.26591445548115</v>
      </c>
      <c r="AG60">
        <f t="shared" si="14"/>
        <v>0.55183138031795786</v>
      </c>
    </row>
    <row r="61" spans="1:33" x14ac:dyDescent="0.25">
      <c r="A61">
        <v>42</v>
      </c>
      <c r="B61">
        <v>0.41000000000000003</v>
      </c>
      <c r="C61">
        <f t="shared" si="32"/>
        <v>51.707000000000008</v>
      </c>
      <c r="D61">
        <f t="shared" si="5"/>
        <v>2.1816615649929118E-2</v>
      </c>
      <c r="E61">
        <f t="shared" si="30"/>
        <v>0</v>
      </c>
      <c r="F61">
        <f t="shared" si="31"/>
        <v>0</v>
      </c>
      <c r="G61">
        <f t="shared" si="6"/>
        <v>20</v>
      </c>
      <c r="H61">
        <f t="shared" si="15"/>
        <v>350.1400000000001</v>
      </c>
      <c r="I61">
        <f t="shared" si="16"/>
        <v>51.707000000000008</v>
      </c>
      <c r="J61">
        <f t="shared" si="7"/>
        <v>0.4405737313483864</v>
      </c>
      <c r="K61">
        <f t="shared" si="8"/>
        <v>0</v>
      </c>
      <c r="L61">
        <f t="shared" si="9"/>
        <v>0</v>
      </c>
      <c r="M61">
        <f t="shared" si="10"/>
        <v>0.4405737313483864</v>
      </c>
      <c r="N61">
        <v>42</v>
      </c>
      <c r="S61">
        <f t="shared" si="28"/>
        <v>2</v>
      </c>
      <c r="T61">
        <f t="shared" si="29"/>
        <v>18</v>
      </c>
      <c r="U61">
        <f t="shared" si="11"/>
        <v>42</v>
      </c>
      <c r="V61">
        <f>($T$12*'10-day-rainfall'!X48+$T$13*'10-day-rainfall'!Y48+$T$14*'10-day-rainfall'!Z48+$T$15*'10-day-rainfall'!AA48)/12</f>
        <v>1.5457368753820504</v>
      </c>
      <c r="Y61">
        <f t="shared" si="33"/>
        <v>61.713295722774063</v>
      </c>
      <c r="Z61">
        <f t="shared" si="34"/>
        <v>0</v>
      </c>
      <c r="AA61">
        <f t="shared" si="12"/>
        <v>0.55183138031795786</v>
      </c>
      <c r="AB61">
        <f t="shared" si="19"/>
        <v>550.26591445548115</v>
      </c>
      <c r="AC61">
        <f t="shared" si="35"/>
        <v>0</v>
      </c>
      <c r="AD61">
        <f t="shared" si="21"/>
        <v>34.200000000000003</v>
      </c>
      <c r="AE61">
        <f t="shared" si="13"/>
        <v>0</v>
      </c>
      <c r="AF61">
        <f t="shared" si="36"/>
        <v>550.26591445548115</v>
      </c>
      <c r="AG61">
        <f t="shared" si="14"/>
        <v>0.55183138031795786</v>
      </c>
    </row>
    <row r="62" spans="1:33" x14ac:dyDescent="0.25">
      <c r="A62">
        <v>43</v>
      </c>
      <c r="B62">
        <v>0.42</v>
      </c>
      <c r="C62">
        <f t="shared" si="32"/>
        <v>52.134</v>
      </c>
      <c r="D62">
        <f t="shared" si="5"/>
        <v>2.1816615649929118E-2</v>
      </c>
      <c r="E62">
        <f t="shared" si="30"/>
        <v>0</v>
      </c>
      <c r="F62">
        <f t="shared" si="31"/>
        <v>0</v>
      </c>
      <c r="G62">
        <f t="shared" si="6"/>
        <v>20</v>
      </c>
      <c r="H62">
        <f t="shared" si="15"/>
        <v>358.67999999999995</v>
      </c>
      <c r="I62">
        <f t="shared" si="16"/>
        <v>52.134</v>
      </c>
      <c r="J62">
        <f t="shared" si="7"/>
        <v>0.44588906451022925</v>
      </c>
      <c r="K62">
        <f t="shared" si="8"/>
        <v>0</v>
      </c>
      <c r="L62">
        <f t="shared" si="9"/>
        <v>0</v>
      </c>
      <c r="M62">
        <f t="shared" si="10"/>
        <v>0.44588906451022925</v>
      </c>
      <c r="N62">
        <v>43</v>
      </c>
      <c r="S62">
        <f t="shared" si="28"/>
        <v>2</v>
      </c>
      <c r="T62">
        <f t="shared" si="29"/>
        <v>19</v>
      </c>
      <c r="U62">
        <f t="shared" si="11"/>
        <v>43</v>
      </c>
      <c r="V62">
        <f>($T$12*'10-day-rainfall'!X49+$T$13*'10-day-rainfall'!Y49+$T$14*'10-day-rainfall'!Z49+$T$15*'10-day-rainfall'!AA49)/12</f>
        <v>1.5457368753820504</v>
      </c>
      <c r="Y62">
        <f t="shared" si="33"/>
        <v>61.713295722774063</v>
      </c>
      <c r="Z62">
        <f t="shared" si="34"/>
        <v>0</v>
      </c>
      <c r="AA62">
        <f t="shared" si="12"/>
        <v>0.55183138031795786</v>
      </c>
      <c r="AB62">
        <f t="shared" si="19"/>
        <v>550.26591445548115</v>
      </c>
      <c r="AC62">
        <f t="shared" si="35"/>
        <v>0</v>
      </c>
      <c r="AD62">
        <f t="shared" si="21"/>
        <v>34.200000000000003</v>
      </c>
      <c r="AE62">
        <f t="shared" si="13"/>
        <v>0</v>
      </c>
      <c r="AF62">
        <f t="shared" si="36"/>
        <v>550.26591445548115</v>
      </c>
      <c r="AG62">
        <f t="shared" si="14"/>
        <v>0.55183138031795786</v>
      </c>
    </row>
    <row r="63" spans="1:33" x14ac:dyDescent="0.25">
      <c r="A63">
        <v>44</v>
      </c>
      <c r="B63">
        <v>0.43</v>
      </c>
      <c r="C63">
        <f t="shared" si="32"/>
        <v>52.561000000000007</v>
      </c>
      <c r="D63">
        <f t="shared" si="5"/>
        <v>2.1816615649929118E-2</v>
      </c>
      <c r="E63">
        <f t="shared" si="30"/>
        <v>0</v>
      </c>
      <c r="F63">
        <f t="shared" si="31"/>
        <v>0</v>
      </c>
      <c r="G63">
        <f t="shared" si="6"/>
        <v>20</v>
      </c>
      <c r="H63">
        <f t="shared" si="15"/>
        <v>367.22000000000008</v>
      </c>
      <c r="I63">
        <f t="shared" si="16"/>
        <v>52.561000000000007</v>
      </c>
      <c r="J63">
        <f t="shared" si="7"/>
        <v>0.45114177698964514</v>
      </c>
      <c r="K63">
        <f t="shared" si="8"/>
        <v>0</v>
      </c>
      <c r="L63">
        <f t="shared" si="9"/>
        <v>0</v>
      </c>
      <c r="M63">
        <f t="shared" si="10"/>
        <v>0.45114177698964514</v>
      </c>
      <c r="N63">
        <v>44</v>
      </c>
      <c r="S63">
        <f t="shared" si="28"/>
        <v>2</v>
      </c>
      <c r="T63">
        <f t="shared" si="29"/>
        <v>20</v>
      </c>
      <c r="U63">
        <f t="shared" si="11"/>
        <v>44</v>
      </c>
      <c r="V63">
        <f>($T$12*'10-day-rainfall'!X50+$T$13*'10-day-rainfall'!Y50+$T$14*'10-day-rainfall'!Z50+$T$15*'10-day-rainfall'!AA50)/12</f>
        <v>1.5457368753820504</v>
      </c>
      <c r="Y63">
        <f t="shared" si="33"/>
        <v>61.713295722774063</v>
      </c>
      <c r="Z63">
        <f t="shared" si="34"/>
        <v>0</v>
      </c>
      <c r="AA63">
        <f t="shared" si="12"/>
        <v>0.55183138031795786</v>
      </c>
      <c r="AB63">
        <f t="shared" si="19"/>
        <v>550.26591445548115</v>
      </c>
      <c r="AC63">
        <f t="shared" si="35"/>
        <v>0</v>
      </c>
      <c r="AD63">
        <f t="shared" si="21"/>
        <v>34.200000000000003</v>
      </c>
      <c r="AE63">
        <f t="shared" si="13"/>
        <v>0</v>
      </c>
      <c r="AF63">
        <f t="shared" si="36"/>
        <v>550.26591445548115</v>
      </c>
      <c r="AG63">
        <f t="shared" si="14"/>
        <v>0.55183138031795786</v>
      </c>
    </row>
    <row r="64" spans="1:33" x14ac:dyDescent="0.25">
      <c r="A64">
        <v>45</v>
      </c>
      <c r="B64">
        <v>0.44</v>
      </c>
      <c r="C64">
        <f t="shared" si="32"/>
        <v>52.988</v>
      </c>
      <c r="D64">
        <f t="shared" si="5"/>
        <v>2.1816615649929118E-2</v>
      </c>
      <c r="E64">
        <f t="shared" si="30"/>
        <v>0</v>
      </c>
      <c r="F64">
        <f t="shared" si="31"/>
        <v>0</v>
      </c>
      <c r="G64">
        <f t="shared" si="6"/>
        <v>20</v>
      </c>
      <c r="H64">
        <f t="shared" si="15"/>
        <v>375.75999999999993</v>
      </c>
      <c r="I64">
        <f t="shared" si="16"/>
        <v>52.988</v>
      </c>
      <c r="J64">
        <f t="shared" si="7"/>
        <v>0.45633403121062743</v>
      </c>
      <c r="K64">
        <f t="shared" si="8"/>
        <v>0</v>
      </c>
      <c r="L64">
        <f t="shared" si="9"/>
        <v>0</v>
      </c>
      <c r="M64">
        <f t="shared" si="10"/>
        <v>0.45633403121062743</v>
      </c>
      <c r="N64">
        <v>45</v>
      </c>
      <c r="S64">
        <f t="shared" si="28"/>
        <v>2</v>
      </c>
      <c r="T64">
        <f t="shared" si="29"/>
        <v>21</v>
      </c>
      <c r="U64">
        <f t="shared" si="11"/>
        <v>45</v>
      </c>
      <c r="V64">
        <f>($T$12*'10-day-rainfall'!X51+$T$13*'10-day-rainfall'!Y51+$T$14*'10-day-rainfall'!Z51+$T$15*'10-day-rainfall'!AA51)/12</f>
        <v>1.5457368753820504</v>
      </c>
      <c r="Y64">
        <f t="shared" si="33"/>
        <v>61.713295722774063</v>
      </c>
      <c r="Z64">
        <f t="shared" si="34"/>
        <v>0</v>
      </c>
      <c r="AA64">
        <f t="shared" si="12"/>
        <v>0.55183138031795786</v>
      </c>
      <c r="AB64">
        <f t="shared" si="19"/>
        <v>550.26591445548115</v>
      </c>
      <c r="AC64">
        <f t="shared" si="35"/>
        <v>0</v>
      </c>
      <c r="AD64">
        <f t="shared" si="21"/>
        <v>34.200000000000003</v>
      </c>
      <c r="AE64">
        <f t="shared" si="13"/>
        <v>0</v>
      </c>
      <c r="AF64">
        <f t="shared" si="36"/>
        <v>550.26591445548115</v>
      </c>
      <c r="AG64">
        <f t="shared" si="14"/>
        <v>0.55183138031795786</v>
      </c>
    </row>
    <row r="65" spans="1:33" x14ac:dyDescent="0.25">
      <c r="A65">
        <v>46</v>
      </c>
      <c r="B65">
        <v>0.45</v>
      </c>
      <c r="C65">
        <f t="shared" si="32"/>
        <v>53.415000000000006</v>
      </c>
      <c r="D65">
        <f t="shared" si="5"/>
        <v>2.1816615649929118E-2</v>
      </c>
      <c r="E65">
        <f t="shared" si="30"/>
        <v>0</v>
      </c>
      <c r="F65">
        <f t="shared" si="31"/>
        <v>0</v>
      </c>
      <c r="G65">
        <f t="shared" si="6"/>
        <v>20</v>
      </c>
      <c r="H65">
        <f t="shared" si="15"/>
        <v>384.30000000000007</v>
      </c>
      <c r="I65">
        <f t="shared" si="16"/>
        <v>53.415000000000006</v>
      </c>
      <c r="J65">
        <f t="shared" si="7"/>
        <v>0.46146786793503758</v>
      </c>
      <c r="K65">
        <f t="shared" si="8"/>
        <v>0</v>
      </c>
      <c r="L65">
        <f t="shared" si="9"/>
        <v>0</v>
      </c>
      <c r="M65">
        <f t="shared" si="10"/>
        <v>0.46146786793503758</v>
      </c>
      <c r="N65">
        <v>46</v>
      </c>
      <c r="S65">
        <f t="shared" si="28"/>
        <v>2</v>
      </c>
      <c r="T65">
        <f t="shared" si="29"/>
        <v>22</v>
      </c>
      <c r="U65">
        <f t="shared" si="11"/>
        <v>46</v>
      </c>
      <c r="V65">
        <f>($T$12*'10-day-rainfall'!X52+$T$13*'10-day-rainfall'!Y52+$T$14*'10-day-rainfall'!Z52+$T$15*'10-day-rainfall'!AA52)/12</f>
        <v>1.5457368753820504</v>
      </c>
      <c r="Y65">
        <f t="shared" si="33"/>
        <v>61.713295722774063</v>
      </c>
      <c r="Z65">
        <f t="shared" si="34"/>
        <v>0</v>
      </c>
      <c r="AA65">
        <f t="shared" si="12"/>
        <v>0.55183138031795786</v>
      </c>
      <c r="AB65">
        <f t="shared" si="19"/>
        <v>550.26591445548115</v>
      </c>
      <c r="AC65">
        <f t="shared" si="35"/>
        <v>0</v>
      </c>
      <c r="AD65">
        <f t="shared" si="21"/>
        <v>34.200000000000003</v>
      </c>
      <c r="AE65">
        <f t="shared" si="13"/>
        <v>0</v>
      </c>
      <c r="AF65">
        <f t="shared" si="36"/>
        <v>550.26591445548115</v>
      </c>
      <c r="AG65">
        <f t="shared" si="14"/>
        <v>0.55183138031795786</v>
      </c>
    </row>
    <row r="66" spans="1:33" x14ac:dyDescent="0.25">
      <c r="A66">
        <v>47</v>
      </c>
      <c r="B66">
        <v>0.46</v>
      </c>
      <c r="C66">
        <f t="shared" si="32"/>
        <v>53.842000000000006</v>
      </c>
      <c r="D66">
        <f t="shared" si="5"/>
        <v>2.1816615649929118E-2</v>
      </c>
      <c r="E66">
        <f t="shared" si="30"/>
        <v>0</v>
      </c>
      <c r="F66">
        <f t="shared" si="31"/>
        <v>0</v>
      </c>
      <c r="G66">
        <f t="shared" si="6"/>
        <v>20</v>
      </c>
      <c r="H66">
        <f t="shared" si="15"/>
        <v>392.84000000000003</v>
      </c>
      <c r="I66">
        <f t="shared" si="16"/>
        <v>53.842000000000006</v>
      </c>
      <c r="J66">
        <f t="shared" si="7"/>
        <v>0.46654521563518003</v>
      </c>
      <c r="K66">
        <f t="shared" si="8"/>
        <v>0</v>
      </c>
      <c r="L66">
        <f t="shared" si="9"/>
        <v>0</v>
      </c>
      <c r="M66">
        <f t="shared" si="10"/>
        <v>0.46654521563518003</v>
      </c>
      <c r="N66">
        <v>47</v>
      </c>
      <c r="S66">
        <f t="shared" si="28"/>
        <v>2</v>
      </c>
      <c r="T66">
        <f t="shared" si="29"/>
        <v>23</v>
      </c>
      <c r="U66">
        <f t="shared" si="11"/>
        <v>47</v>
      </c>
      <c r="V66">
        <f>($T$12*'10-day-rainfall'!X53+$T$13*'10-day-rainfall'!Y53+$T$14*'10-day-rainfall'!Z53+$T$15*'10-day-rainfall'!AA53)/12</f>
        <v>1.5457368753820504</v>
      </c>
      <c r="Y66">
        <f t="shared" si="33"/>
        <v>61.713295722774063</v>
      </c>
      <c r="Z66">
        <f t="shared" si="34"/>
        <v>0</v>
      </c>
      <c r="AA66">
        <f t="shared" si="12"/>
        <v>0.55183138031795786</v>
      </c>
      <c r="AB66">
        <f t="shared" si="19"/>
        <v>550.26591445548115</v>
      </c>
      <c r="AC66">
        <f t="shared" si="35"/>
        <v>0</v>
      </c>
      <c r="AD66">
        <f t="shared" si="21"/>
        <v>34.200000000000003</v>
      </c>
      <c r="AE66">
        <f t="shared" si="13"/>
        <v>0</v>
      </c>
      <c r="AF66">
        <f t="shared" si="36"/>
        <v>550.26591445548115</v>
      </c>
      <c r="AG66">
        <f t="shared" si="14"/>
        <v>0.55183138031795786</v>
      </c>
    </row>
    <row r="67" spans="1:33" x14ac:dyDescent="0.25">
      <c r="A67">
        <v>48</v>
      </c>
      <c r="B67">
        <v>0.47000000000000003</v>
      </c>
      <c r="C67">
        <f t="shared" si="32"/>
        <v>54.269000000000005</v>
      </c>
      <c r="D67">
        <f t="shared" si="5"/>
        <v>2.1816615649929118E-2</v>
      </c>
      <c r="E67">
        <f t="shared" si="30"/>
        <v>0</v>
      </c>
      <c r="F67">
        <f t="shared" si="31"/>
        <v>0</v>
      </c>
      <c r="G67">
        <f t="shared" si="6"/>
        <v>20</v>
      </c>
      <c r="H67">
        <f t="shared" si="15"/>
        <v>401.38000000000005</v>
      </c>
      <c r="I67">
        <f t="shared" si="16"/>
        <v>54.269000000000005</v>
      </c>
      <c r="J67">
        <f t="shared" si="7"/>
        <v>0.47156789895798029</v>
      </c>
      <c r="K67">
        <f t="shared" si="8"/>
        <v>0</v>
      </c>
      <c r="L67">
        <f t="shared" si="9"/>
        <v>0</v>
      </c>
      <c r="M67">
        <f t="shared" si="10"/>
        <v>0.47156789895798029</v>
      </c>
      <c r="N67">
        <v>48</v>
      </c>
      <c r="S67">
        <f t="shared" si="28"/>
        <v>2</v>
      </c>
      <c r="T67">
        <f t="shared" si="29"/>
        <v>24</v>
      </c>
      <c r="U67">
        <f t="shared" si="11"/>
        <v>48</v>
      </c>
      <c r="V67">
        <f>($T$12*'10-day-rainfall'!X54+$T$13*'10-day-rainfall'!Y54+$T$14*'10-day-rainfall'!Z54+$T$15*'10-day-rainfall'!AA54)/12</f>
        <v>1.5457368753820504</v>
      </c>
      <c r="Y67">
        <f t="shared" si="33"/>
        <v>61.713295722774063</v>
      </c>
      <c r="Z67">
        <f t="shared" si="34"/>
        <v>0</v>
      </c>
      <c r="AA67">
        <f t="shared" si="12"/>
        <v>0.55183138031795786</v>
      </c>
      <c r="AB67">
        <f t="shared" si="19"/>
        <v>550.26591445548115</v>
      </c>
      <c r="AC67">
        <f t="shared" si="35"/>
        <v>0</v>
      </c>
      <c r="AD67">
        <f t="shared" si="21"/>
        <v>34.200000000000003</v>
      </c>
      <c r="AE67">
        <f t="shared" si="13"/>
        <v>0</v>
      </c>
      <c r="AF67">
        <f t="shared" si="36"/>
        <v>550.26591445548115</v>
      </c>
      <c r="AG67">
        <f t="shared" si="14"/>
        <v>0.55183138031795786</v>
      </c>
    </row>
    <row r="68" spans="1:33" x14ac:dyDescent="0.25">
      <c r="A68">
        <v>49</v>
      </c>
      <c r="B68">
        <v>0.48</v>
      </c>
      <c r="C68">
        <f t="shared" si="32"/>
        <v>54.696000000000005</v>
      </c>
      <c r="D68">
        <f t="shared" si="5"/>
        <v>2.1816615649929118E-2</v>
      </c>
      <c r="E68">
        <f t="shared" si="30"/>
        <v>0</v>
      </c>
      <c r="F68">
        <f t="shared" si="31"/>
        <v>0</v>
      </c>
      <c r="G68">
        <f t="shared" si="6"/>
        <v>20</v>
      </c>
      <c r="H68">
        <f t="shared" si="15"/>
        <v>409.92000000000007</v>
      </c>
      <c r="I68">
        <f t="shared" si="16"/>
        <v>54.696000000000005</v>
      </c>
      <c r="J68">
        <f t="shared" si="7"/>
        <v>0.4765376463861079</v>
      </c>
      <c r="K68">
        <f t="shared" si="8"/>
        <v>0</v>
      </c>
      <c r="L68">
        <f t="shared" si="9"/>
        <v>0</v>
      </c>
      <c r="M68">
        <f t="shared" si="10"/>
        <v>0.4765376463861079</v>
      </c>
      <c r="N68">
        <v>49</v>
      </c>
      <c r="S68">
        <f t="shared" si="28"/>
        <v>3</v>
      </c>
      <c r="T68">
        <f t="shared" si="29"/>
        <v>1</v>
      </c>
      <c r="U68">
        <f t="shared" si="11"/>
        <v>49</v>
      </c>
      <c r="V68">
        <f>($T$12*'10-day-rainfall'!X55+$T$13*'10-day-rainfall'!Y55+$T$14*'10-day-rainfall'!Z55+$T$15*'10-day-rainfall'!AA55)/12</f>
        <v>1.5457368753820504</v>
      </c>
      <c r="Y68">
        <f t="shared" si="33"/>
        <v>61.713295722774063</v>
      </c>
      <c r="Z68">
        <f t="shared" si="34"/>
        <v>0</v>
      </c>
      <c r="AA68">
        <f t="shared" si="12"/>
        <v>0.55183138031795786</v>
      </c>
      <c r="AB68">
        <f t="shared" si="19"/>
        <v>550.26591445548115</v>
      </c>
      <c r="AC68">
        <f t="shared" si="35"/>
        <v>0</v>
      </c>
      <c r="AD68">
        <f t="shared" si="21"/>
        <v>34.200000000000003</v>
      </c>
      <c r="AE68">
        <f t="shared" si="13"/>
        <v>0</v>
      </c>
      <c r="AF68">
        <f t="shared" si="36"/>
        <v>550.26591445548115</v>
      </c>
      <c r="AG68">
        <f t="shared" si="14"/>
        <v>0.55183138031795786</v>
      </c>
    </row>
    <row r="69" spans="1:33" x14ac:dyDescent="0.25">
      <c r="A69">
        <v>50</v>
      </c>
      <c r="B69">
        <v>0.49</v>
      </c>
      <c r="C69">
        <f t="shared" si="32"/>
        <v>55.123000000000005</v>
      </c>
      <c r="D69">
        <f t="shared" si="5"/>
        <v>2.1816615649929118E-2</v>
      </c>
      <c r="E69">
        <f t="shared" si="30"/>
        <v>0</v>
      </c>
      <c r="F69">
        <f t="shared" si="31"/>
        <v>0</v>
      </c>
      <c r="G69">
        <f t="shared" si="6"/>
        <v>20</v>
      </c>
      <c r="H69">
        <f t="shared" si="15"/>
        <v>418.46000000000004</v>
      </c>
      <c r="I69">
        <f t="shared" si="16"/>
        <v>55.123000000000005</v>
      </c>
      <c r="J69">
        <f t="shared" si="7"/>
        <v>0.48145609718724969</v>
      </c>
      <c r="K69">
        <f t="shared" si="8"/>
        <v>0</v>
      </c>
      <c r="L69">
        <f t="shared" si="9"/>
        <v>0</v>
      </c>
      <c r="M69">
        <f t="shared" si="10"/>
        <v>0.48145609718724969</v>
      </c>
      <c r="N69">
        <v>50</v>
      </c>
      <c r="S69">
        <f t="shared" si="28"/>
        <v>3</v>
      </c>
      <c r="T69">
        <f t="shared" si="29"/>
        <v>2</v>
      </c>
      <c r="U69">
        <f t="shared" si="11"/>
        <v>50</v>
      </c>
      <c r="V69">
        <f>($T$12*'10-day-rainfall'!X56+$T$13*'10-day-rainfall'!Y56+$T$14*'10-day-rainfall'!Z56+$T$15*'10-day-rainfall'!AA56)/12</f>
        <v>1.5457368753820504</v>
      </c>
      <c r="Y69">
        <f t="shared" si="33"/>
        <v>61.713295722774063</v>
      </c>
      <c r="Z69">
        <f t="shared" si="34"/>
        <v>0</v>
      </c>
      <c r="AA69">
        <f t="shared" si="12"/>
        <v>0.55183138031795786</v>
      </c>
      <c r="AB69">
        <f t="shared" si="19"/>
        <v>550.26591445548115</v>
      </c>
      <c r="AC69">
        <f t="shared" si="35"/>
        <v>0</v>
      </c>
      <c r="AD69">
        <f t="shared" si="21"/>
        <v>34.200000000000003</v>
      </c>
      <c r="AE69">
        <f t="shared" si="13"/>
        <v>0</v>
      </c>
      <c r="AF69">
        <f t="shared" si="36"/>
        <v>550.26591445548115</v>
      </c>
      <c r="AG69">
        <f t="shared" si="14"/>
        <v>0.55183138031795786</v>
      </c>
    </row>
    <row r="70" spans="1:33" x14ac:dyDescent="0.25">
      <c r="A70">
        <v>51</v>
      </c>
      <c r="B70">
        <v>0.5</v>
      </c>
      <c r="C70">
        <f t="shared" si="32"/>
        <v>55.550000000000004</v>
      </c>
      <c r="D70">
        <f t="shared" si="5"/>
        <v>2.1816615649929118E-2</v>
      </c>
      <c r="E70">
        <f t="shared" si="30"/>
        <v>0</v>
      </c>
      <c r="F70">
        <f t="shared" si="31"/>
        <v>0</v>
      </c>
      <c r="G70">
        <f t="shared" si="6"/>
        <v>20</v>
      </c>
      <c r="H70">
        <f t="shared" si="15"/>
        <v>427</v>
      </c>
      <c r="I70">
        <f t="shared" si="16"/>
        <v>55.550000000000004</v>
      </c>
      <c r="J70">
        <f t="shared" si="7"/>
        <v>0.48632480773074466</v>
      </c>
      <c r="K70">
        <f t="shared" si="8"/>
        <v>0</v>
      </c>
      <c r="L70">
        <f t="shared" si="9"/>
        <v>0</v>
      </c>
      <c r="M70">
        <f t="shared" si="10"/>
        <v>0.48632480773074466</v>
      </c>
      <c r="N70">
        <v>51</v>
      </c>
      <c r="S70">
        <f t="shared" si="28"/>
        <v>3</v>
      </c>
      <c r="T70">
        <f t="shared" si="29"/>
        <v>3</v>
      </c>
      <c r="U70">
        <f t="shared" si="11"/>
        <v>51</v>
      </c>
      <c r="V70">
        <f>($T$12*'10-day-rainfall'!X57+$T$13*'10-day-rainfall'!Y57+$T$14*'10-day-rainfall'!Z57+$T$15*'10-day-rainfall'!AA57)/12</f>
        <v>1.5457368753820504</v>
      </c>
      <c r="Y70">
        <f t="shared" si="33"/>
        <v>61.713295722774063</v>
      </c>
      <c r="Z70">
        <f t="shared" si="34"/>
        <v>0</v>
      </c>
      <c r="AA70">
        <f t="shared" si="12"/>
        <v>0.55183138031795786</v>
      </c>
      <c r="AB70">
        <f t="shared" si="19"/>
        <v>550.26591445548115</v>
      </c>
      <c r="AC70">
        <f t="shared" si="35"/>
        <v>0</v>
      </c>
      <c r="AD70">
        <f t="shared" si="21"/>
        <v>34.200000000000003</v>
      </c>
      <c r="AE70">
        <f t="shared" si="13"/>
        <v>0</v>
      </c>
      <c r="AF70">
        <f t="shared" si="36"/>
        <v>550.26591445548115</v>
      </c>
      <c r="AG70">
        <f t="shared" si="14"/>
        <v>0.55183138031795786</v>
      </c>
    </row>
    <row r="71" spans="1:33" x14ac:dyDescent="0.25">
      <c r="A71">
        <v>52</v>
      </c>
      <c r="B71">
        <v>0.51</v>
      </c>
      <c r="C71">
        <f t="shared" si="32"/>
        <v>55.977000000000004</v>
      </c>
      <c r="D71">
        <f t="shared" si="5"/>
        <v>2.1816615649929118E-2</v>
      </c>
      <c r="E71">
        <f t="shared" si="30"/>
        <v>0</v>
      </c>
      <c r="F71">
        <f t="shared" si="31"/>
        <v>0</v>
      </c>
      <c r="G71">
        <f t="shared" si="6"/>
        <v>20</v>
      </c>
      <c r="H71">
        <f t="shared" si="15"/>
        <v>435.54</v>
      </c>
      <c r="I71">
        <f t="shared" si="16"/>
        <v>55.977000000000004</v>
      </c>
      <c r="J71">
        <f t="shared" si="7"/>
        <v>0.4911452572405775</v>
      </c>
      <c r="K71">
        <f t="shared" si="8"/>
        <v>0</v>
      </c>
      <c r="L71">
        <f t="shared" si="9"/>
        <v>0</v>
      </c>
      <c r="M71">
        <f t="shared" si="10"/>
        <v>0.4911452572405775</v>
      </c>
      <c r="N71">
        <v>52</v>
      </c>
      <c r="S71">
        <f t="shared" si="28"/>
        <v>3</v>
      </c>
      <c r="T71">
        <f t="shared" si="29"/>
        <v>4</v>
      </c>
      <c r="U71">
        <f t="shared" si="11"/>
        <v>52</v>
      </c>
      <c r="V71">
        <f>($T$12*'10-day-rainfall'!X58+$T$13*'10-day-rainfall'!Y58+$T$14*'10-day-rainfall'!Z58+$T$15*'10-day-rainfall'!AA58)/12</f>
        <v>1.5457368753820504</v>
      </c>
      <c r="Y71">
        <f t="shared" si="33"/>
        <v>61.713295722774063</v>
      </c>
      <c r="Z71">
        <f t="shared" si="34"/>
        <v>0</v>
      </c>
      <c r="AA71">
        <f t="shared" si="12"/>
        <v>0.55183138031795786</v>
      </c>
      <c r="AB71">
        <f t="shared" si="19"/>
        <v>550.26591445548115</v>
      </c>
      <c r="AC71">
        <f t="shared" si="35"/>
        <v>0</v>
      </c>
      <c r="AD71">
        <f t="shared" si="21"/>
        <v>34.200000000000003</v>
      </c>
      <c r="AE71">
        <f t="shared" si="13"/>
        <v>0</v>
      </c>
      <c r="AF71">
        <f t="shared" si="36"/>
        <v>550.26591445548115</v>
      </c>
      <c r="AG71">
        <f t="shared" si="14"/>
        <v>0.55183138031795786</v>
      </c>
    </row>
    <row r="72" spans="1:33" x14ac:dyDescent="0.25">
      <c r="A72">
        <v>53</v>
      </c>
      <c r="B72">
        <v>0.52</v>
      </c>
      <c r="C72">
        <f t="shared" si="32"/>
        <v>56.404000000000003</v>
      </c>
      <c r="D72">
        <f t="shared" si="5"/>
        <v>2.1816615649929118E-2</v>
      </c>
      <c r="E72">
        <f t="shared" si="30"/>
        <v>0</v>
      </c>
      <c r="F72">
        <f t="shared" si="31"/>
        <v>0</v>
      </c>
      <c r="G72">
        <f t="shared" si="6"/>
        <v>20</v>
      </c>
      <c r="H72">
        <f t="shared" si="15"/>
        <v>444.08000000000004</v>
      </c>
      <c r="I72">
        <f t="shared" si="16"/>
        <v>56.404000000000003</v>
      </c>
      <c r="J72">
        <f t="shared" si="7"/>
        <v>0.49591885304501215</v>
      </c>
      <c r="K72">
        <f t="shared" si="8"/>
        <v>0</v>
      </c>
      <c r="L72">
        <f t="shared" si="9"/>
        <v>0</v>
      </c>
      <c r="M72">
        <f t="shared" si="10"/>
        <v>0.49591885304501215</v>
      </c>
      <c r="N72">
        <v>53</v>
      </c>
      <c r="S72">
        <f t="shared" si="28"/>
        <v>3</v>
      </c>
      <c r="T72">
        <f t="shared" si="29"/>
        <v>5</v>
      </c>
      <c r="U72">
        <f t="shared" si="11"/>
        <v>53</v>
      </c>
      <c r="V72">
        <f>($T$12*'10-day-rainfall'!X59+$T$13*'10-day-rainfall'!Y59+$T$14*'10-day-rainfall'!Z59+$T$15*'10-day-rainfall'!AA59)/12</f>
        <v>1.5457368753820504</v>
      </c>
      <c r="Y72">
        <f t="shared" si="33"/>
        <v>61.713295722774063</v>
      </c>
      <c r="Z72">
        <f t="shared" si="34"/>
        <v>0</v>
      </c>
      <c r="AA72">
        <f t="shared" si="12"/>
        <v>0.55183138031795786</v>
      </c>
      <c r="AB72">
        <f t="shared" si="19"/>
        <v>550.26591445548115</v>
      </c>
      <c r="AC72">
        <f t="shared" si="35"/>
        <v>0</v>
      </c>
      <c r="AD72">
        <f t="shared" si="21"/>
        <v>34.200000000000003</v>
      </c>
      <c r="AE72">
        <f t="shared" si="13"/>
        <v>0</v>
      </c>
      <c r="AF72">
        <f t="shared" si="36"/>
        <v>550.26591445548115</v>
      </c>
      <c r="AG72">
        <f t="shared" si="14"/>
        <v>0.55183138031795786</v>
      </c>
    </row>
    <row r="73" spans="1:33" x14ac:dyDescent="0.25">
      <c r="A73">
        <v>54</v>
      </c>
      <c r="B73">
        <v>0.53</v>
      </c>
      <c r="C73">
        <f t="shared" si="32"/>
        <v>56.831000000000003</v>
      </c>
      <c r="D73">
        <f t="shared" si="5"/>
        <v>2.1816615649929118E-2</v>
      </c>
      <c r="E73">
        <f t="shared" si="30"/>
        <v>0</v>
      </c>
      <c r="F73">
        <f t="shared" si="31"/>
        <v>0</v>
      </c>
      <c r="G73">
        <f t="shared" si="6"/>
        <v>20</v>
      </c>
      <c r="H73">
        <f t="shared" si="15"/>
        <v>452.62</v>
      </c>
      <c r="I73">
        <f t="shared" si="16"/>
        <v>56.831000000000003</v>
      </c>
      <c r="J73">
        <f t="shared" si="7"/>
        <v>0.50064693537566729</v>
      </c>
      <c r="K73">
        <f t="shared" si="8"/>
        <v>0</v>
      </c>
      <c r="L73">
        <f t="shared" si="9"/>
        <v>0</v>
      </c>
      <c r="M73">
        <f t="shared" si="10"/>
        <v>0.50064693537566729</v>
      </c>
      <c r="N73">
        <v>54</v>
      </c>
      <c r="S73">
        <f t="shared" si="28"/>
        <v>3</v>
      </c>
      <c r="T73">
        <f t="shared" si="29"/>
        <v>6</v>
      </c>
      <c r="U73">
        <f t="shared" si="11"/>
        <v>54</v>
      </c>
      <c r="V73">
        <f>($T$12*'10-day-rainfall'!X60+$T$13*'10-day-rainfall'!Y60+$T$14*'10-day-rainfall'!Z60+$T$15*'10-day-rainfall'!AA60)/12</f>
        <v>1.5457368753820504</v>
      </c>
      <c r="Y73">
        <f t="shared" si="33"/>
        <v>61.713295722774063</v>
      </c>
      <c r="Z73">
        <f t="shared" si="34"/>
        <v>0</v>
      </c>
      <c r="AA73">
        <f t="shared" si="12"/>
        <v>0.55183138031795786</v>
      </c>
      <c r="AB73">
        <f t="shared" si="19"/>
        <v>550.26591445548115</v>
      </c>
      <c r="AC73">
        <f t="shared" si="35"/>
        <v>0</v>
      </c>
      <c r="AD73">
        <f t="shared" si="21"/>
        <v>34.200000000000003</v>
      </c>
      <c r="AE73">
        <f t="shared" si="13"/>
        <v>0</v>
      </c>
      <c r="AF73">
        <f t="shared" si="36"/>
        <v>550.26591445548115</v>
      </c>
      <c r="AG73">
        <f t="shared" si="14"/>
        <v>0.55183138031795786</v>
      </c>
    </row>
    <row r="74" spans="1:33" x14ac:dyDescent="0.25">
      <c r="A74">
        <v>55</v>
      </c>
      <c r="B74">
        <v>0.54</v>
      </c>
      <c r="C74">
        <f t="shared" si="32"/>
        <v>57.25800000000001</v>
      </c>
      <c r="D74">
        <f t="shared" si="5"/>
        <v>2.1816615649929118E-2</v>
      </c>
      <c r="E74">
        <f t="shared" si="30"/>
        <v>0</v>
      </c>
      <c r="F74">
        <f t="shared" si="31"/>
        <v>0</v>
      </c>
      <c r="G74">
        <f t="shared" si="6"/>
        <v>20</v>
      </c>
      <c r="H74">
        <f t="shared" si="15"/>
        <v>461.16000000000014</v>
      </c>
      <c r="I74">
        <f t="shared" si="16"/>
        <v>57.25800000000001</v>
      </c>
      <c r="J74">
        <f t="shared" si="7"/>
        <v>0.50533078176241641</v>
      </c>
      <c r="K74">
        <f t="shared" si="8"/>
        <v>0</v>
      </c>
      <c r="L74">
        <f t="shared" si="9"/>
        <v>0</v>
      </c>
      <c r="M74">
        <f t="shared" si="10"/>
        <v>0.50533078176241641</v>
      </c>
      <c r="N74">
        <v>55</v>
      </c>
      <c r="S74">
        <f t="shared" si="28"/>
        <v>3</v>
      </c>
      <c r="T74">
        <f t="shared" si="29"/>
        <v>7</v>
      </c>
      <c r="U74">
        <f t="shared" si="11"/>
        <v>55</v>
      </c>
      <c r="V74">
        <f>($T$12*'10-day-rainfall'!X61+$T$13*'10-day-rainfall'!Y61+$T$14*'10-day-rainfall'!Z61+$T$15*'10-day-rainfall'!AA61)/12</f>
        <v>1.5457368753820504</v>
      </c>
      <c r="Y74">
        <f t="shared" si="33"/>
        <v>61.713295722774063</v>
      </c>
      <c r="Z74">
        <f t="shared" si="34"/>
        <v>0</v>
      </c>
      <c r="AA74">
        <f t="shared" si="12"/>
        <v>0.55183138031795786</v>
      </c>
      <c r="AB74">
        <f t="shared" si="19"/>
        <v>550.26591445548115</v>
      </c>
      <c r="AC74">
        <f t="shared" si="35"/>
        <v>0</v>
      </c>
      <c r="AD74">
        <f t="shared" si="21"/>
        <v>34.200000000000003</v>
      </c>
      <c r="AE74">
        <f t="shared" si="13"/>
        <v>0</v>
      </c>
      <c r="AF74">
        <f t="shared" si="36"/>
        <v>550.26591445548115</v>
      </c>
      <c r="AG74">
        <f t="shared" si="14"/>
        <v>0.55183138031795786</v>
      </c>
    </row>
    <row r="75" spans="1:33" x14ac:dyDescent="0.25">
      <c r="A75">
        <v>56</v>
      </c>
      <c r="B75">
        <v>0.55000000000000004</v>
      </c>
      <c r="C75">
        <f t="shared" si="32"/>
        <v>57.685000000000002</v>
      </c>
      <c r="D75">
        <f t="shared" si="5"/>
        <v>2.1816615649929118E-2</v>
      </c>
      <c r="E75">
        <f t="shared" si="30"/>
        <v>0</v>
      </c>
      <c r="F75">
        <f t="shared" si="31"/>
        <v>0</v>
      </c>
      <c r="G75">
        <f t="shared" si="6"/>
        <v>20</v>
      </c>
      <c r="H75">
        <f t="shared" si="15"/>
        <v>469.7</v>
      </c>
      <c r="I75">
        <f t="shared" si="16"/>
        <v>57.685000000000002</v>
      </c>
      <c r="J75">
        <f t="shared" si="7"/>
        <v>0.50997161106495148</v>
      </c>
      <c r="K75">
        <f t="shared" si="8"/>
        <v>0</v>
      </c>
      <c r="L75">
        <f t="shared" si="9"/>
        <v>0</v>
      </c>
      <c r="M75">
        <f t="shared" si="10"/>
        <v>0.50997161106495148</v>
      </c>
      <c r="N75">
        <v>56</v>
      </c>
      <c r="S75">
        <f t="shared" si="28"/>
        <v>3</v>
      </c>
      <c r="T75">
        <f t="shared" si="29"/>
        <v>8</v>
      </c>
      <c r="U75">
        <f t="shared" si="11"/>
        <v>56</v>
      </c>
      <c r="V75">
        <f>($T$12*'10-day-rainfall'!X62+$T$13*'10-day-rainfall'!Y62+$T$14*'10-day-rainfall'!Z62+$T$15*'10-day-rainfall'!AA62)/12</f>
        <v>1.5457368753820504</v>
      </c>
      <c r="Y75">
        <f t="shared" si="33"/>
        <v>61.713295722774063</v>
      </c>
      <c r="Z75">
        <f t="shared" si="34"/>
        <v>0</v>
      </c>
      <c r="AA75">
        <f t="shared" si="12"/>
        <v>0.55183138031795786</v>
      </c>
      <c r="AB75">
        <f t="shared" si="19"/>
        <v>550.26591445548115</v>
      </c>
      <c r="AC75">
        <f t="shared" si="35"/>
        <v>0</v>
      </c>
      <c r="AD75">
        <f t="shared" si="21"/>
        <v>34.200000000000003</v>
      </c>
      <c r="AE75">
        <f t="shared" si="13"/>
        <v>0</v>
      </c>
      <c r="AF75">
        <f t="shared" si="36"/>
        <v>550.26591445548115</v>
      </c>
      <c r="AG75">
        <f t="shared" si="14"/>
        <v>0.55183138031795786</v>
      </c>
    </row>
    <row r="76" spans="1:33" x14ac:dyDescent="0.25">
      <c r="A76">
        <v>57</v>
      </c>
      <c r="B76">
        <v>0.56000000000000005</v>
      </c>
      <c r="C76">
        <f t="shared" si="32"/>
        <v>58.112000000000009</v>
      </c>
      <c r="D76">
        <f t="shared" si="5"/>
        <v>2.1816615649929118E-2</v>
      </c>
      <c r="E76">
        <f t="shared" si="30"/>
        <v>0</v>
      </c>
      <c r="F76">
        <f t="shared" si="31"/>
        <v>0</v>
      </c>
      <c r="G76">
        <f t="shared" si="6"/>
        <v>20</v>
      </c>
      <c r="H76">
        <f t="shared" si="15"/>
        <v>478.24000000000012</v>
      </c>
      <c r="I76">
        <f t="shared" si="16"/>
        <v>58.112000000000009</v>
      </c>
      <c r="J76">
        <f t="shared" si="7"/>
        <v>0.51457058717706505</v>
      </c>
      <c r="K76">
        <f t="shared" si="8"/>
        <v>0</v>
      </c>
      <c r="L76">
        <f t="shared" si="9"/>
        <v>0</v>
      </c>
      <c r="M76">
        <f t="shared" si="10"/>
        <v>0.51457058717706505</v>
      </c>
      <c r="N76">
        <v>57</v>
      </c>
      <c r="S76">
        <f t="shared" si="28"/>
        <v>3</v>
      </c>
      <c r="T76">
        <f t="shared" si="29"/>
        <v>9</v>
      </c>
      <c r="U76">
        <f t="shared" si="11"/>
        <v>57</v>
      </c>
      <c r="V76">
        <f>($T$12*'10-day-rainfall'!X63+$T$13*'10-day-rainfall'!Y63+$T$14*'10-day-rainfall'!Z63+$T$15*'10-day-rainfall'!AA63)/12</f>
        <v>1.5457368753820504</v>
      </c>
      <c r="Y76">
        <f t="shared" si="33"/>
        <v>61.713295722774063</v>
      </c>
      <c r="Z76">
        <f t="shared" si="34"/>
        <v>0</v>
      </c>
      <c r="AA76">
        <f t="shared" si="12"/>
        <v>0.55183138031795786</v>
      </c>
      <c r="AB76">
        <f t="shared" si="19"/>
        <v>550.26591445548115</v>
      </c>
      <c r="AC76">
        <f t="shared" si="35"/>
        <v>0</v>
      </c>
      <c r="AD76">
        <f t="shared" si="21"/>
        <v>34.200000000000003</v>
      </c>
      <c r="AE76">
        <f t="shared" si="13"/>
        <v>0</v>
      </c>
      <c r="AF76">
        <f t="shared" si="36"/>
        <v>550.26591445548115</v>
      </c>
      <c r="AG76">
        <f t="shared" si="14"/>
        <v>0.55183138031795786</v>
      </c>
    </row>
    <row r="77" spans="1:33" x14ac:dyDescent="0.25">
      <c r="A77">
        <v>58</v>
      </c>
      <c r="B77">
        <v>0.57000000000000006</v>
      </c>
      <c r="C77">
        <f t="shared" si="32"/>
        <v>58.539000000000009</v>
      </c>
      <c r="D77">
        <f t="shared" si="5"/>
        <v>2.1816615649929118E-2</v>
      </c>
      <c r="E77">
        <f t="shared" si="30"/>
        <v>0</v>
      </c>
      <c r="F77">
        <f t="shared" si="31"/>
        <v>0</v>
      </c>
      <c r="G77">
        <f t="shared" si="6"/>
        <v>20</v>
      </c>
      <c r="H77">
        <f t="shared" si="15"/>
        <v>486.78000000000009</v>
      </c>
      <c r="I77">
        <f t="shared" si="16"/>
        <v>58.539000000000009</v>
      </c>
      <c r="J77">
        <f t="shared" si="7"/>
        <v>0.51912882243554614</v>
      </c>
      <c r="K77">
        <f t="shared" si="8"/>
        <v>0</v>
      </c>
      <c r="L77">
        <f t="shared" si="9"/>
        <v>0</v>
      </c>
      <c r="M77">
        <f t="shared" si="10"/>
        <v>0.51912882243554614</v>
      </c>
      <c r="N77">
        <v>58</v>
      </c>
      <c r="S77">
        <f t="shared" si="28"/>
        <v>3</v>
      </c>
      <c r="T77">
        <f t="shared" si="29"/>
        <v>10</v>
      </c>
      <c r="U77">
        <f t="shared" si="11"/>
        <v>58</v>
      </c>
      <c r="V77">
        <f>($T$12*'10-day-rainfall'!X64+$T$13*'10-day-rainfall'!Y64+$T$14*'10-day-rainfall'!Z64+$T$15*'10-day-rainfall'!AA64)/12</f>
        <v>1.5457368753820504</v>
      </c>
      <c r="Y77">
        <f t="shared" si="33"/>
        <v>61.713295722774063</v>
      </c>
      <c r="Z77">
        <f t="shared" si="34"/>
        <v>0</v>
      </c>
      <c r="AA77">
        <f t="shared" si="12"/>
        <v>0.55183138031795786</v>
      </c>
      <c r="AB77">
        <f t="shared" si="19"/>
        <v>550.26591445548115</v>
      </c>
      <c r="AC77">
        <f t="shared" si="35"/>
        <v>0</v>
      </c>
      <c r="AD77">
        <f t="shared" si="21"/>
        <v>34.200000000000003</v>
      </c>
      <c r="AE77">
        <f t="shared" si="13"/>
        <v>0</v>
      </c>
      <c r="AF77">
        <f t="shared" si="36"/>
        <v>550.26591445548115</v>
      </c>
      <c r="AG77">
        <f t="shared" si="14"/>
        <v>0.55183138031795786</v>
      </c>
    </row>
    <row r="78" spans="1:33" x14ac:dyDescent="0.25">
      <c r="A78">
        <v>59</v>
      </c>
      <c r="B78">
        <v>0.57999999999999996</v>
      </c>
      <c r="C78">
        <f t="shared" si="32"/>
        <v>58.966000000000001</v>
      </c>
      <c r="D78">
        <f t="shared" si="5"/>
        <v>2.1816615649929118E-2</v>
      </c>
      <c r="E78">
        <f t="shared" si="30"/>
        <v>0</v>
      </c>
      <c r="F78">
        <f t="shared" si="31"/>
        <v>0</v>
      </c>
      <c r="G78">
        <f t="shared" si="6"/>
        <v>20</v>
      </c>
      <c r="H78">
        <f t="shared" si="15"/>
        <v>495.31999999999994</v>
      </c>
      <c r="I78">
        <f t="shared" si="16"/>
        <v>58.966000000000001</v>
      </c>
      <c r="J78">
        <f t="shared" si="7"/>
        <v>0.52364738076198181</v>
      </c>
      <c r="K78">
        <f t="shared" si="8"/>
        <v>0</v>
      </c>
      <c r="L78">
        <f t="shared" si="9"/>
        <v>0</v>
      </c>
      <c r="M78">
        <f t="shared" si="10"/>
        <v>0.52364738076198181</v>
      </c>
      <c r="N78">
        <v>59</v>
      </c>
      <c r="S78">
        <f t="shared" si="28"/>
        <v>3</v>
      </c>
      <c r="T78">
        <f t="shared" si="29"/>
        <v>11</v>
      </c>
      <c r="U78">
        <f t="shared" si="11"/>
        <v>59</v>
      </c>
      <c r="V78">
        <f>($T$12*'10-day-rainfall'!X65+$T$13*'10-day-rainfall'!Y65+$T$14*'10-day-rainfall'!Z65+$T$15*'10-day-rainfall'!AA65)/12</f>
        <v>1.5457368753820504</v>
      </c>
      <c r="Y78">
        <f t="shared" si="33"/>
        <v>61.713295722774063</v>
      </c>
      <c r="Z78">
        <f t="shared" si="34"/>
        <v>0</v>
      </c>
      <c r="AA78">
        <f t="shared" si="12"/>
        <v>0.55183138031795786</v>
      </c>
      <c r="AB78">
        <f t="shared" si="19"/>
        <v>550.26591445548115</v>
      </c>
      <c r="AC78">
        <f t="shared" si="35"/>
        <v>0</v>
      </c>
      <c r="AD78">
        <f t="shared" si="21"/>
        <v>34.200000000000003</v>
      </c>
      <c r="AE78">
        <f t="shared" si="13"/>
        <v>0</v>
      </c>
      <c r="AF78">
        <f t="shared" si="36"/>
        <v>550.26591445548115</v>
      </c>
      <c r="AG78">
        <f t="shared" si="14"/>
        <v>0.55183138031795786</v>
      </c>
    </row>
    <row r="79" spans="1:33" x14ac:dyDescent="0.25">
      <c r="A79">
        <v>60</v>
      </c>
      <c r="B79">
        <v>0.59</v>
      </c>
      <c r="C79">
        <f t="shared" si="32"/>
        <v>59.393000000000001</v>
      </c>
      <c r="D79">
        <f t="shared" si="5"/>
        <v>2.1816615649929118E-2</v>
      </c>
      <c r="E79">
        <f t="shared" si="30"/>
        <v>0</v>
      </c>
      <c r="F79">
        <f t="shared" si="31"/>
        <v>0</v>
      </c>
      <c r="G79">
        <f t="shared" si="6"/>
        <v>20</v>
      </c>
      <c r="H79">
        <f t="shared" si="15"/>
        <v>503.85999999999996</v>
      </c>
      <c r="I79">
        <f t="shared" si="16"/>
        <v>59.393000000000001</v>
      </c>
      <c r="J79">
        <f t="shared" si="7"/>
        <v>0.52812728056260383</v>
      </c>
      <c r="K79">
        <f t="shared" si="8"/>
        <v>0</v>
      </c>
      <c r="L79">
        <f t="shared" si="9"/>
        <v>0</v>
      </c>
      <c r="M79">
        <f t="shared" si="10"/>
        <v>0.52812728056260383</v>
      </c>
      <c r="N79">
        <v>60</v>
      </c>
      <c r="S79">
        <f t="shared" si="28"/>
        <v>3</v>
      </c>
      <c r="T79">
        <f t="shared" si="29"/>
        <v>12</v>
      </c>
      <c r="U79">
        <f t="shared" si="11"/>
        <v>60</v>
      </c>
      <c r="V79">
        <f>($T$12*'10-day-rainfall'!X66+$T$13*'10-day-rainfall'!Y66+$T$14*'10-day-rainfall'!Z66+$T$15*'10-day-rainfall'!AA66)/12</f>
        <v>1.5457368753820504</v>
      </c>
      <c r="Y79">
        <f t="shared" si="33"/>
        <v>61.713295722774063</v>
      </c>
      <c r="Z79">
        <f t="shared" si="34"/>
        <v>0</v>
      </c>
      <c r="AA79">
        <f t="shared" si="12"/>
        <v>0.55183138031795786</v>
      </c>
      <c r="AB79">
        <f t="shared" si="19"/>
        <v>550.26591445548115</v>
      </c>
      <c r="AC79">
        <f t="shared" si="35"/>
        <v>0</v>
      </c>
      <c r="AD79">
        <f t="shared" si="21"/>
        <v>34.200000000000003</v>
      </c>
      <c r="AE79">
        <f t="shared" si="13"/>
        <v>0</v>
      </c>
      <c r="AF79">
        <f t="shared" si="36"/>
        <v>550.26591445548115</v>
      </c>
      <c r="AG79">
        <f t="shared" si="14"/>
        <v>0.55183138031795786</v>
      </c>
    </row>
    <row r="80" spans="1:33" x14ac:dyDescent="0.25">
      <c r="A80">
        <v>61</v>
      </c>
      <c r="B80">
        <v>0.6</v>
      </c>
      <c r="C80">
        <f t="shared" si="32"/>
        <v>59.820000000000007</v>
      </c>
      <c r="D80">
        <f t="shared" si="5"/>
        <v>2.1816615649929118E-2</v>
      </c>
      <c r="E80">
        <f t="shared" si="30"/>
        <v>0</v>
      </c>
      <c r="F80">
        <f t="shared" si="31"/>
        <v>0</v>
      </c>
      <c r="G80">
        <f t="shared" si="6"/>
        <v>20</v>
      </c>
      <c r="H80">
        <f t="shared" si="15"/>
        <v>512.40000000000009</v>
      </c>
      <c r="I80">
        <f t="shared" si="16"/>
        <v>59.820000000000007</v>
      </c>
      <c r="J80">
        <f t="shared" si="7"/>
        <v>0.53256949740857173</v>
      </c>
      <c r="K80">
        <f t="shared" si="8"/>
        <v>0</v>
      </c>
      <c r="L80">
        <f t="shared" si="9"/>
        <v>0</v>
      </c>
      <c r="M80">
        <f t="shared" si="10"/>
        <v>0.53256949740857173</v>
      </c>
      <c r="N80">
        <v>61</v>
      </c>
      <c r="S80">
        <f t="shared" si="28"/>
        <v>3</v>
      </c>
      <c r="T80">
        <f t="shared" si="29"/>
        <v>13</v>
      </c>
      <c r="U80">
        <f t="shared" si="11"/>
        <v>61</v>
      </c>
      <c r="V80">
        <f>($T$12*'10-day-rainfall'!X67+$T$13*'10-day-rainfall'!Y67+$T$14*'10-day-rainfall'!Z67+$T$15*'10-day-rainfall'!AA67)/12</f>
        <v>1.5457368753820504</v>
      </c>
      <c r="Y80">
        <f t="shared" si="33"/>
        <v>61.713295722774063</v>
      </c>
      <c r="Z80">
        <f t="shared" si="34"/>
        <v>0</v>
      </c>
      <c r="AA80">
        <f t="shared" si="12"/>
        <v>0.55183138031795786</v>
      </c>
      <c r="AB80">
        <f t="shared" si="19"/>
        <v>550.26591445548115</v>
      </c>
      <c r="AC80">
        <f t="shared" si="35"/>
        <v>0</v>
      </c>
      <c r="AD80">
        <f t="shared" si="21"/>
        <v>34.200000000000003</v>
      </c>
      <c r="AE80">
        <f t="shared" si="13"/>
        <v>0</v>
      </c>
      <c r="AF80">
        <f t="shared" si="36"/>
        <v>550.26591445548115</v>
      </c>
      <c r="AG80">
        <f t="shared" si="14"/>
        <v>0.55183138031795786</v>
      </c>
    </row>
    <row r="81" spans="1:33" x14ac:dyDescent="0.25">
      <c r="A81">
        <v>62</v>
      </c>
      <c r="B81">
        <v>0.61</v>
      </c>
      <c r="C81">
        <f t="shared" si="32"/>
        <v>60.247</v>
      </c>
      <c r="D81">
        <f t="shared" si="5"/>
        <v>2.1816615649929118E-2</v>
      </c>
      <c r="E81">
        <f t="shared" si="30"/>
        <v>0</v>
      </c>
      <c r="F81">
        <f t="shared" si="31"/>
        <v>0</v>
      </c>
      <c r="G81">
        <f t="shared" si="6"/>
        <v>20</v>
      </c>
      <c r="H81">
        <f t="shared" si="15"/>
        <v>520.93999999999994</v>
      </c>
      <c r="I81">
        <f t="shared" si="16"/>
        <v>60.247</v>
      </c>
      <c r="J81">
        <f t="shared" si="7"/>
        <v>0.53697496651667653</v>
      </c>
      <c r="K81">
        <f t="shared" si="8"/>
        <v>0</v>
      </c>
      <c r="L81">
        <f t="shared" si="9"/>
        <v>0</v>
      </c>
      <c r="M81">
        <f t="shared" si="10"/>
        <v>0.53697496651667653</v>
      </c>
      <c r="N81">
        <v>62</v>
      </c>
      <c r="S81">
        <f t="shared" si="28"/>
        <v>3</v>
      </c>
      <c r="T81">
        <f t="shared" si="29"/>
        <v>14</v>
      </c>
      <c r="U81">
        <f t="shared" si="11"/>
        <v>62</v>
      </c>
      <c r="V81">
        <f>($T$12*'10-day-rainfall'!X68+$T$13*'10-day-rainfall'!Y68+$T$14*'10-day-rainfall'!Z68+$T$15*'10-day-rainfall'!AA68)/12</f>
        <v>1.5457368753820504</v>
      </c>
      <c r="Y81">
        <f t="shared" si="33"/>
        <v>61.713295722774063</v>
      </c>
      <c r="Z81">
        <f t="shared" si="34"/>
        <v>0</v>
      </c>
      <c r="AA81">
        <f t="shared" si="12"/>
        <v>0.55183138031795786</v>
      </c>
      <c r="AB81">
        <f t="shared" si="19"/>
        <v>550.26591445548115</v>
      </c>
      <c r="AC81">
        <f t="shared" si="35"/>
        <v>0</v>
      </c>
      <c r="AD81">
        <f t="shared" si="21"/>
        <v>34.200000000000003</v>
      </c>
      <c r="AE81">
        <f t="shared" si="13"/>
        <v>0</v>
      </c>
      <c r="AF81">
        <f t="shared" si="36"/>
        <v>550.26591445548115</v>
      </c>
      <c r="AG81">
        <f t="shared" si="14"/>
        <v>0.55183138031795786</v>
      </c>
    </row>
    <row r="82" spans="1:33" x14ac:dyDescent="0.25">
      <c r="A82">
        <v>63</v>
      </c>
      <c r="B82">
        <v>0.62</v>
      </c>
      <c r="C82">
        <f t="shared" si="32"/>
        <v>60.674000000000007</v>
      </c>
      <c r="D82">
        <f t="shared" si="5"/>
        <v>2.1816615649929118E-2</v>
      </c>
      <c r="E82">
        <f t="shared" si="30"/>
        <v>0</v>
      </c>
      <c r="F82">
        <f t="shared" si="31"/>
        <v>0</v>
      </c>
      <c r="G82">
        <f t="shared" si="6"/>
        <v>20</v>
      </c>
      <c r="H82">
        <f t="shared" si="15"/>
        <v>529.48</v>
      </c>
      <c r="I82">
        <f t="shared" si="16"/>
        <v>60.674000000000007</v>
      </c>
      <c r="J82">
        <f t="shared" si="7"/>
        <v>0.54134458504833427</v>
      </c>
      <c r="K82">
        <f t="shared" si="8"/>
        <v>0</v>
      </c>
      <c r="L82">
        <f t="shared" si="9"/>
        <v>0</v>
      </c>
      <c r="M82">
        <f t="shared" si="10"/>
        <v>0.54134458504833427</v>
      </c>
      <c r="N82">
        <v>63</v>
      </c>
      <c r="S82">
        <f t="shared" si="28"/>
        <v>3</v>
      </c>
      <c r="T82">
        <f t="shared" si="29"/>
        <v>15</v>
      </c>
      <c r="U82">
        <f t="shared" si="11"/>
        <v>63</v>
      </c>
      <c r="V82">
        <f>($T$12*'10-day-rainfall'!X69+$T$13*'10-day-rainfall'!Y69+$T$14*'10-day-rainfall'!Z69+$T$15*'10-day-rainfall'!AA69)/12</f>
        <v>1.5457368753820504</v>
      </c>
      <c r="Y82">
        <f t="shared" si="33"/>
        <v>61.713295722774063</v>
      </c>
      <c r="Z82">
        <f t="shared" si="34"/>
        <v>0</v>
      </c>
      <c r="AA82">
        <f t="shared" si="12"/>
        <v>0.55183138031795786</v>
      </c>
      <c r="AB82">
        <f t="shared" si="19"/>
        <v>550.26591445548115</v>
      </c>
      <c r="AC82">
        <f t="shared" si="35"/>
        <v>0</v>
      </c>
      <c r="AD82">
        <f t="shared" si="21"/>
        <v>34.200000000000003</v>
      </c>
      <c r="AE82">
        <f t="shared" si="13"/>
        <v>0</v>
      </c>
      <c r="AF82">
        <f t="shared" si="36"/>
        <v>550.26591445548115</v>
      </c>
      <c r="AG82">
        <f t="shared" si="14"/>
        <v>0.55183138031795786</v>
      </c>
    </row>
    <row r="83" spans="1:33" x14ac:dyDescent="0.25">
      <c r="A83">
        <v>64</v>
      </c>
      <c r="B83">
        <v>0.63</v>
      </c>
      <c r="C83">
        <f t="shared" si="32"/>
        <v>61.101000000000006</v>
      </c>
      <c r="D83">
        <f t="shared" si="5"/>
        <v>2.1816615649929118E-2</v>
      </c>
      <c r="E83">
        <f t="shared" si="30"/>
        <v>0</v>
      </c>
      <c r="F83">
        <f t="shared" si="31"/>
        <v>0</v>
      </c>
      <c r="G83">
        <f t="shared" si="6"/>
        <v>20</v>
      </c>
      <c r="H83">
        <f t="shared" si="15"/>
        <v>538.0200000000001</v>
      </c>
      <c r="I83">
        <f t="shared" si="16"/>
        <v>61.101000000000006</v>
      </c>
      <c r="J83">
        <f t="shared" si="7"/>
        <v>0.54567921424287413</v>
      </c>
      <c r="K83">
        <f t="shared" si="8"/>
        <v>0</v>
      </c>
      <c r="L83">
        <f t="shared" si="9"/>
        <v>0</v>
      </c>
      <c r="M83">
        <f t="shared" si="10"/>
        <v>0.54567921424287413</v>
      </c>
      <c r="N83">
        <v>64</v>
      </c>
      <c r="S83">
        <f t="shared" si="28"/>
        <v>3</v>
      </c>
      <c r="T83">
        <f t="shared" si="29"/>
        <v>16</v>
      </c>
      <c r="U83">
        <f t="shared" si="11"/>
        <v>64</v>
      </c>
      <c r="V83">
        <f>($T$12*'10-day-rainfall'!X70+$T$13*'10-day-rainfall'!Y70+$T$14*'10-day-rainfall'!Z70+$T$15*'10-day-rainfall'!AA70)/12</f>
        <v>1.5457368753820504</v>
      </c>
      <c r="Y83">
        <f t="shared" si="33"/>
        <v>61.713295722774063</v>
      </c>
      <c r="Z83">
        <f t="shared" si="34"/>
        <v>0</v>
      </c>
      <c r="AA83">
        <f t="shared" si="12"/>
        <v>0.55183138031795786</v>
      </c>
      <c r="AB83">
        <f t="shared" si="19"/>
        <v>550.26591445548115</v>
      </c>
      <c r="AC83">
        <f t="shared" si="35"/>
        <v>0</v>
      </c>
      <c r="AD83">
        <f t="shared" si="21"/>
        <v>34.200000000000003</v>
      </c>
      <c r="AE83">
        <f t="shared" si="13"/>
        <v>0</v>
      </c>
      <c r="AF83">
        <f t="shared" si="36"/>
        <v>550.26591445548115</v>
      </c>
      <c r="AG83">
        <f t="shared" si="14"/>
        <v>0.55183138031795786</v>
      </c>
    </row>
    <row r="84" spans="1:33" x14ac:dyDescent="0.25">
      <c r="A84">
        <v>65</v>
      </c>
      <c r="B84">
        <v>0.64</v>
      </c>
      <c r="C84">
        <f t="shared" si="32"/>
        <v>61.528000000000006</v>
      </c>
      <c r="D84">
        <f t="shared" si="5"/>
        <v>2.1816615649929118E-2</v>
      </c>
      <c r="E84">
        <f t="shared" ref="E84:E120" si="37">IF($C84&lt;$C$5,0,$C$13+2*$C$7*($C84-$C$5))</f>
        <v>0</v>
      </c>
      <c r="F84">
        <f t="shared" ref="F84:F120" si="38">IF($C84&lt;$C$5,0,$C$14+2*$C$7*($C84-$C$5))</f>
        <v>0</v>
      </c>
      <c r="G84">
        <f t="shared" si="6"/>
        <v>20</v>
      </c>
      <c r="H84">
        <f t="shared" si="15"/>
        <v>546.56000000000006</v>
      </c>
      <c r="I84">
        <f t="shared" si="16"/>
        <v>61.528000000000006</v>
      </c>
      <c r="J84">
        <f t="shared" si="7"/>
        <v>0.54997968139949305</v>
      </c>
      <c r="K84">
        <f t="shared" si="8"/>
        <v>0</v>
      </c>
      <c r="L84">
        <f t="shared" si="9"/>
        <v>0</v>
      </c>
      <c r="M84">
        <f t="shared" si="10"/>
        <v>0.54997968139949305</v>
      </c>
      <c r="N84">
        <v>65</v>
      </c>
      <c r="S84">
        <f t="shared" si="28"/>
        <v>3</v>
      </c>
      <c r="T84">
        <f t="shared" si="29"/>
        <v>17</v>
      </c>
      <c r="U84">
        <f t="shared" si="11"/>
        <v>65</v>
      </c>
      <c r="V84">
        <f>($T$12*'10-day-rainfall'!X71+$T$13*'10-day-rainfall'!Y71+$T$14*'10-day-rainfall'!Z71+$T$15*'10-day-rainfall'!AA71)/12</f>
        <v>1.5457368753820504</v>
      </c>
      <c r="Y84">
        <f t="shared" si="33"/>
        <v>61.713295722774063</v>
      </c>
      <c r="Z84">
        <f t="shared" si="34"/>
        <v>0</v>
      </c>
      <c r="AA84">
        <f t="shared" si="12"/>
        <v>0.55183138031795786</v>
      </c>
      <c r="AB84">
        <f t="shared" si="19"/>
        <v>550.26591445548115</v>
      </c>
      <c r="AC84">
        <f t="shared" si="35"/>
        <v>0</v>
      </c>
      <c r="AD84">
        <f t="shared" si="21"/>
        <v>34.200000000000003</v>
      </c>
      <c r="AE84">
        <f t="shared" si="13"/>
        <v>0</v>
      </c>
      <c r="AF84">
        <f t="shared" si="36"/>
        <v>550.26591445548115</v>
      </c>
      <c r="AG84">
        <f t="shared" si="14"/>
        <v>0.55183138031795786</v>
      </c>
    </row>
    <row r="85" spans="1:33" x14ac:dyDescent="0.25">
      <c r="A85">
        <v>66</v>
      </c>
      <c r="B85">
        <v>0.65</v>
      </c>
      <c r="C85">
        <f t="shared" ref="C85:C116" si="39">$C$20+B85*(MAX($C$6,$C$6+$C$5-$C$10))</f>
        <v>61.955000000000005</v>
      </c>
      <c r="D85">
        <f t="shared" ref="D85:D120" si="40">IF(C85&gt;=$C$10+$C$11/12,PI()*($C$11/24)^2,IF(C85&lt;=$C$10,0,($C$11/12)^2*(1/8)*((PI()+2*ASIN((C85-$C$10-$C$11/24)/($C$11/24)))-SIN(PI()+2*ASIN((C85-$C$10-$C$11/24)/($C$11/24))))))</f>
        <v>2.1816615649929118E-2</v>
      </c>
      <c r="E85">
        <f t="shared" si="37"/>
        <v>0</v>
      </c>
      <c r="F85">
        <f t="shared" si="38"/>
        <v>0</v>
      </c>
      <c r="G85">
        <f t="shared" ref="G85:G120" si="41">IF(C85&lt;$C$5,$C$12,E85*F85)</f>
        <v>20</v>
      </c>
      <c r="H85">
        <f t="shared" si="15"/>
        <v>555.1</v>
      </c>
      <c r="I85">
        <f t="shared" si="16"/>
        <v>61.955000000000005</v>
      </c>
      <c r="J85">
        <f t="shared" ref="J85:J120" si="42">$C$15*IF(C85&lt;=$C$10,0,IF(C85&gt;=$C$10+$C$11/12,0.6*D85*SQRT(64.4*(C85-$C$10+$C$11/24)),0.6*D85*SQRT(64.4*(C85-$C$10)/2)))</f>
        <v>0.55424678172079189</v>
      </c>
      <c r="K85">
        <f t="shared" ref="K85:K120" si="43">IF(C85&lt;$C$5,0,G85*$C$9/12/3600)</f>
        <v>0</v>
      </c>
      <c r="L85">
        <f t="shared" ref="L85:L119" si="44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5">J85+K85+L85</f>
        <v>0.55424678172079189</v>
      </c>
      <c r="N85">
        <v>66</v>
      </c>
      <c r="S85">
        <f t="shared" si="28"/>
        <v>3</v>
      </c>
      <c r="T85">
        <f t="shared" si="29"/>
        <v>18</v>
      </c>
      <c r="U85">
        <f t="shared" ref="U85:U148" si="46">(S85-1)*24+T85</f>
        <v>66</v>
      </c>
      <c r="V85">
        <f>($T$12*'10-day-rainfall'!X72+$T$13*'10-day-rainfall'!Y72+$T$14*'10-day-rainfall'!Z72+$T$15*'10-day-rainfall'!AA72)/12</f>
        <v>1.5457368753820504</v>
      </c>
      <c r="Y85">
        <f t="shared" si="33"/>
        <v>61.713295722774063</v>
      </c>
      <c r="Z85">
        <f t="shared" si="34"/>
        <v>0</v>
      </c>
      <c r="AA85">
        <f t="shared" ref="AA85:AA148" si="47">IF(AND(U85&gt;=$G$16,U85&lt;=$H$16),0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0.55183138031795786</v>
      </c>
      <c r="AB85">
        <f t="shared" si="19"/>
        <v>550.26591445548115</v>
      </c>
      <c r="AC85">
        <f t="shared" si="35"/>
        <v>0</v>
      </c>
      <c r="AD85">
        <f t="shared" si="21"/>
        <v>34.200000000000003</v>
      </c>
      <c r="AE85">
        <f t="shared" ref="AE85:AE148" si="48">IF(AND(U85&gt;=$G$16,U85&lt;=$H$16),0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</v>
      </c>
      <c r="AF85">
        <f t="shared" si="36"/>
        <v>550.26591445548115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0.55183138031795786</v>
      </c>
    </row>
    <row r="86" spans="1:33" x14ac:dyDescent="0.25">
      <c r="A86">
        <v>67</v>
      </c>
      <c r="B86">
        <v>0.66</v>
      </c>
      <c r="C86">
        <f t="shared" si="39"/>
        <v>62.382000000000005</v>
      </c>
      <c r="D86">
        <f t="shared" si="40"/>
        <v>2.1816615649929118E-2</v>
      </c>
      <c r="E86">
        <f t="shared" si="37"/>
        <v>0</v>
      </c>
      <c r="F86">
        <f t="shared" si="38"/>
        <v>0</v>
      </c>
      <c r="G86">
        <f t="shared" si="41"/>
        <v>20</v>
      </c>
      <c r="H86">
        <f t="shared" ref="H86:H120" si="50">IF(C86&lt;$C$5,$C$12*(C86-$C$10),H85+(1/3)*(C86-MAX(C85,$C$5))*(G86+IF(C85&lt;$C$5,$C$13*$C$14,G85)+SQRT(G86*IF(C85&lt;$C$5,$C$13*$C$14,G85))))</f>
        <v>563.6400000000001</v>
      </c>
      <c r="I86">
        <f t="shared" ref="I86:I120" si="51">C86</f>
        <v>62.382000000000005</v>
      </c>
      <c r="J86">
        <f t="shared" si="42"/>
        <v>0.55848128002953012</v>
      </c>
      <c r="K86">
        <f t="shared" si="43"/>
        <v>0</v>
      </c>
      <c r="L86">
        <f t="shared" si="44"/>
        <v>0</v>
      </c>
      <c r="M86">
        <f t="shared" si="45"/>
        <v>0.55848128002953012</v>
      </c>
      <c r="N86">
        <v>67</v>
      </c>
      <c r="S86">
        <f t="shared" si="28"/>
        <v>3</v>
      </c>
      <c r="T86">
        <f t="shared" si="29"/>
        <v>19</v>
      </c>
      <c r="U86">
        <f t="shared" si="46"/>
        <v>67</v>
      </c>
      <c r="V86">
        <f>($T$12*'10-day-rainfall'!X73+$T$13*'10-day-rainfall'!Y73+$T$14*'10-day-rainfall'!Z73+$T$15*'10-day-rainfall'!AA73)/12</f>
        <v>1.5457368753820504</v>
      </c>
      <c r="Y86">
        <f t="shared" si="33"/>
        <v>61.713295722774063</v>
      </c>
      <c r="Z86">
        <f t="shared" si="34"/>
        <v>0</v>
      </c>
      <c r="AA86">
        <f t="shared" si="47"/>
        <v>0.55183138031795786</v>
      </c>
      <c r="AB86">
        <f t="shared" ref="AB86:AB149" si="52">VLOOKUP($Y86,$C$20:$H$120,6)+($Y86-VLOOKUP(VLOOKUP($Y86,$C$20:$N$120,12),$A$20:$C$120,3,FALSE))*(VLOOKUP(VLOOKUP($Y86,$C$20:$N$120,12)+1,$A$20:$H$120,8,FALSE)-VLOOKUP($Y86,$C$20:$H$120,6))/(VLOOKUP(VLOOKUP($Y86,$C$20:$N$120,12)+1,$A$20:$C$120,3,FALSE)-VLOOKUP(VLOOKUP($Y86,$C$20:$N$120,12),$A$20:$C$120,3,FALSE))</f>
        <v>550.26591445548115</v>
      </c>
      <c r="AC86">
        <f t="shared" si="35"/>
        <v>0</v>
      </c>
      <c r="AD86">
        <f t="shared" ref="AD86:AD149" si="53">VLOOKUP($AC86,$H$20:$I$120,2)+($AC86-VLOOKUP(VLOOKUP($AC86,$H$20:$N$120,7),$A$20:$H$120,8,FALSE))*(VLOOKUP(VLOOKUP($AC86,$H$20:$N$120,7)+1,$A$20:$I$120,9,FALSE)-VLOOKUP($AC86,$H$20:$I$120,2))/(VLOOKUP(VLOOKUP($AC86,$H$20:$N$120,7)+1,$A$20:$H$120,8,FALSE)-VLOOKUP(VLOOKUP($AC86,$H$20:$N$120,7),$A$20:$H$120,8,FALSE))</f>
        <v>34.200000000000003</v>
      </c>
      <c r="AE86">
        <f t="shared" si="48"/>
        <v>0</v>
      </c>
      <c r="AF86">
        <f t="shared" si="36"/>
        <v>550.26591445548115</v>
      </c>
      <c r="AG86">
        <f t="shared" si="49"/>
        <v>0.55183138031795786</v>
      </c>
    </row>
    <row r="87" spans="1:33" x14ac:dyDescent="0.25">
      <c r="A87">
        <v>68</v>
      </c>
      <c r="B87">
        <v>0.67</v>
      </c>
      <c r="C87">
        <f t="shared" si="39"/>
        <v>62.809000000000012</v>
      </c>
      <c r="D87">
        <f t="shared" si="40"/>
        <v>2.1816615649929118E-2</v>
      </c>
      <c r="E87">
        <f t="shared" si="37"/>
        <v>0</v>
      </c>
      <c r="F87">
        <f t="shared" si="38"/>
        <v>0</v>
      </c>
      <c r="G87">
        <f t="shared" si="41"/>
        <v>20</v>
      </c>
      <c r="H87">
        <f t="shared" si="50"/>
        <v>572.18000000000018</v>
      </c>
      <c r="I87">
        <f t="shared" si="51"/>
        <v>62.809000000000012</v>
      </c>
      <c r="J87">
        <f t="shared" si="42"/>
        <v>0.56268391236909354</v>
      </c>
      <c r="K87">
        <f t="shared" si="43"/>
        <v>0</v>
      </c>
      <c r="L87">
        <f t="shared" si="44"/>
        <v>0</v>
      </c>
      <c r="M87">
        <f t="shared" si="45"/>
        <v>0.56268391236909354</v>
      </c>
      <c r="N87">
        <v>68</v>
      </c>
      <c r="S87">
        <f t="shared" si="28"/>
        <v>3</v>
      </c>
      <c r="T87">
        <f t="shared" si="29"/>
        <v>20</v>
      </c>
      <c r="U87">
        <f t="shared" si="46"/>
        <v>68</v>
      </c>
      <c r="V87">
        <f>($T$12*'10-day-rainfall'!X74+$T$13*'10-day-rainfall'!Y74+$T$14*'10-day-rainfall'!Z74+$T$15*'10-day-rainfall'!AA74)/12</f>
        <v>1.5457368753820504</v>
      </c>
      <c r="Y87">
        <f t="shared" si="33"/>
        <v>61.713295722774063</v>
      </c>
      <c r="Z87">
        <f t="shared" si="34"/>
        <v>0</v>
      </c>
      <c r="AA87">
        <f t="shared" si="47"/>
        <v>0.55183138031795786</v>
      </c>
      <c r="AB87">
        <f t="shared" si="52"/>
        <v>550.26591445548115</v>
      </c>
      <c r="AC87">
        <f t="shared" si="35"/>
        <v>0</v>
      </c>
      <c r="AD87">
        <f t="shared" si="53"/>
        <v>34.200000000000003</v>
      </c>
      <c r="AE87">
        <f t="shared" si="48"/>
        <v>0</v>
      </c>
      <c r="AF87">
        <f t="shared" si="36"/>
        <v>550.26591445548115</v>
      </c>
      <c r="AG87">
        <f t="shared" si="49"/>
        <v>0.55183138031795786</v>
      </c>
    </row>
    <row r="88" spans="1:33" x14ac:dyDescent="0.25">
      <c r="A88">
        <v>69</v>
      </c>
      <c r="B88">
        <v>0.68</v>
      </c>
      <c r="C88">
        <f t="shared" si="39"/>
        <v>63.236000000000004</v>
      </c>
      <c r="D88">
        <f t="shared" si="40"/>
        <v>2.1816615649929118E-2</v>
      </c>
      <c r="E88">
        <f t="shared" si="37"/>
        <v>0</v>
      </c>
      <c r="F88">
        <f t="shared" si="38"/>
        <v>0</v>
      </c>
      <c r="G88">
        <f t="shared" si="41"/>
        <v>20</v>
      </c>
      <c r="H88">
        <f t="shared" si="50"/>
        <v>580.72</v>
      </c>
      <c r="I88">
        <f t="shared" si="51"/>
        <v>63.236000000000004</v>
      </c>
      <c r="J88">
        <f t="shared" si="42"/>
        <v>0.56685538749716147</v>
      </c>
      <c r="K88">
        <f t="shared" si="43"/>
        <v>0</v>
      </c>
      <c r="L88">
        <f t="shared" si="44"/>
        <v>0</v>
      </c>
      <c r="M88">
        <f t="shared" si="45"/>
        <v>0.56685538749716147</v>
      </c>
      <c r="N88">
        <v>69</v>
      </c>
      <c r="S88">
        <f t="shared" si="28"/>
        <v>3</v>
      </c>
      <c r="T88">
        <f t="shared" si="29"/>
        <v>21</v>
      </c>
      <c r="U88">
        <f t="shared" si="46"/>
        <v>69</v>
      </c>
      <c r="V88">
        <f>($T$12*'10-day-rainfall'!X75+$T$13*'10-day-rainfall'!Y75+$T$14*'10-day-rainfall'!Z75+$T$15*'10-day-rainfall'!AA75)/12</f>
        <v>1.5457368753820504</v>
      </c>
      <c r="Y88">
        <f t="shared" si="33"/>
        <v>61.713295722774063</v>
      </c>
      <c r="Z88">
        <f t="shared" si="34"/>
        <v>0</v>
      </c>
      <c r="AA88">
        <f t="shared" si="47"/>
        <v>0.55183138031795786</v>
      </c>
      <c r="AB88">
        <f t="shared" si="52"/>
        <v>550.26591445548115</v>
      </c>
      <c r="AC88">
        <f t="shared" si="35"/>
        <v>0</v>
      </c>
      <c r="AD88">
        <f t="shared" si="53"/>
        <v>34.200000000000003</v>
      </c>
      <c r="AE88">
        <f t="shared" si="48"/>
        <v>0</v>
      </c>
      <c r="AF88">
        <f t="shared" si="36"/>
        <v>550.26591445548115</v>
      </c>
      <c r="AG88">
        <f t="shared" si="49"/>
        <v>0.55183138031795786</v>
      </c>
    </row>
    <row r="89" spans="1:33" x14ac:dyDescent="0.25">
      <c r="A89">
        <v>70</v>
      </c>
      <c r="B89">
        <v>0.69000000000000006</v>
      </c>
      <c r="C89">
        <f t="shared" si="39"/>
        <v>63.663000000000011</v>
      </c>
      <c r="D89">
        <f t="shared" si="40"/>
        <v>2.1816615649929118E-2</v>
      </c>
      <c r="E89">
        <f t="shared" si="37"/>
        <v>0</v>
      </c>
      <c r="F89">
        <f t="shared" si="38"/>
        <v>0</v>
      </c>
      <c r="G89">
        <f t="shared" si="41"/>
        <v>20</v>
      </c>
      <c r="H89">
        <f t="shared" si="50"/>
        <v>589.26000000000022</v>
      </c>
      <c r="I89">
        <f t="shared" si="51"/>
        <v>63.663000000000011</v>
      </c>
      <c r="J89">
        <f t="shared" si="42"/>
        <v>0.57099638828115573</v>
      </c>
      <c r="K89">
        <f t="shared" si="43"/>
        <v>0</v>
      </c>
      <c r="L89">
        <f t="shared" si="44"/>
        <v>0</v>
      </c>
      <c r="M89">
        <f t="shared" si="45"/>
        <v>0.57099638828115573</v>
      </c>
      <c r="N89">
        <v>70</v>
      </c>
      <c r="S89">
        <f t="shared" si="28"/>
        <v>3</v>
      </c>
      <c r="T89">
        <f t="shared" si="29"/>
        <v>22</v>
      </c>
      <c r="U89">
        <f t="shared" si="46"/>
        <v>70</v>
      </c>
      <c r="V89">
        <f>($T$12*'10-day-rainfall'!X76+$T$13*'10-day-rainfall'!Y76+$T$14*'10-day-rainfall'!Z76+$T$15*'10-day-rainfall'!AA76)/12</f>
        <v>1.5457368753820504</v>
      </c>
      <c r="Y89">
        <f t="shared" si="33"/>
        <v>61.713295722774063</v>
      </c>
      <c r="Z89">
        <f t="shared" si="34"/>
        <v>0</v>
      </c>
      <c r="AA89">
        <f t="shared" si="47"/>
        <v>0.55183138031795786</v>
      </c>
      <c r="AB89">
        <f t="shared" si="52"/>
        <v>550.26591445548115</v>
      </c>
      <c r="AC89">
        <f t="shared" si="35"/>
        <v>0</v>
      </c>
      <c r="AD89">
        <f t="shared" si="53"/>
        <v>34.200000000000003</v>
      </c>
      <c r="AE89">
        <f t="shared" si="48"/>
        <v>0</v>
      </c>
      <c r="AF89">
        <f t="shared" si="36"/>
        <v>550.26591445548115</v>
      </c>
      <c r="AG89">
        <f t="shared" si="49"/>
        <v>0.55183138031795786</v>
      </c>
    </row>
    <row r="90" spans="1:33" x14ac:dyDescent="0.25">
      <c r="A90">
        <v>71</v>
      </c>
      <c r="B90">
        <v>0.70000000000000007</v>
      </c>
      <c r="C90">
        <f t="shared" si="39"/>
        <v>64.09</v>
      </c>
      <c r="D90">
        <f t="shared" si="40"/>
        <v>2.1816615649929118E-2</v>
      </c>
      <c r="E90">
        <f t="shared" si="37"/>
        <v>0</v>
      </c>
      <c r="F90">
        <f t="shared" si="38"/>
        <v>0</v>
      </c>
      <c r="G90">
        <f t="shared" si="41"/>
        <v>20</v>
      </c>
      <c r="H90">
        <f t="shared" si="50"/>
        <v>597.79999999999995</v>
      </c>
      <c r="I90">
        <f t="shared" si="51"/>
        <v>64.09</v>
      </c>
      <c r="J90">
        <f t="shared" si="42"/>
        <v>0.57510757300325266</v>
      </c>
      <c r="K90">
        <f t="shared" si="43"/>
        <v>0</v>
      </c>
      <c r="L90">
        <f t="shared" si="44"/>
        <v>0</v>
      </c>
      <c r="M90">
        <f t="shared" si="45"/>
        <v>0.57510757300325266</v>
      </c>
      <c r="N90">
        <v>71</v>
      </c>
      <c r="S90">
        <f t="shared" si="28"/>
        <v>3</v>
      </c>
      <c r="T90">
        <f t="shared" si="29"/>
        <v>23</v>
      </c>
      <c r="U90">
        <f t="shared" si="46"/>
        <v>71</v>
      </c>
      <c r="V90">
        <f>($T$12*'10-day-rainfall'!X77+$T$13*'10-day-rainfall'!Y77+$T$14*'10-day-rainfall'!Z77+$T$15*'10-day-rainfall'!AA77)/12</f>
        <v>1.5457368753820504</v>
      </c>
      <c r="Y90">
        <f t="shared" si="33"/>
        <v>61.713295722774063</v>
      </c>
      <c r="Z90">
        <f t="shared" si="34"/>
        <v>0</v>
      </c>
      <c r="AA90">
        <f t="shared" si="47"/>
        <v>0.55183138031795786</v>
      </c>
      <c r="AB90">
        <f t="shared" si="52"/>
        <v>550.26591445548115</v>
      </c>
      <c r="AC90">
        <f t="shared" si="35"/>
        <v>0</v>
      </c>
      <c r="AD90">
        <f t="shared" si="53"/>
        <v>34.200000000000003</v>
      </c>
      <c r="AE90">
        <f t="shared" si="48"/>
        <v>0</v>
      </c>
      <c r="AF90">
        <f t="shared" si="36"/>
        <v>550.26591445548115</v>
      </c>
      <c r="AG90">
        <f t="shared" si="49"/>
        <v>0.55183138031795786</v>
      </c>
    </row>
    <row r="91" spans="1:33" x14ac:dyDescent="0.25">
      <c r="A91">
        <v>72</v>
      </c>
      <c r="B91">
        <v>0.71</v>
      </c>
      <c r="C91">
        <f t="shared" si="39"/>
        <v>64.516999999999996</v>
      </c>
      <c r="D91">
        <f t="shared" si="40"/>
        <v>2.1816615649929118E-2</v>
      </c>
      <c r="E91">
        <f t="shared" si="37"/>
        <v>0</v>
      </c>
      <c r="F91">
        <f t="shared" si="38"/>
        <v>0</v>
      </c>
      <c r="G91">
        <f t="shared" si="41"/>
        <v>20</v>
      </c>
      <c r="H91">
        <f t="shared" si="50"/>
        <v>606.33999999999992</v>
      </c>
      <c r="I91">
        <f t="shared" si="51"/>
        <v>64.516999999999996</v>
      </c>
      <c r="J91">
        <f t="shared" si="42"/>
        <v>0.57918957658201919</v>
      </c>
      <c r="K91">
        <f t="shared" si="43"/>
        <v>0</v>
      </c>
      <c r="L91">
        <f t="shared" si="44"/>
        <v>0</v>
      </c>
      <c r="M91">
        <f t="shared" si="45"/>
        <v>0.57918957658201919</v>
      </c>
      <c r="N91">
        <v>72</v>
      </c>
      <c r="S91">
        <f t="shared" si="28"/>
        <v>3</v>
      </c>
      <c r="T91">
        <f t="shared" si="29"/>
        <v>24</v>
      </c>
      <c r="U91">
        <f t="shared" si="46"/>
        <v>72</v>
      </c>
      <c r="V91">
        <f>($T$12*'10-day-rainfall'!X78+$T$13*'10-day-rainfall'!Y78+$T$14*'10-day-rainfall'!Z78+$T$15*'10-day-rainfall'!AA78)/12</f>
        <v>1.5457368753820504</v>
      </c>
      <c r="Y91">
        <f t="shared" si="33"/>
        <v>61.713295722774063</v>
      </c>
      <c r="Z91">
        <f t="shared" si="34"/>
        <v>0</v>
      </c>
      <c r="AA91">
        <f t="shared" si="47"/>
        <v>0.55183138031795786</v>
      </c>
      <c r="AB91">
        <f t="shared" si="52"/>
        <v>550.26591445548115</v>
      </c>
      <c r="AC91">
        <f t="shared" si="35"/>
        <v>0</v>
      </c>
      <c r="AD91">
        <f t="shared" si="53"/>
        <v>34.200000000000003</v>
      </c>
      <c r="AE91">
        <f t="shared" si="48"/>
        <v>0</v>
      </c>
      <c r="AF91">
        <f t="shared" si="36"/>
        <v>550.26591445548115</v>
      </c>
      <c r="AG91">
        <f t="shared" si="49"/>
        <v>0.55183138031795786</v>
      </c>
    </row>
    <row r="92" spans="1:33" x14ac:dyDescent="0.25">
      <c r="A92">
        <v>73</v>
      </c>
      <c r="B92">
        <v>0.72</v>
      </c>
      <c r="C92">
        <f t="shared" si="39"/>
        <v>64.944000000000003</v>
      </c>
      <c r="D92">
        <f t="shared" si="40"/>
        <v>2.1816615649929118E-2</v>
      </c>
      <c r="E92">
        <f t="shared" si="37"/>
        <v>0</v>
      </c>
      <c r="F92">
        <f t="shared" si="38"/>
        <v>0</v>
      </c>
      <c r="G92">
        <f t="shared" si="41"/>
        <v>20</v>
      </c>
      <c r="H92">
        <f t="shared" si="50"/>
        <v>614.88</v>
      </c>
      <c r="I92">
        <f t="shared" si="51"/>
        <v>64.944000000000003</v>
      </c>
      <c r="J92">
        <f t="shared" si="42"/>
        <v>0.58324301171709392</v>
      </c>
      <c r="K92">
        <f t="shared" si="43"/>
        <v>0</v>
      </c>
      <c r="L92">
        <f t="shared" si="44"/>
        <v>0</v>
      </c>
      <c r="M92">
        <f t="shared" si="45"/>
        <v>0.58324301171709392</v>
      </c>
      <c r="N92">
        <v>73</v>
      </c>
      <c r="S92">
        <f t="shared" si="28"/>
        <v>4</v>
      </c>
      <c r="T92">
        <f t="shared" si="29"/>
        <v>1</v>
      </c>
      <c r="U92">
        <f t="shared" si="46"/>
        <v>73</v>
      </c>
      <c r="V92">
        <f>($T$12*'10-day-rainfall'!X79+$T$13*'10-day-rainfall'!Y79+$T$14*'10-day-rainfall'!Z79+$T$15*'10-day-rainfall'!AA79)/12</f>
        <v>1.5457368753820504</v>
      </c>
      <c r="Y92">
        <f t="shared" si="33"/>
        <v>61.713295722774063</v>
      </c>
      <c r="Z92">
        <f t="shared" si="34"/>
        <v>0</v>
      </c>
      <c r="AA92">
        <f t="shared" si="47"/>
        <v>0.55183138031795786</v>
      </c>
      <c r="AB92">
        <f t="shared" si="52"/>
        <v>550.26591445548115</v>
      </c>
      <c r="AC92">
        <f t="shared" si="35"/>
        <v>0</v>
      </c>
      <c r="AD92">
        <f t="shared" si="53"/>
        <v>34.200000000000003</v>
      </c>
      <c r="AE92">
        <f t="shared" si="48"/>
        <v>0</v>
      </c>
      <c r="AF92">
        <f t="shared" si="36"/>
        <v>550.26591445548115</v>
      </c>
      <c r="AG92">
        <f t="shared" si="49"/>
        <v>0.55183138031795786</v>
      </c>
    </row>
    <row r="93" spans="1:33" x14ac:dyDescent="0.25">
      <c r="A93">
        <v>74</v>
      </c>
      <c r="B93">
        <v>0.73</v>
      </c>
      <c r="C93">
        <f t="shared" si="39"/>
        <v>65.371000000000009</v>
      </c>
      <c r="D93">
        <f t="shared" si="40"/>
        <v>2.1816615649929118E-2</v>
      </c>
      <c r="E93">
        <f t="shared" si="37"/>
        <v>0</v>
      </c>
      <c r="F93">
        <f t="shared" si="38"/>
        <v>0</v>
      </c>
      <c r="G93">
        <f t="shared" si="41"/>
        <v>20</v>
      </c>
      <c r="H93">
        <f t="shared" si="50"/>
        <v>623.42000000000007</v>
      </c>
      <c r="I93">
        <f t="shared" si="51"/>
        <v>65.371000000000009</v>
      </c>
      <c r="J93">
        <f t="shared" si="42"/>
        <v>0.5872684699627535</v>
      </c>
      <c r="K93">
        <f t="shared" si="43"/>
        <v>0</v>
      </c>
      <c r="L93">
        <f t="shared" si="44"/>
        <v>0</v>
      </c>
      <c r="M93">
        <f t="shared" si="45"/>
        <v>0.5872684699627535</v>
      </c>
      <c r="N93">
        <v>74</v>
      </c>
      <c r="S93">
        <f t="shared" si="28"/>
        <v>4</v>
      </c>
      <c r="T93">
        <f t="shared" si="29"/>
        <v>2</v>
      </c>
      <c r="U93">
        <f t="shared" si="46"/>
        <v>74</v>
      </c>
      <c r="V93">
        <f>($T$12*'10-day-rainfall'!X80+$T$13*'10-day-rainfall'!Y80+$T$14*'10-day-rainfall'!Z80+$T$15*'10-day-rainfall'!AA80)/12</f>
        <v>1.5457368753820504</v>
      </c>
      <c r="Y93">
        <f t="shared" si="33"/>
        <v>61.713295722774063</v>
      </c>
      <c r="Z93">
        <f t="shared" si="34"/>
        <v>0</v>
      </c>
      <c r="AA93">
        <f t="shared" si="47"/>
        <v>0.55183138031795786</v>
      </c>
      <c r="AB93">
        <f t="shared" si="52"/>
        <v>550.26591445548115</v>
      </c>
      <c r="AC93">
        <f t="shared" si="35"/>
        <v>0</v>
      </c>
      <c r="AD93">
        <f t="shared" si="53"/>
        <v>34.200000000000003</v>
      </c>
      <c r="AE93">
        <f t="shared" si="48"/>
        <v>0</v>
      </c>
      <c r="AF93">
        <f t="shared" si="36"/>
        <v>550.26591445548115</v>
      </c>
      <c r="AG93">
        <f t="shared" si="49"/>
        <v>0.55183138031795786</v>
      </c>
    </row>
    <row r="94" spans="1:33" x14ac:dyDescent="0.25">
      <c r="A94">
        <v>75</v>
      </c>
      <c r="B94">
        <v>0.74</v>
      </c>
      <c r="C94">
        <f t="shared" si="39"/>
        <v>65.798000000000002</v>
      </c>
      <c r="D94">
        <f t="shared" si="40"/>
        <v>2.1816615649929118E-2</v>
      </c>
      <c r="E94">
        <f t="shared" si="37"/>
        <v>0</v>
      </c>
      <c r="F94">
        <f t="shared" si="38"/>
        <v>0</v>
      </c>
      <c r="G94">
        <f t="shared" si="41"/>
        <v>20</v>
      </c>
      <c r="H94">
        <f t="shared" si="50"/>
        <v>631.96</v>
      </c>
      <c r="I94">
        <f t="shared" si="51"/>
        <v>65.798000000000002</v>
      </c>
      <c r="J94">
        <f t="shared" si="42"/>
        <v>0.59126652273569547</v>
      </c>
      <c r="K94">
        <f t="shared" si="43"/>
        <v>0</v>
      </c>
      <c r="L94">
        <f t="shared" si="44"/>
        <v>0</v>
      </c>
      <c r="M94">
        <f t="shared" si="45"/>
        <v>0.59126652273569547</v>
      </c>
      <c r="N94">
        <v>75</v>
      </c>
      <c r="S94">
        <f t="shared" si="28"/>
        <v>4</v>
      </c>
      <c r="T94">
        <f t="shared" si="29"/>
        <v>3</v>
      </c>
      <c r="U94">
        <f t="shared" si="46"/>
        <v>75</v>
      </c>
      <c r="V94">
        <f>($T$12*'10-day-rainfall'!X81+$T$13*'10-day-rainfall'!Y81+$T$14*'10-day-rainfall'!Z81+$T$15*'10-day-rainfall'!AA81)/12</f>
        <v>1.5457368753820504</v>
      </c>
      <c r="Y94">
        <f t="shared" si="33"/>
        <v>61.713295722774063</v>
      </c>
      <c r="Z94">
        <f t="shared" si="34"/>
        <v>0</v>
      </c>
      <c r="AA94">
        <f t="shared" si="47"/>
        <v>0.55183138031795786</v>
      </c>
      <c r="AB94">
        <f t="shared" si="52"/>
        <v>550.26591445548115</v>
      </c>
      <c r="AC94">
        <f t="shared" si="35"/>
        <v>0</v>
      </c>
      <c r="AD94">
        <f t="shared" si="53"/>
        <v>34.200000000000003</v>
      </c>
      <c r="AE94">
        <f t="shared" si="48"/>
        <v>0</v>
      </c>
      <c r="AF94">
        <f t="shared" si="36"/>
        <v>550.26591445548115</v>
      </c>
      <c r="AG94">
        <f t="shared" si="49"/>
        <v>0.55183138031795786</v>
      </c>
    </row>
    <row r="95" spans="1:33" x14ac:dyDescent="0.25">
      <c r="A95">
        <v>76</v>
      </c>
      <c r="B95">
        <v>0.75</v>
      </c>
      <c r="C95">
        <f t="shared" si="39"/>
        <v>66.225000000000009</v>
      </c>
      <c r="D95">
        <f t="shared" si="40"/>
        <v>2.1816615649929118E-2</v>
      </c>
      <c r="E95">
        <f t="shared" si="37"/>
        <v>0</v>
      </c>
      <c r="F95">
        <f t="shared" si="38"/>
        <v>0</v>
      </c>
      <c r="G95">
        <f t="shared" si="41"/>
        <v>20</v>
      </c>
      <c r="H95">
        <f t="shared" si="50"/>
        <v>640.50000000000011</v>
      </c>
      <c r="I95">
        <f t="shared" si="51"/>
        <v>66.225000000000009</v>
      </c>
      <c r="J95">
        <f t="shared" si="42"/>
        <v>0.59523772226189442</v>
      </c>
      <c r="K95">
        <f t="shared" si="43"/>
        <v>0</v>
      </c>
      <c r="L95">
        <f t="shared" si="44"/>
        <v>0</v>
      </c>
      <c r="M95">
        <f t="shared" si="45"/>
        <v>0.59523772226189442</v>
      </c>
      <c r="N95">
        <v>76</v>
      </c>
      <c r="S95">
        <f t="shared" si="28"/>
        <v>4</v>
      </c>
      <c r="T95">
        <f t="shared" si="29"/>
        <v>4</v>
      </c>
      <c r="U95">
        <f t="shared" si="46"/>
        <v>76</v>
      </c>
      <c r="V95">
        <f>($T$12*'10-day-rainfall'!X82+$T$13*'10-day-rainfall'!Y82+$T$14*'10-day-rainfall'!Z82+$T$15*'10-day-rainfall'!AA82)/12</f>
        <v>1.5457368753820504</v>
      </c>
      <c r="Y95">
        <f t="shared" si="33"/>
        <v>61.713295722774063</v>
      </c>
      <c r="Z95">
        <f t="shared" si="34"/>
        <v>0</v>
      </c>
      <c r="AA95">
        <f t="shared" si="47"/>
        <v>0.55183138031795786</v>
      </c>
      <c r="AB95">
        <f t="shared" si="52"/>
        <v>550.26591445548115</v>
      </c>
      <c r="AC95">
        <f t="shared" si="35"/>
        <v>0</v>
      </c>
      <c r="AD95">
        <f t="shared" si="53"/>
        <v>34.200000000000003</v>
      </c>
      <c r="AE95">
        <f t="shared" si="48"/>
        <v>0</v>
      </c>
      <c r="AF95">
        <f t="shared" si="36"/>
        <v>550.26591445548115</v>
      </c>
      <c r="AG95">
        <f t="shared" si="49"/>
        <v>0.55183138031795786</v>
      </c>
    </row>
    <row r="96" spans="1:33" x14ac:dyDescent="0.25">
      <c r="A96">
        <v>77</v>
      </c>
      <c r="B96">
        <v>0.76</v>
      </c>
      <c r="C96">
        <f t="shared" si="39"/>
        <v>66.652000000000015</v>
      </c>
      <c r="D96">
        <f t="shared" si="40"/>
        <v>2.1816615649929118E-2</v>
      </c>
      <c r="E96">
        <f t="shared" si="37"/>
        <v>0</v>
      </c>
      <c r="F96">
        <f t="shared" si="38"/>
        <v>0</v>
      </c>
      <c r="G96">
        <f t="shared" si="41"/>
        <v>20</v>
      </c>
      <c r="H96">
        <f t="shared" si="50"/>
        <v>649.04000000000019</v>
      </c>
      <c r="I96">
        <f t="shared" si="51"/>
        <v>66.652000000000015</v>
      </c>
      <c r="J96">
        <f t="shared" si="42"/>
        <v>0.59918260246697375</v>
      </c>
      <c r="K96">
        <f t="shared" si="43"/>
        <v>0</v>
      </c>
      <c r="L96">
        <f t="shared" si="44"/>
        <v>0</v>
      </c>
      <c r="M96">
        <f t="shared" si="45"/>
        <v>0.59918260246697375</v>
      </c>
      <c r="N96">
        <v>77</v>
      </c>
      <c r="S96">
        <f t="shared" si="28"/>
        <v>4</v>
      </c>
      <c r="T96">
        <f t="shared" si="29"/>
        <v>5</v>
      </c>
      <c r="U96">
        <f t="shared" si="46"/>
        <v>77</v>
      </c>
      <c r="V96">
        <f>($T$12*'10-day-rainfall'!X83+$T$13*'10-day-rainfall'!Y83+$T$14*'10-day-rainfall'!Z83+$T$15*'10-day-rainfall'!AA83)/12</f>
        <v>1.5457368753820504</v>
      </c>
      <c r="Y96">
        <f t="shared" si="33"/>
        <v>61.713295722774063</v>
      </c>
      <c r="Z96">
        <f t="shared" si="34"/>
        <v>0</v>
      </c>
      <c r="AA96">
        <f t="shared" si="47"/>
        <v>0.55183138031795786</v>
      </c>
      <c r="AB96">
        <f t="shared" si="52"/>
        <v>550.26591445548115</v>
      </c>
      <c r="AC96">
        <f t="shared" si="35"/>
        <v>0</v>
      </c>
      <c r="AD96">
        <f t="shared" si="53"/>
        <v>34.200000000000003</v>
      </c>
      <c r="AE96">
        <f t="shared" si="48"/>
        <v>0</v>
      </c>
      <c r="AF96">
        <f t="shared" si="36"/>
        <v>550.26591445548115</v>
      </c>
      <c r="AG96">
        <f t="shared" si="49"/>
        <v>0.55183138031795786</v>
      </c>
    </row>
    <row r="97" spans="1:33" x14ac:dyDescent="0.25">
      <c r="A97">
        <v>78</v>
      </c>
      <c r="B97">
        <v>0.77</v>
      </c>
      <c r="C97">
        <f t="shared" si="39"/>
        <v>67.079000000000008</v>
      </c>
      <c r="D97">
        <f t="shared" si="40"/>
        <v>2.1816615649929118E-2</v>
      </c>
      <c r="E97">
        <f t="shared" si="37"/>
        <v>0</v>
      </c>
      <c r="F97">
        <f t="shared" si="38"/>
        <v>0</v>
      </c>
      <c r="G97">
        <f t="shared" si="41"/>
        <v>20</v>
      </c>
      <c r="H97">
        <f t="shared" si="50"/>
        <v>657.58000000000015</v>
      </c>
      <c r="I97">
        <f t="shared" si="51"/>
        <v>67.079000000000008</v>
      </c>
      <c r="J97">
        <f t="shared" si="42"/>
        <v>0.60310167981416085</v>
      </c>
      <c r="K97">
        <f t="shared" si="43"/>
        <v>0</v>
      </c>
      <c r="L97">
        <f t="shared" si="44"/>
        <v>0</v>
      </c>
      <c r="M97">
        <f t="shared" si="45"/>
        <v>0.60310167981416085</v>
      </c>
      <c r="N97">
        <v>78</v>
      </c>
      <c r="S97">
        <f t="shared" si="28"/>
        <v>4</v>
      </c>
      <c r="T97">
        <f t="shared" si="29"/>
        <v>6</v>
      </c>
      <c r="U97">
        <f t="shared" si="46"/>
        <v>78</v>
      </c>
      <c r="V97">
        <f>($T$12*'10-day-rainfall'!X84+$T$13*'10-day-rainfall'!Y84+$T$14*'10-day-rainfall'!Z84+$T$15*'10-day-rainfall'!AA84)/12</f>
        <v>1.5457368753820504</v>
      </c>
      <c r="Y97">
        <f t="shared" si="33"/>
        <v>61.713295722774063</v>
      </c>
      <c r="Z97">
        <f t="shared" si="34"/>
        <v>0</v>
      </c>
      <c r="AA97">
        <f t="shared" si="47"/>
        <v>0.55183138031795786</v>
      </c>
      <c r="AB97">
        <f t="shared" si="52"/>
        <v>550.26591445548115</v>
      </c>
      <c r="AC97">
        <f t="shared" si="35"/>
        <v>0</v>
      </c>
      <c r="AD97">
        <f t="shared" si="53"/>
        <v>34.200000000000003</v>
      </c>
      <c r="AE97">
        <f t="shared" si="48"/>
        <v>0</v>
      </c>
      <c r="AF97">
        <f t="shared" si="36"/>
        <v>550.26591445548115</v>
      </c>
      <c r="AG97">
        <f t="shared" si="49"/>
        <v>0.55183138031795786</v>
      </c>
    </row>
    <row r="98" spans="1:33" x14ac:dyDescent="0.25">
      <c r="A98">
        <v>79</v>
      </c>
      <c r="B98">
        <v>0.78</v>
      </c>
      <c r="C98">
        <f t="shared" si="39"/>
        <v>67.506</v>
      </c>
      <c r="D98">
        <f t="shared" si="40"/>
        <v>2.1816615649929118E-2</v>
      </c>
      <c r="E98">
        <f t="shared" si="37"/>
        <v>0</v>
      </c>
      <c r="F98">
        <f t="shared" si="38"/>
        <v>0</v>
      </c>
      <c r="G98">
        <f t="shared" si="41"/>
        <v>20</v>
      </c>
      <c r="H98">
        <f t="shared" si="50"/>
        <v>666.11999999999989</v>
      </c>
      <c r="I98">
        <f t="shared" si="51"/>
        <v>67.506</v>
      </c>
      <c r="J98">
        <f t="shared" si="42"/>
        <v>0.60699545409354583</v>
      </c>
      <c r="K98">
        <f t="shared" si="43"/>
        <v>0</v>
      </c>
      <c r="L98">
        <f t="shared" si="44"/>
        <v>0</v>
      </c>
      <c r="M98">
        <f t="shared" si="45"/>
        <v>0.60699545409354583</v>
      </c>
      <c r="N98">
        <v>79</v>
      </c>
      <c r="S98">
        <f t="shared" si="28"/>
        <v>4</v>
      </c>
      <c r="T98">
        <f t="shared" si="29"/>
        <v>7</v>
      </c>
      <c r="U98">
        <f t="shared" si="46"/>
        <v>79</v>
      </c>
      <c r="V98">
        <f>($T$12*'10-day-rainfall'!X85+$T$13*'10-day-rainfall'!Y85+$T$14*'10-day-rainfall'!Z85+$T$15*'10-day-rainfall'!AA85)/12</f>
        <v>1.5457368753820504</v>
      </c>
      <c r="Y98">
        <f t="shared" si="33"/>
        <v>61.713295722774063</v>
      </c>
      <c r="Z98">
        <f t="shared" si="34"/>
        <v>0</v>
      </c>
      <c r="AA98">
        <f t="shared" si="47"/>
        <v>0.55183138031795786</v>
      </c>
      <c r="AB98">
        <f t="shared" si="52"/>
        <v>550.26591445548115</v>
      </c>
      <c r="AC98">
        <f t="shared" si="35"/>
        <v>0</v>
      </c>
      <c r="AD98">
        <f t="shared" si="53"/>
        <v>34.200000000000003</v>
      </c>
      <c r="AE98">
        <f t="shared" si="48"/>
        <v>0</v>
      </c>
      <c r="AF98">
        <f t="shared" si="36"/>
        <v>550.26591445548115</v>
      </c>
      <c r="AG98">
        <f t="shared" si="49"/>
        <v>0.55183138031795786</v>
      </c>
    </row>
    <row r="99" spans="1:33" x14ac:dyDescent="0.25">
      <c r="A99">
        <v>80</v>
      </c>
      <c r="B99">
        <v>0.79</v>
      </c>
      <c r="C99">
        <f t="shared" si="39"/>
        <v>67.933000000000007</v>
      </c>
      <c r="D99">
        <f t="shared" si="40"/>
        <v>2.1816615649929118E-2</v>
      </c>
      <c r="E99">
        <f t="shared" si="37"/>
        <v>0</v>
      </c>
      <c r="F99">
        <f t="shared" si="38"/>
        <v>0</v>
      </c>
      <c r="G99">
        <f t="shared" si="41"/>
        <v>20</v>
      </c>
      <c r="H99">
        <f t="shared" si="50"/>
        <v>674.66000000000008</v>
      </c>
      <c r="I99">
        <f t="shared" si="51"/>
        <v>67.933000000000007</v>
      </c>
      <c r="J99">
        <f t="shared" si="42"/>
        <v>0.61086440916605822</v>
      </c>
      <c r="K99">
        <f t="shared" si="43"/>
        <v>0</v>
      </c>
      <c r="L99">
        <f t="shared" si="44"/>
        <v>0</v>
      </c>
      <c r="M99">
        <f t="shared" si="45"/>
        <v>0.61086440916605822</v>
      </c>
      <c r="N99">
        <v>80</v>
      </c>
      <c r="S99">
        <f t="shared" si="28"/>
        <v>4</v>
      </c>
      <c r="T99">
        <f t="shared" si="29"/>
        <v>8</v>
      </c>
      <c r="U99">
        <f t="shared" si="46"/>
        <v>80</v>
      </c>
      <c r="V99">
        <f>($T$12*'10-day-rainfall'!X86+$T$13*'10-day-rainfall'!Y86+$T$14*'10-day-rainfall'!Z86+$T$15*'10-day-rainfall'!AA86)/12</f>
        <v>1.5457368753820504</v>
      </c>
      <c r="Y99">
        <f t="shared" si="33"/>
        <v>61.713295722774063</v>
      </c>
      <c r="Z99">
        <f t="shared" si="34"/>
        <v>6.1455922070022592E-3</v>
      </c>
      <c r="AA99">
        <f t="shared" si="47"/>
        <v>0.55183138031795786</v>
      </c>
      <c r="AB99">
        <f t="shared" si="52"/>
        <v>550.26591445548115</v>
      </c>
      <c r="AC99">
        <f t="shared" si="35"/>
        <v>0</v>
      </c>
      <c r="AD99">
        <f t="shared" si="53"/>
        <v>34.200000000000003</v>
      </c>
      <c r="AE99">
        <f t="shared" si="48"/>
        <v>0</v>
      </c>
      <c r="AF99">
        <f t="shared" si="36"/>
        <v>572.39004640068924</v>
      </c>
      <c r="AG99">
        <f t="shared" si="49"/>
        <v>0.55183138031795786</v>
      </c>
    </row>
    <row r="100" spans="1:33" x14ac:dyDescent="0.25">
      <c r="A100">
        <v>81</v>
      </c>
      <c r="B100">
        <v>0.8</v>
      </c>
      <c r="C100">
        <f t="shared" si="39"/>
        <v>68.360000000000014</v>
      </c>
      <c r="D100">
        <f t="shared" si="40"/>
        <v>2.1816615649929118E-2</v>
      </c>
      <c r="E100">
        <f t="shared" si="37"/>
        <v>0</v>
      </c>
      <c r="F100">
        <f t="shared" si="38"/>
        <v>0</v>
      </c>
      <c r="G100">
        <f t="shared" si="41"/>
        <v>20</v>
      </c>
      <c r="H100">
        <f t="shared" si="50"/>
        <v>683.20000000000027</v>
      </c>
      <c r="I100">
        <f t="shared" si="51"/>
        <v>68.360000000000014</v>
      </c>
      <c r="J100">
        <f t="shared" si="42"/>
        <v>0.61470901366529895</v>
      </c>
      <c r="K100">
        <f t="shared" si="43"/>
        <v>0</v>
      </c>
      <c r="L100">
        <f t="shared" si="44"/>
        <v>0</v>
      </c>
      <c r="M100">
        <f t="shared" si="45"/>
        <v>0.61470901366529895</v>
      </c>
      <c r="N100">
        <v>81</v>
      </c>
      <c r="S100">
        <f t="shared" si="28"/>
        <v>4</v>
      </c>
      <c r="T100">
        <f t="shared" si="29"/>
        <v>9</v>
      </c>
      <c r="U100">
        <f t="shared" si="46"/>
        <v>81</v>
      </c>
      <c r="V100">
        <f>($T$12*'10-day-rainfall'!X87+$T$13*'10-day-rainfall'!Y87+$T$14*'10-day-rainfall'!Z87+$T$15*'10-day-rainfall'!AA87)/12</f>
        <v>1.5462447755644473</v>
      </c>
      <c r="Y100">
        <f t="shared" si="33"/>
        <v>62.819502320034466</v>
      </c>
      <c r="Z100">
        <f t="shared" si="34"/>
        <v>4.0769516999001575E-2</v>
      </c>
      <c r="AA100">
        <f t="shared" si="47"/>
        <v>0.56278651229136689</v>
      </c>
      <c r="AB100">
        <f t="shared" si="52"/>
        <v>572.39004640068924</v>
      </c>
      <c r="AC100">
        <f t="shared" si="35"/>
        <v>0</v>
      </c>
      <c r="AD100">
        <f t="shared" si="53"/>
        <v>34.200000000000003</v>
      </c>
      <c r="AE100">
        <f t="shared" si="48"/>
        <v>0</v>
      </c>
      <c r="AF100">
        <f t="shared" si="36"/>
        <v>719.16030759709497</v>
      </c>
      <c r="AG100">
        <f t="shared" si="49"/>
        <v>0.56278651229136689</v>
      </c>
    </row>
    <row r="101" spans="1:33" x14ac:dyDescent="0.25">
      <c r="A101">
        <v>82</v>
      </c>
      <c r="B101">
        <v>0.81</v>
      </c>
      <c r="C101">
        <f t="shared" si="39"/>
        <v>68.787000000000006</v>
      </c>
      <c r="D101">
        <f t="shared" si="40"/>
        <v>2.1816615649929118E-2</v>
      </c>
      <c r="E101">
        <f t="shared" si="37"/>
        <v>0</v>
      </c>
      <c r="F101">
        <f t="shared" si="38"/>
        <v>0</v>
      </c>
      <c r="G101">
        <f t="shared" si="41"/>
        <v>20</v>
      </c>
      <c r="H101">
        <f t="shared" si="50"/>
        <v>691.74</v>
      </c>
      <c r="I101">
        <f t="shared" si="51"/>
        <v>68.787000000000006</v>
      </c>
      <c r="J101">
        <f t="shared" si="42"/>
        <v>0.61852972166010889</v>
      </c>
      <c r="K101">
        <f t="shared" si="43"/>
        <v>0</v>
      </c>
      <c r="L101">
        <f t="shared" si="44"/>
        <v>0</v>
      </c>
      <c r="M101">
        <f t="shared" si="45"/>
        <v>0.61852972166010889</v>
      </c>
      <c r="N101">
        <v>82</v>
      </c>
      <c r="S101">
        <f t="shared" si="28"/>
        <v>4</v>
      </c>
      <c r="T101">
        <f t="shared" si="29"/>
        <v>10</v>
      </c>
      <c r="U101">
        <f t="shared" si="46"/>
        <v>82</v>
      </c>
      <c r="V101">
        <f>($T$12*'10-day-rainfall'!X88+$T$13*'10-day-rainfall'!Y88+$T$14*'10-day-rainfall'!Z88+$T$15*'10-day-rainfall'!AA88)/12</f>
        <v>1.5496141571346127</v>
      </c>
      <c r="Y101">
        <f t="shared" si="33"/>
        <v>70.15801537985476</v>
      </c>
      <c r="Z101">
        <f t="shared" si="34"/>
        <v>9.0445362045230779E-2</v>
      </c>
      <c r="AA101">
        <f t="shared" si="47"/>
        <v>0.63063899071131324</v>
      </c>
      <c r="AB101">
        <f t="shared" si="52"/>
        <v>719.16030759709508</v>
      </c>
      <c r="AC101">
        <f t="shared" si="35"/>
        <v>0</v>
      </c>
      <c r="AD101">
        <f t="shared" si="53"/>
        <v>34.200000000000003</v>
      </c>
      <c r="AE101">
        <f t="shared" si="48"/>
        <v>0</v>
      </c>
      <c r="AF101">
        <f t="shared" si="36"/>
        <v>1044.7636109599259</v>
      </c>
      <c r="AG101">
        <f t="shared" si="49"/>
        <v>0.63063899071131324</v>
      </c>
    </row>
    <row r="102" spans="1:33" x14ac:dyDescent="0.25">
      <c r="A102">
        <v>83</v>
      </c>
      <c r="B102">
        <v>0.82000000000000006</v>
      </c>
      <c r="C102">
        <f t="shared" si="39"/>
        <v>69.213999999999999</v>
      </c>
      <c r="D102">
        <f t="shared" si="40"/>
        <v>2.1816615649929118E-2</v>
      </c>
      <c r="E102">
        <f t="shared" si="37"/>
        <v>0</v>
      </c>
      <c r="F102">
        <f t="shared" si="38"/>
        <v>0</v>
      </c>
      <c r="G102">
        <f t="shared" si="41"/>
        <v>20</v>
      </c>
      <c r="H102">
        <f t="shared" si="50"/>
        <v>700.28</v>
      </c>
      <c r="I102">
        <f t="shared" si="51"/>
        <v>69.213999999999999</v>
      </c>
      <c r="J102">
        <f t="shared" si="42"/>
        <v>0.62232697328052489</v>
      </c>
      <c r="K102">
        <f t="shared" si="43"/>
        <v>0</v>
      </c>
      <c r="L102">
        <f t="shared" si="44"/>
        <v>0</v>
      </c>
      <c r="M102">
        <f t="shared" si="45"/>
        <v>0.62232697328052489</v>
      </c>
      <c r="N102">
        <v>83</v>
      </c>
      <c r="S102">
        <f t="shared" si="28"/>
        <v>4</v>
      </c>
      <c r="T102">
        <f t="shared" si="29"/>
        <v>11</v>
      </c>
      <c r="U102">
        <f t="shared" si="46"/>
        <v>83</v>
      </c>
      <c r="V102">
        <f>($T$12*'10-day-rainfall'!X89+$T$13*'10-day-rainfall'!Y89+$T$14*'10-day-rainfall'!Z89+$T$15*'10-day-rainfall'!AA89)/12</f>
        <v>1.5570889804441359</v>
      </c>
      <c r="Y102">
        <f t="shared" si="33"/>
        <v>70.924036172690975</v>
      </c>
      <c r="Z102">
        <f t="shared" si="34"/>
        <v>0.15964097149389864</v>
      </c>
      <c r="AA102">
        <f t="shared" si="47"/>
        <v>0.63792882295827036</v>
      </c>
      <c r="AB102">
        <f t="shared" si="52"/>
        <v>1044.7636109603384</v>
      </c>
      <c r="AC102">
        <f t="shared" si="35"/>
        <v>183.84547832446935</v>
      </c>
      <c r="AD102">
        <f t="shared" si="53"/>
        <v>43.392273916223473</v>
      </c>
      <c r="AE102">
        <f t="shared" si="48"/>
        <v>0.31990720728902139</v>
      </c>
      <c r="AF102">
        <f t="shared" si="36"/>
        <v>467.80516209789653</v>
      </c>
      <c r="AG102">
        <f t="shared" si="49"/>
        <v>0.63730734050394988</v>
      </c>
    </row>
    <row r="103" spans="1:33" x14ac:dyDescent="0.25">
      <c r="A103">
        <v>84</v>
      </c>
      <c r="B103">
        <v>0.83000000000000007</v>
      </c>
      <c r="C103">
        <f t="shared" si="39"/>
        <v>69.641000000000005</v>
      </c>
      <c r="D103">
        <f t="shared" si="40"/>
        <v>2.1816615649929118E-2</v>
      </c>
      <c r="E103">
        <f t="shared" si="37"/>
        <v>0</v>
      </c>
      <c r="F103">
        <f t="shared" si="38"/>
        <v>0</v>
      </c>
      <c r="G103">
        <f t="shared" si="41"/>
        <v>20</v>
      </c>
      <c r="H103">
        <f t="shared" si="50"/>
        <v>708.82</v>
      </c>
      <c r="I103">
        <f t="shared" si="51"/>
        <v>69.641000000000005</v>
      </c>
      <c r="J103">
        <f t="shared" si="42"/>
        <v>0.62610119530956532</v>
      </c>
      <c r="K103">
        <f t="shared" si="43"/>
        <v>0</v>
      </c>
      <c r="L103">
        <f t="shared" si="44"/>
        <v>0</v>
      </c>
      <c r="M103">
        <f t="shared" si="45"/>
        <v>0.62610119530956532</v>
      </c>
      <c r="N103">
        <v>84</v>
      </c>
      <c r="S103">
        <f t="shared" si="28"/>
        <v>4</v>
      </c>
      <c r="T103">
        <f t="shared" si="29"/>
        <v>12</v>
      </c>
      <c r="U103">
        <f t="shared" si="46"/>
        <v>84</v>
      </c>
      <c r="V103">
        <f>($T$12*'10-day-rainfall'!X90+$T$13*'10-day-rainfall'!Y90+$T$14*'10-day-rainfall'!Z90+$T$15*'10-day-rainfall'!AA90)/12</f>
        <v>1.5702824491626399</v>
      </c>
      <c r="Y103">
        <f t="shared" si="33"/>
        <v>57.590258104894829</v>
      </c>
      <c r="Z103">
        <f t="shared" si="34"/>
        <v>0.26113685078345389</v>
      </c>
      <c r="AA103">
        <f t="shared" si="47"/>
        <v>0.50894191325937355</v>
      </c>
      <c r="AB103">
        <f t="shared" si="52"/>
        <v>467.80516209789653</v>
      </c>
      <c r="AC103">
        <f t="shared" si="35"/>
        <v>21.756049641241134</v>
      </c>
      <c r="AD103">
        <f t="shared" si="53"/>
        <v>35.287802482062062</v>
      </c>
      <c r="AE103">
        <f t="shared" si="48"/>
        <v>0.11319886658264401</v>
      </c>
      <c r="AF103">
        <f t="shared" si="36"/>
        <v>1000.3819052208121</v>
      </c>
      <c r="AG103">
        <f t="shared" si="49"/>
        <v>0.50894191325937355</v>
      </c>
    </row>
    <row r="104" spans="1:33" x14ac:dyDescent="0.25">
      <c r="A104">
        <v>85</v>
      </c>
      <c r="B104">
        <v>0.84</v>
      </c>
      <c r="C104">
        <f t="shared" si="39"/>
        <v>70.068000000000012</v>
      </c>
      <c r="D104">
        <f t="shared" si="40"/>
        <v>2.1816615649929118E-2</v>
      </c>
      <c r="E104">
        <f t="shared" si="37"/>
        <v>0</v>
      </c>
      <c r="F104">
        <f t="shared" si="38"/>
        <v>0</v>
      </c>
      <c r="G104">
        <f t="shared" si="41"/>
        <v>20</v>
      </c>
      <c r="H104">
        <f t="shared" si="50"/>
        <v>717.36000000000013</v>
      </c>
      <c r="I104">
        <f t="shared" si="51"/>
        <v>70.068000000000012</v>
      </c>
      <c r="J104">
        <f t="shared" si="42"/>
        <v>0.62985280174310077</v>
      </c>
      <c r="K104">
        <f t="shared" si="43"/>
        <v>0</v>
      </c>
      <c r="L104">
        <f t="shared" si="44"/>
        <v>0</v>
      </c>
      <c r="M104">
        <f t="shared" si="45"/>
        <v>0.62985280174310077</v>
      </c>
      <c r="N104">
        <v>85</v>
      </c>
      <c r="S104">
        <f t="shared" si="28"/>
        <v>4</v>
      </c>
      <c r="T104">
        <f t="shared" si="29"/>
        <v>13</v>
      </c>
      <c r="U104">
        <f t="shared" si="46"/>
        <v>85</v>
      </c>
      <c r="V104">
        <f>($T$12*'10-day-rainfall'!X91+$T$13*'10-day-rainfall'!Y91+$T$14*'10-day-rainfall'!Z91+$T$15*'10-day-rainfall'!AA91)/12</f>
        <v>1.5918640070786279</v>
      </c>
      <c r="Y104">
        <f t="shared" si="33"/>
        <v>70.923744964371608</v>
      </c>
      <c r="Z104">
        <f t="shared" si="34"/>
        <v>0.42412758407420648</v>
      </c>
      <c r="AA104">
        <f t="shared" si="47"/>
        <v>0.63783742620673045</v>
      </c>
      <c r="AB104">
        <f t="shared" si="52"/>
        <v>1000.3819052198069</v>
      </c>
      <c r="AC104">
        <f t="shared" si="35"/>
        <v>615.70418938126363</v>
      </c>
      <c r="AD104">
        <f t="shared" si="53"/>
        <v>64.985209469063179</v>
      </c>
      <c r="AE104">
        <f t="shared" si="48"/>
        <v>0.58363150585535994</v>
      </c>
      <c r="AF104">
        <f t="shared" si="36"/>
        <v>426.16778680765435</v>
      </c>
      <c r="AG104">
        <f t="shared" si="49"/>
        <v>0.63730482661673726</v>
      </c>
    </row>
    <row r="105" spans="1:33" x14ac:dyDescent="0.25">
      <c r="A105">
        <v>86</v>
      </c>
      <c r="B105">
        <v>0.85</v>
      </c>
      <c r="C105">
        <f t="shared" si="39"/>
        <v>70.495000000000005</v>
      </c>
      <c r="D105">
        <f t="shared" si="40"/>
        <v>2.1816615649929118E-2</v>
      </c>
      <c r="E105">
        <f t="shared" si="37"/>
        <v>0</v>
      </c>
      <c r="F105">
        <f t="shared" si="38"/>
        <v>0</v>
      </c>
      <c r="G105">
        <f t="shared" si="41"/>
        <v>20</v>
      </c>
      <c r="H105">
        <f t="shared" si="50"/>
        <v>725.90000000000009</v>
      </c>
      <c r="I105">
        <f t="shared" si="51"/>
        <v>70.495000000000005</v>
      </c>
      <c r="J105">
        <f t="shared" si="42"/>
        <v>0.63358219431988538</v>
      </c>
      <c r="K105">
        <f t="shared" si="43"/>
        <v>0</v>
      </c>
      <c r="L105">
        <f t="shared" si="44"/>
        <v>0</v>
      </c>
      <c r="M105">
        <f t="shared" si="45"/>
        <v>0.63358219431988538</v>
      </c>
      <c r="N105">
        <v>86</v>
      </c>
      <c r="S105">
        <f t="shared" si="28"/>
        <v>4</v>
      </c>
      <c r="T105">
        <f t="shared" si="29"/>
        <v>14</v>
      </c>
      <c r="U105">
        <f t="shared" si="46"/>
        <v>86</v>
      </c>
      <c r="V105">
        <f>($T$12*'10-day-rainfall'!X92+$T$13*'10-day-rainfall'!Y92+$T$14*'10-day-rainfall'!Z92+$T$15*'10-day-rainfall'!AA92)/12</f>
        <v>1.6269158735310416</v>
      </c>
      <c r="Y105">
        <f t="shared" si="33"/>
        <v>55.50838934038272</v>
      </c>
      <c r="Z105">
        <f t="shared" si="34"/>
        <v>0.74170508811197666</v>
      </c>
      <c r="AA105">
        <f t="shared" si="47"/>
        <v>0.48585035747968974</v>
      </c>
      <c r="AB105">
        <f t="shared" si="52"/>
        <v>426.16778680765435</v>
      </c>
      <c r="AC105">
        <f t="shared" si="35"/>
        <v>886.70630194577075</v>
      </c>
      <c r="AD105">
        <f t="shared" si="53"/>
        <v>70.922999087645366</v>
      </c>
      <c r="AE105">
        <f t="shared" si="48"/>
        <v>0.6376033301823596</v>
      </c>
      <c r="AF105">
        <f t="shared" si="36"/>
        <v>800.93411535427572</v>
      </c>
      <c r="AG105">
        <f t="shared" si="49"/>
        <v>0.48585035747968974</v>
      </c>
    </row>
    <row r="106" spans="1:33" x14ac:dyDescent="0.25">
      <c r="A106">
        <v>87</v>
      </c>
      <c r="B106">
        <v>0.86</v>
      </c>
      <c r="C106">
        <f t="shared" si="39"/>
        <v>70.921999999999997</v>
      </c>
      <c r="D106">
        <f t="shared" si="40"/>
        <v>2.1816615649929118E-2</v>
      </c>
      <c r="E106">
        <f t="shared" si="37"/>
        <v>0</v>
      </c>
      <c r="F106">
        <f t="shared" si="38"/>
        <v>0</v>
      </c>
      <c r="G106">
        <f t="shared" si="41"/>
        <v>20</v>
      </c>
      <c r="H106">
        <f t="shared" si="50"/>
        <v>734.43999999999983</v>
      </c>
      <c r="I106">
        <f t="shared" si="51"/>
        <v>70.921999999999997</v>
      </c>
      <c r="J106">
        <f t="shared" si="42"/>
        <v>0.63728976302367213</v>
      </c>
      <c r="K106">
        <f t="shared" si="43"/>
        <v>0</v>
      </c>
      <c r="L106">
        <f t="shared" si="44"/>
        <v>0</v>
      </c>
      <c r="M106">
        <f t="shared" si="45"/>
        <v>0.63728976302367213</v>
      </c>
      <c r="N106">
        <v>87</v>
      </c>
      <c r="S106">
        <f t="shared" si="28"/>
        <v>4</v>
      </c>
      <c r="T106">
        <f t="shared" si="29"/>
        <v>15</v>
      </c>
      <c r="U106">
        <f t="shared" si="46"/>
        <v>87</v>
      </c>
      <c r="V106">
        <f>($T$12*'10-day-rainfall'!X93+$T$13*'10-day-rainfall'!Y93+$T$14*'10-day-rainfall'!Z93+$T$15*'10-day-rainfall'!AA93)/12</f>
        <v>1.6882138146973207</v>
      </c>
      <c r="Y106">
        <f t="shared" si="33"/>
        <v>70.92243629777758</v>
      </c>
      <c r="Z106">
        <f t="shared" si="34"/>
        <v>2.9125805730181491</v>
      </c>
      <c r="AA106">
        <f t="shared" si="47"/>
        <v>0.63742669661012219</v>
      </c>
      <c r="AB106">
        <f t="shared" si="52"/>
        <v>800.93411535343728</v>
      </c>
      <c r="AC106">
        <f t="shared" si="35"/>
        <v>4896.2110928878856</v>
      </c>
      <c r="AD106">
        <f t="shared" si="53"/>
        <v>70.949307250709083</v>
      </c>
      <c r="AE106">
        <f t="shared" si="48"/>
        <v>0.64586023935386028</v>
      </c>
      <c r="AF106">
        <f t="shared" si="36"/>
        <v>8961.1273165448783</v>
      </c>
      <c r="AG106">
        <f t="shared" si="49"/>
        <v>0.63729352941127504</v>
      </c>
    </row>
    <row r="107" spans="1:33" x14ac:dyDescent="0.25">
      <c r="A107">
        <v>88</v>
      </c>
      <c r="B107">
        <v>0.87</v>
      </c>
      <c r="C107">
        <f t="shared" si="39"/>
        <v>71.349000000000004</v>
      </c>
      <c r="D107">
        <f t="shared" si="40"/>
        <v>2.1816615649929118E-2</v>
      </c>
      <c r="E107">
        <f t="shared" si="37"/>
        <v>433.21383274960345</v>
      </c>
      <c r="F107">
        <f t="shared" si="38"/>
        <v>433.21383274960345</v>
      </c>
      <c r="G107">
        <f t="shared" si="41"/>
        <v>187674.2248856014</v>
      </c>
      <c r="H107">
        <f t="shared" si="50"/>
        <v>65811.524309779037</v>
      </c>
      <c r="I107">
        <f t="shared" si="51"/>
        <v>71.349000000000004</v>
      </c>
      <c r="J107">
        <f t="shared" si="42"/>
        <v>0.64097588655918691</v>
      </c>
      <c r="K107">
        <f t="shared" si="43"/>
        <v>0.13032932283722318</v>
      </c>
      <c r="L107">
        <f t="shared" si="44"/>
        <v>0</v>
      </c>
      <c r="M107">
        <f t="shared" si="45"/>
        <v>0.77130520939641012</v>
      </c>
      <c r="N107">
        <v>88</v>
      </c>
      <c r="S107">
        <f t="shared" si="28"/>
        <v>4</v>
      </c>
      <c r="T107">
        <f t="shared" si="29"/>
        <v>16</v>
      </c>
      <c r="U107">
        <f t="shared" si="46"/>
        <v>88</v>
      </c>
      <c r="V107">
        <f>($T$12*'10-day-rainfall'!X94+$T$13*'10-day-rainfall'!Y94+$T$14*'10-day-rainfall'!Z94+$T$15*'10-day-rainfall'!AA94)/12</f>
        <v>1.9289229529632834</v>
      </c>
      <c r="Y107">
        <f t="shared" si="33"/>
        <v>70.975978993088304</v>
      </c>
      <c r="Z107">
        <f t="shared" si="34"/>
        <v>1.6912382831325361</v>
      </c>
      <c r="AA107">
        <f t="shared" si="47"/>
        <v>0.65423125916765423</v>
      </c>
      <c r="AB107">
        <f t="shared" si="52"/>
        <v>8961.1273165449838</v>
      </c>
      <c r="AC107">
        <f t="shared" si="35"/>
        <v>10827.73995968177</v>
      </c>
      <c r="AD107">
        <f t="shared" si="53"/>
        <v>70.988226677616169</v>
      </c>
      <c r="AE107">
        <f t="shared" si="48"/>
        <v>0.65807523787733602</v>
      </c>
      <c r="AF107">
        <f t="shared" si="36"/>
        <v>12680.514279463703</v>
      </c>
      <c r="AG107">
        <f t="shared" si="49"/>
        <v>0.6377557425010637</v>
      </c>
    </row>
    <row r="108" spans="1:33" x14ac:dyDescent="0.25">
      <c r="A108">
        <v>89</v>
      </c>
      <c r="B108">
        <v>0.88</v>
      </c>
      <c r="C108">
        <f t="shared" si="39"/>
        <v>71.77600000000001</v>
      </c>
      <c r="D108">
        <f t="shared" si="40"/>
        <v>2.1816615649929118E-2</v>
      </c>
      <c r="E108">
        <f t="shared" si="37"/>
        <v>436.62983274960351</v>
      </c>
      <c r="F108">
        <f t="shared" si="38"/>
        <v>436.62983274960351</v>
      </c>
      <c r="G108">
        <f t="shared" si="41"/>
        <v>190645.61084694674</v>
      </c>
      <c r="H108">
        <f t="shared" si="50"/>
        <v>146581.97879086065</v>
      </c>
      <c r="I108">
        <f t="shared" si="51"/>
        <v>71.77600000000001</v>
      </c>
      <c r="J108">
        <f t="shared" si="42"/>
        <v>0.64464093280360579</v>
      </c>
      <c r="K108">
        <f t="shared" si="43"/>
        <v>0.13239278531037965</v>
      </c>
      <c r="L108">
        <f t="shared" si="44"/>
        <v>0</v>
      </c>
      <c r="M108">
        <f t="shared" si="45"/>
        <v>0.77703371811398547</v>
      </c>
      <c r="N108">
        <v>89</v>
      </c>
      <c r="S108">
        <f t="shared" si="28"/>
        <v>4</v>
      </c>
      <c r="T108">
        <f t="shared" si="29"/>
        <v>17</v>
      </c>
      <c r="U108">
        <f t="shared" si="46"/>
        <v>89</v>
      </c>
      <c r="V108">
        <f>($T$12*'10-day-rainfall'!X95+$T$13*'10-day-rainfall'!Y95+$T$14*'10-day-rainfall'!Z95+$T$15*'10-day-rainfall'!AA95)/12</f>
        <v>2.0686947118998567</v>
      </c>
      <c r="Y108">
        <f t="shared" si="33"/>
        <v>71.000383562684661</v>
      </c>
      <c r="Z108">
        <f t="shared" si="34"/>
        <v>0.71759735428424831</v>
      </c>
      <c r="AA108">
        <f t="shared" si="47"/>
        <v>0.66189071885849782</v>
      </c>
      <c r="AB108">
        <f t="shared" si="52"/>
        <v>12680.514279462854</v>
      </c>
      <c r="AC108">
        <f t="shared" si="35"/>
        <v>12780.786223229205</v>
      </c>
      <c r="AD108">
        <f t="shared" si="53"/>
        <v>71.001041491976395</v>
      </c>
      <c r="AE108">
        <f t="shared" si="48"/>
        <v>0.66209721227234641</v>
      </c>
      <c r="AF108">
        <f t="shared" si="36"/>
        <v>12880.314790705701</v>
      </c>
      <c r="AG108">
        <f t="shared" si="49"/>
        <v>0.6379664175791977</v>
      </c>
    </row>
    <row r="109" spans="1:33" x14ac:dyDescent="0.25">
      <c r="A109">
        <v>90</v>
      </c>
      <c r="B109">
        <v>0.89</v>
      </c>
      <c r="C109">
        <f t="shared" si="39"/>
        <v>72.203000000000003</v>
      </c>
      <c r="D109">
        <f t="shared" si="40"/>
        <v>2.1816615649929118E-2</v>
      </c>
      <c r="E109">
        <f t="shared" si="37"/>
        <v>440.04583274960345</v>
      </c>
      <c r="F109">
        <f t="shared" si="38"/>
        <v>440.04583274960345</v>
      </c>
      <c r="G109">
        <f t="shared" si="41"/>
        <v>193640.33492029196</v>
      </c>
      <c r="H109">
        <f t="shared" si="50"/>
        <v>228626.19776434603</v>
      </c>
      <c r="I109">
        <f t="shared" si="51"/>
        <v>72.203000000000003</v>
      </c>
      <c r="J109">
        <f t="shared" si="42"/>
        <v>0.64828525923506097</v>
      </c>
      <c r="K109">
        <f t="shared" si="43"/>
        <v>0.13447245480575831</v>
      </c>
      <c r="L109">
        <f t="shared" si="44"/>
        <v>0</v>
      </c>
      <c r="M109">
        <f t="shared" si="45"/>
        <v>0.78275771404081929</v>
      </c>
      <c r="N109">
        <v>90</v>
      </c>
      <c r="S109">
        <f t="shared" ref="S109:S172" si="54">S85+1</f>
        <v>4</v>
      </c>
      <c r="T109">
        <f t="shared" ref="T109:T172" si="55">T85</f>
        <v>18</v>
      </c>
      <c r="U109">
        <f t="shared" si="46"/>
        <v>90</v>
      </c>
      <c r="V109">
        <f>($T$12*'10-day-rainfall'!X96+$T$13*'10-day-rainfall'!Y96+$T$14*'10-day-rainfall'!Z96+$T$15*'10-day-rainfall'!AA96)/12</f>
        <v>2.1280002783696292</v>
      </c>
      <c r="Y109">
        <f t="shared" si="33"/>
        <v>71.001694543642174</v>
      </c>
      <c r="Z109">
        <f t="shared" si="34"/>
        <v>0.48599476901665123</v>
      </c>
      <c r="AA109">
        <f t="shared" si="47"/>
        <v>0.66230217482619613</v>
      </c>
      <c r="AB109">
        <f t="shared" si="52"/>
        <v>12880.314790705401</v>
      </c>
      <c r="AC109">
        <f t="shared" si="35"/>
        <v>12562.96146024822</v>
      </c>
      <c r="AD109">
        <f t="shared" si="53"/>
        <v>70.99961224580197</v>
      </c>
      <c r="AE109">
        <f t="shared" si="48"/>
        <v>0.66164863835187326</v>
      </c>
      <c r="AF109">
        <f t="shared" si="36"/>
        <v>12247.960861098602</v>
      </c>
      <c r="AG109">
        <f t="shared" si="49"/>
        <v>0.63797773476365227</v>
      </c>
    </row>
    <row r="110" spans="1:33" x14ac:dyDescent="0.25">
      <c r="A110">
        <v>91</v>
      </c>
      <c r="B110">
        <v>0.9</v>
      </c>
      <c r="C110">
        <f t="shared" si="39"/>
        <v>72.63000000000001</v>
      </c>
      <c r="D110">
        <f t="shared" si="40"/>
        <v>2.1816615649929118E-2</v>
      </c>
      <c r="E110">
        <f t="shared" si="37"/>
        <v>443.4618327496035</v>
      </c>
      <c r="F110">
        <f t="shared" si="38"/>
        <v>443.4618327496035</v>
      </c>
      <c r="G110">
        <f t="shared" si="41"/>
        <v>196658.3971056373</v>
      </c>
      <c r="H110">
        <f t="shared" si="50"/>
        <v>311954.14660406456</v>
      </c>
      <c r="I110">
        <f t="shared" si="51"/>
        <v>72.63000000000001</v>
      </c>
      <c r="J110">
        <f t="shared" si="42"/>
        <v>0.65190921333958574</v>
      </c>
      <c r="K110">
        <f t="shared" si="43"/>
        <v>0.13656833132335924</v>
      </c>
      <c r="L110">
        <f t="shared" si="44"/>
        <v>0</v>
      </c>
      <c r="M110">
        <f t="shared" si="45"/>
        <v>0.78847754466294495</v>
      </c>
      <c r="N110">
        <v>91</v>
      </c>
      <c r="S110">
        <f t="shared" si="54"/>
        <v>4</v>
      </c>
      <c r="T110">
        <f t="shared" si="55"/>
        <v>19</v>
      </c>
      <c r="U110">
        <f t="shared" si="46"/>
        <v>91</v>
      </c>
      <c r="V110">
        <f>($T$12*'10-day-rainfall'!X97+$T$13*'10-day-rainfall'!Y97+$T$14*'10-day-rainfall'!Z97+$T$15*'10-day-rainfall'!AA97)/12</f>
        <v>2.1681651353131541</v>
      </c>
      <c r="Y110">
        <f t="shared" si="33"/>
        <v>70.997545385289342</v>
      </c>
      <c r="Z110">
        <f t="shared" si="34"/>
        <v>0.36351042258130495</v>
      </c>
      <c r="AA110">
        <f t="shared" si="47"/>
        <v>0.66099994693690844</v>
      </c>
      <c r="AB110">
        <f t="shared" si="52"/>
        <v>12247.960861099267</v>
      </c>
      <c r="AC110">
        <f t="shared" si="35"/>
        <v>11712.479717259181</v>
      </c>
      <c r="AD110">
        <f t="shared" si="53"/>
        <v>70.994031852824804</v>
      </c>
      <c r="AE110">
        <f t="shared" si="48"/>
        <v>0.65989721246013988</v>
      </c>
      <c r="AF110">
        <f t="shared" si="36"/>
        <v>11180.968417535461</v>
      </c>
      <c r="AG110">
        <f t="shared" si="49"/>
        <v>0.63794191670684441</v>
      </c>
    </row>
    <row r="111" spans="1:33" x14ac:dyDescent="0.25">
      <c r="A111">
        <v>92</v>
      </c>
      <c r="B111">
        <v>0.91</v>
      </c>
      <c r="C111">
        <f t="shared" si="39"/>
        <v>73.057000000000016</v>
      </c>
      <c r="D111">
        <f t="shared" si="40"/>
        <v>2.1816615649929118E-2</v>
      </c>
      <c r="E111">
        <f t="shared" si="37"/>
        <v>446.87783274960356</v>
      </c>
      <c r="F111">
        <f t="shared" si="38"/>
        <v>446.87783274960356</v>
      </c>
      <c r="G111">
        <f t="shared" si="41"/>
        <v>199699.79740298266</v>
      </c>
      <c r="H111">
        <f t="shared" si="50"/>
        <v>396575.79068383761</v>
      </c>
      <c r="I111">
        <f t="shared" si="51"/>
        <v>73.057000000000016</v>
      </c>
      <c r="J111">
        <f t="shared" si="42"/>
        <v>0.65551313299781022</v>
      </c>
      <c r="K111">
        <f t="shared" si="43"/>
        <v>0.13868041486318239</v>
      </c>
      <c r="L111">
        <f t="shared" si="44"/>
        <v>0</v>
      </c>
      <c r="M111">
        <f t="shared" si="45"/>
        <v>0.79419354786099261</v>
      </c>
      <c r="N111">
        <v>92</v>
      </c>
      <c r="S111">
        <f t="shared" si="54"/>
        <v>4</v>
      </c>
      <c r="T111">
        <f t="shared" si="55"/>
        <v>20</v>
      </c>
      <c r="U111">
        <f t="shared" si="46"/>
        <v>92</v>
      </c>
      <c r="V111">
        <f>($T$12*'10-day-rainfall'!X98+$T$13*'10-day-rainfall'!Y98+$T$14*'10-day-rainfall'!Z98+$T$15*'10-day-rainfall'!AA98)/12</f>
        <v>2.1982073189975595</v>
      </c>
      <c r="Y111">
        <f t="shared" si="33"/>
        <v>70.990544368291822</v>
      </c>
      <c r="Z111">
        <f t="shared" si="34"/>
        <v>0.28597874593721645</v>
      </c>
      <c r="AA111">
        <f t="shared" si="47"/>
        <v>0.65880265321797216</v>
      </c>
      <c r="AB111">
        <f t="shared" si="52"/>
        <v>11180.968417535256</v>
      </c>
      <c r="AC111">
        <f t="shared" si="35"/>
        <v>10509.885384429896</v>
      </c>
      <c r="AD111">
        <f t="shared" si="53"/>
        <v>70.986141090883578</v>
      </c>
      <c r="AE111">
        <f t="shared" si="48"/>
        <v>0.65742066917261199</v>
      </c>
      <c r="AF111">
        <f t="shared" si="36"/>
        <v>9843.777493887832</v>
      </c>
      <c r="AG111">
        <f t="shared" si="49"/>
        <v>0.63788147967282316</v>
      </c>
    </row>
    <row r="112" spans="1:33" x14ac:dyDescent="0.25">
      <c r="A112">
        <v>93</v>
      </c>
      <c r="B112">
        <v>0.92</v>
      </c>
      <c r="C112">
        <f t="shared" si="39"/>
        <v>73.484000000000009</v>
      </c>
      <c r="D112">
        <f t="shared" si="40"/>
        <v>2.1816615649929118E-2</v>
      </c>
      <c r="E112">
        <f t="shared" si="37"/>
        <v>450.2938327496035</v>
      </c>
      <c r="F112">
        <f t="shared" si="38"/>
        <v>450.2938327496035</v>
      </c>
      <c r="G112">
        <f t="shared" si="41"/>
        <v>202764.5358123279</v>
      </c>
      <c r="H112">
        <f t="shared" si="50"/>
        <v>482501.0953774862</v>
      </c>
      <c r="I112">
        <f t="shared" si="51"/>
        <v>73.484000000000009</v>
      </c>
      <c r="J112">
        <f t="shared" si="42"/>
        <v>0.659097346852627</v>
      </c>
      <c r="K112">
        <f t="shared" si="43"/>
        <v>0.14080870542522772</v>
      </c>
      <c r="L112">
        <f t="shared" si="44"/>
        <v>0</v>
      </c>
      <c r="M112">
        <f t="shared" si="45"/>
        <v>0.79990605227785472</v>
      </c>
      <c r="N112">
        <v>93</v>
      </c>
      <c r="S112">
        <f t="shared" si="54"/>
        <v>4</v>
      </c>
      <c r="T112">
        <f t="shared" si="55"/>
        <v>21</v>
      </c>
      <c r="U112">
        <f t="shared" si="46"/>
        <v>93</v>
      </c>
      <c r="V112">
        <f>($T$12*'10-day-rainfall'!X99+$T$13*'10-day-rainfall'!Y99+$T$14*'10-day-rainfall'!Z99+$T$15*'10-day-rainfall'!AA99)/12</f>
        <v>2.2218419260998088</v>
      </c>
      <c r="Y112">
        <f t="shared" si="33"/>
        <v>70.981770457621835</v>
      </c>
      <c r="Z112">
        <f t="shared" si="34"/>
        <v>0.23230950400549299</v>
      </c>
      <c r="AA112">
        <f t="shared" si="47"/>
        <v>0.65604893060702874</v>
      </c>
      <c r="AB112">
        <f t="shared" si="52"/>
        <v>9843.7774938883886</v>
      </c>
      <c r="AC112">
        <f t="shared" si="35"/>
        <v>9081.0465260056244</v>
      </c>
      <c r="AD112">
        <f t="shared" si="53"/>
        <v>70.976765836921018</v>
      </c>
      <c r="AE112">
        <f t="shared" si="48"/>
        <v>0.65447821286195573</v>
      </c>
      <c r="AF112">
        <f t="shared" si="36"/>
        <v>8323.9701420051224</v>
      </c>
      <c r="AG112">
        <f t="shared" si="49"/>
        <v>0.63780573794303597</v>
      </c>
    </row>
    <row r="113" spans="1:33" x14ac:dyDescent="0.25">
      <c r="A113">
        <v>94</v>
      </c>
      <c r="B113">
        <v>0.93</v>
      </c>
      <c r="C113">
        <f t="shared" si="39"/>
        <v>73.911000000000001</v>
      </c>
      <c r="D113">
        <f t="shared" si="40"/>
        <v>2.1816615649929118E-2</v>
      </c>
      <c r="E113">
        <f t="shared" si="37"/>
        <v>453.70983274960344</v>
      </c>
      <c r="F113">
        <f t="shared" si="38"/>
        <v>453.70983274960344</v>
      </c>
      <c r="G113">
        <f t="shared" si="41"/>
        <v>205852.61233367311</v>
      </c>
      <c r="H113">
        <f t="shared" si="50"/>
        <v>569740.02605883719</v>
      </c>
      <c r="I113">
        <f t="shared" si="51"/>
        <v>73.911000000000001</v>
      </c>
      <c r="J113">
        <f t="shared" si="42"/>
        <v>0.66266217465895805</v>
      </c>
      <c r="K113">
        <f t="shared" si="43"/>
        <v>0.14295320300949521</v>
      </c>
      <c r="L113">
        <f t="shared" si="44"/>
        <v>0</v>
      </c>
      <c r="M113">
        <f t="shared" si="45"/>
        <v>0.80561537766845326</v>
      </c>
      <c r="N113">
        <v>94</v>
      </c>
      <c r="S113">
        <f t="shared" si="54"/>
        <v>4</v>
      </c>
      <c r="T113">
        <f t="shared" si="55"/>
        <v>22</v>
      </c>
      <c r="U113">
        <f t="shared" si="46"/>
        <v>94</v>
      </c>
      <c r="V113">
        <f>($T$12*'10-day-rainfall'!X100+$T$13*'10-day-rainfall'!Y100+$T$14*'10-day-rainfall'!Z100+$T$15*'10-day-rainfall'!AA100)/12</f>
        <v>2.2410410586622462</v>
      </c>
      <c r="Y113">
        <f t="shared" si="33"/>
        <v>70.971798318486577</v>
      </c>
      <c r="Z113">
        <f t="shared" si="34"/>
        <v>0.19305482771286891</v>
      </c>
      <c r="AA113">
        <f t="shared" si="47"/>
        <v>0.65291913979320537</v>
      </c>
      <c r="AB113">
        <f t="shared" si="52"/>
        <v>8323.9701420055226</v>
      </c>
      <c r="AC113">
        <f t="shared" si="35"/>
        <v>7496.2143802609171</v>
      </c>
      <c r="AD113">
        <f t="shared" si="53"/>
        <v>70.96636704088688</v>
      </c>
      <c r="AE113">
        <f t="shared" si="48"/>
        <v>0.65121451428524824</v>
      </c>
      <c r="AF113">
        <f t="shared" si="36"/>
        <v>6674.5952703449566</v>
      </c>
      <c r="AG113">
        <f t="shared" si="49"/>
        <v>0.63771965237683947</v>
      </c>
    </row>
    <row r="114" spans="1:33" x14ac:dyDescent="0.25">
      <c r="A114">
        <v>95</v>
      </c>
      <c r="B114">
        <v>0.94000000000000006</v>
      </c>
      <c r="C114">
        <f t="shared" si="39"/>
        <v>74.338000000000008</v>
      </c>
      <c r="D114">
        <f t="shared" si="40"/>
        <v>2.1816615649929118E-2</v>
      </c>
      <c r="E114">
        <f t="shared" si="37"/>
        <v>457.12583274960349</v>
      </c>
      <c r="F114">
        <f t="shared" si="38"/>
        <v>457.12583274960349</v>
      </c>
      <c r="G114">
        <f t="shared" si="41"/>
        <v>208964.02696701846</v>
      </c>
      <c r="H114">
        <f t="shared" si="50"/>
        <v>658302.54810171761</v>
      </c>
      <c r="I114">
        <f t="shared" si="51"/>
        <v>74.338000000000008</v>
      </c>
      <c r="J114">
        <f t="shared" si="42"/>
        <v>0.66620792761667635</v>
      </c>
      <c r="K114">
        <f t="shared" si="43"/>
        <v>0.14511390761598505</v>
      </c>
      <c r="L114">
        <f t="shared" si="44"/>
        <v>0</v>
      </c>
      <c r="M114">
        <f t="shared" si="45"/>
        <v>0.81132183523266144</v>
      </c>
      <c r="N114">
        <v>95</v>
      </c>
      <c r="S114">
        <f t="shared" si="54"/>
        <v>4</v>
      </c>
      <c r="T114">
        <f t="shared" si="55"/>
        <v>23</v>
      </c>
      <c r="U114">
        <f t="shared" si="46"/>
        <v>95</v>
      </c>
      <c r="V114">
        <f>($T$12*'10-day-rainfall'!X101+$T$13*'10-day-rainfall'!Y101+$T$14*'10-day-rainfall'!Z101+$T$15*'10-day-rainfall'!AA101)/12</f>
        <v>2.2569960031013263</v>
      </c>
      <c r="Y114">
        <f t="shared" si="33"/>
        <v>70.960976028618049</v>
      </c>
      <c r="Z114">
        <f t="shared" si="34"/>
        <v>0.16323020264178098</v>
      </c>
      <c r="AA114">
        <f t="shared" si="47"/>
        <v>0.64952252619248885</v>
      </c>
      <c r="AB114">
        <f t="shared" si="52"/>
        <v>6674.5952703449166</v>
      </c>
      <c r="AC114">
        <f t="shared" si="35"/>
        <v>5799.2690879536422</v>
      </c>
      <c r="AD114">
        <f t="shared" si="53"/>
        <v>70.955232620107282</v>
      </c>
      <c r="AE114">
        <f t="shared" si="48"/>
        <v>0.64771993730426536</v>
      </c>
      <c r="AF114">
        <f t="shared" si="36"/>
        <v>4930.4322255599727</v>
      </c>
      <c r="AG114">
        <f t="shared" si="49"/>
        <v>0.637626227792782</v>
      </c>
    </row>
    <row r="115" spans="1:33" x14ac:dyDescent="0.25">
      <c r="A115">
        <v>96</v>
      </c>
      <c r="B115">
        <v>0.95000000000000007</v>
      </c>
      <c r="C115">
        <f t="shared" si="39"/>
        <v>74.765000000000015</v>
      </c>
      <c r="D115">
        <f t="shared" si="40"/>
        <v>2.1816615649929118E-2</v>
      </c>
      <c r="E115">
        <f t="shared" si="37"/>
        <v>460.54183274960354</v>
      </c>
      <c r="F115">
        <f t="shared" si="38"/>
        <v>460.54183274960354</v>
      </c>
      <c r="G115">
        <f t="shared" si="41"/>
        <v>212098.77971236382</v>
      </c>
      <c r="H115">
        <f t="shared" si="50"/>
        <v>748198.62687994842</v>
      </c>
      <c r="I115">
        <f t="shared" si="51"/>
        <v>74.765000000000015</v>
      </c>
      <c r="J115">
        <f t="shared" si="42"/>
        <v>0.66973490868766428</v>
      </c>
      <c r="K115">
        <f t="shared" si="43"/>
        <v>0.14729081924469709</v>
      </c>
      <c r="L115">
        <f t="shared" si="44"/>
        <v>0</v>
      </c>
      <c r="M115">
        <f t="shared" si="45"/>
        <v>0.81702572793236139</v>
      </c>
      <c r="N115">
        <v>96</v>
      </c>
      <c r="S115">
        <f t="shared" si="54"/>
        <v>4</v>
      </c>
      <c r="T115">
        <f t="shared" si="55"/>
        <v>24</v>
      </c>
      <c r="U115">
        <f t="shared" si="46"/>
        <v>96</v>
      </c>
      <c r="V115">
        <f>($T$12*'10-day-rainfall'!X102+$T$13*'10-day-rainfall'!Y102+$T$14*'10-day-rainfall'!Z102+$T$15*'10-day-rainfall'!AA102)/12</f>
        <v>2.270486102493209</v>
      </c>
      <c r="Y115">
        <f t="shared" si="33"/>
        <v>70.94953179094172</v>
      </c>
      <c r="Z115">
        <f t="shared" si="34"/>
        <v>0</v>
      </c>
      <c r="AA115">
        <f t="shared" si="47"/>
        <v>0.64593071209274888</v>
      </c>
      <c r="AB115">
        <f t="shared" si="52"/>
        <v>4930.4322255589223</v>
      </c>
      <c r="AC115">
        <f t="shared" si="35"/>
        <v>3767.7569437919742</v>
      </c>
      <c r="AD115">
        <f t="shared" si="53"/>
        <v>70.94190295583671</v>
      </c>
      <c r="AE115">
        <f t="shared" si="48"/>
        <v>0.64353637546066023</v>
      </c>
      <c r="AF115">
        <f t="shared" si="36"/>
        <v>2613.7012739005454</v>
      </c>
      <c r="AG115">
        <f t="shared" si="49"/>
        <v>0.63752743417722046</v>
      </c>
    </row>
    <row r="116" spans="1:33" x14ac:dyDescent="0.25">
      <c r="A116">
        <v>97</v>
      </c>
      <c r="B116">
        <v>0.96</v>
      </c>
      <c r="C116">
        <f t="shared" si="39"/>
        <v>75.192000000000007</v>
      </c>
      <c r="D116">
        <f t="shared" si="40"/>
        <v>2.1816615649929118E-2</v>
      </c>
      <c r="E116">
        <f t="shared" si="37"/>
        <v>463.95783274960348</v>
      </c>
      <c r="F116">
        <f t="shared" si="38"/>
        <v>463.95783274960348</v>
      </c>
      <c r="G116">
        <f t="shared" si="41"/>
        <v>215256.87056970905</v>
      </c>
      <c r="H116">
        <f t="shared" si="50"/>
        <v>839438.22776735073</v>
      </c>
      <c r="I116">
        <f t="shared" si="51"/>
        <v>75.192000000000007</v>
      </c>
      <c r="J116">
        <f t="shared" si="42"/>
        <v>0.67324341289792156</v>
      </c>
      <c r="K116">
        <f t="shared" si="43"/>
        <v>0.14948393789563127</v>
      </c>
      <c r="L116">
        <f t="shared" si="44"/>
        <v>0</v>
      </c>
      <c r="M116">
        <f t="shared" si="45"/>
        <v>0.82272735079355286</v>
      </c>
      <c r="N116">
        <v>97</v>
      </c>
      <c r="S116">
        <f t="shared" si="54"/>
        <v>5</v>
      </c>
      <c r="T116">
        <f t="shared" si="55"/>
        <v>1</v>
      </c>
      <c r="U116">
        <f t="shared" si="46"/>
        <v>97</v>
      </c>
      <c r="V116">
        <f>($T$12*'10-day-rainfall'!X103+$T$13*'10-day-rainfall'!Y103+$T$14*'10-day-rainfall'!Z103+$T$15*'10-day-rainfall'!AA103)/12</f>
        <v>2.270486102493209</v>
      </c>
      <c r="Y116">
        <f t="shared" si="33"/>
        <v>70.934330677879416</v>
      </c>
      <c r="Z116">
        <f t="shared" si="34"/>
        <v>0</v>
      </c>
      <c r="AA116">
        <f t="shared" si="47"/>
        <v>0.64115978948758012</v>
      </c>
      <c r="AB116">
        <f t="shared" si="52"/>
        <v>2613.7012739008201</v>
      </c>
      <c r="AC116">
        <f t="shared" si="35"/>
        <v>1459.6136528231759</v>
      </c>
      <c r="AD116">
        <f t="shared" si="53"/>
        <v>70.926758190276033</v>
      </c>
      <c r="AE116">
        <f t="shared" si="48"/>
        <v>0.63878313771634032</v>
      </c>
      <c r="AF116">
        <f t="shared" si="36"/>
        <v>314.08197812199478</v>
      </c>
      <c r="AG116">
        <f t="shared" si="49"/>
        <v>0.63739620892985516</v>
      </c>
    </row>
    <row r="117" spans="1:33" x14ac:dyDescent="0.25">
      <c r="A117">
        <v>98</v>
      </c>
      <c r="B117">
        <v>0.97</v>
      </c>
      <c r="C117">
        <f>$C$20+B117*(MAX($C$6,$C$6+$C$5-$C$10))</f>
        <v>75.619</v>
      </c>
      <c r="D117">
        <f t="shared" si="40"/>
        <v>2.1816615649929118E-2</v>
      </c>
      <c r="E117">
        <f t="shared" si="37"/>
        <v>467.37383274960342</v>
      </c>
      <c r="F117">
        <f t="shared" si="38"/>
        <v>467.37383274960342</v>
      </c>
      <c r="G117">
        <f t="shared" si="41"/>
        <v>218438.29953905428</v>
      </c>
      <c r="H117">
        <f t="shared" si="50"/>
        <v>932031.31613775133</v>
      </c>
      <c r="I117">
        <f t="shared" si="51"/>
        <v>75.619</v>
      </c>
      <c r="J117">
        <f t="shared" si="42"/>
        <v>0.67673372762557693</v>
      </c>
      <c r="K117">
        <f t="shared" si="43"/>
        <v>0.15169326356878771</v>
      </c>
      <c r="L117">
        <f t="shared" si="44"/>
        <v>0</v>
      </c>
      <c r="M117">
        <f t="shared" si="45"/>
        <v>0.82842699119436469</v>
      </c>
      <c r="N117">
        <v>98</v>
      </c>
      <c r="S117">
        <f t="shared" si="54"/>
        <v>5</v>
      </c>
      <c r="T117">
        <f t="shared" si="55"/>
        <v>2</v>
      </c>
      <c r="U117">
        <f t="shared" si="46"/>
        <v>98</v>
      </c>
      <c r="V117">
        <f>($T$12*'10-day-rainfall'!X104+$T$13*'10-day-rainfall'!Y104+$T$14*'10-day-rainfall'!Z104+$T$15*'10-day-rainfall'!AA104)/12</f>
        <v>2.270486102493209</v>
      </c>
      <c r="Y117">
        <f t="shared" si="33"/>
        <v>49.90409890609974</v>
      </c>
      <c r="Z117">
        <f t="shared" si="34"/>
        <v>0</v>
      </c>
      <c r="AA117">
        <f t="shared" si="47"/>
        <v>0.41737881099727975</v>
      </c>
      <c r="AB117">
        <f t="shared" si="52"/>
        <v>314.08197812199478</v>
      </c>
      <c r="AC117">
        <f t="shared" si="35"/>
        <v>0</v>
      </c>
      <c r="AD117">
        <f t="shared" si="53"/>
        <v>34.200000000000003</v>
      </c>
      <c r="AE117">
        <f t="shared" si="48"/>
        <v>0</v>
      </c>
      <c r="AF117">
        <f t="shared" si="36"/>
        <v>314.08197812199478</v>
      </c>
      <c r="AG117">
        <f t="shared" si="49"/>
        <v>0.41737881099727975</v>
      </c>
    </row>
    <row r="118" spans="1:33" x14ac:dyDescent="0.25">
      <c r="A118">
        <v>99</v>
      </c>
      <c r="B118">
        <v>0.98</v>
      </c>
      <c r="C118">
        <f>$C$20+B118*(MAX($C$6,$C$6+$C$5-$C$10))</f>
        <v>76.046000000000006</v>
      </c>
      <c r="D118">
        <f t="shared" si="40"/>
        <v>2.1816615649929118E-2</v>
      </c>
      <c r="E118">
        <f t="shared" si="37"/>
        <v>470.78983274960348</v>
      </c>
      <c r="F118">
        <f t="shared" si="38"/>
        <v>470.78983274960348</v>
      </c>
      <c r="G118">
        <f t="shared" si="41"/>
        <v>221643.06662039962</v>
      </c>
      <c r="H118">
        <f t="shared" si="50"/>
        <v>1025987.8573649775</v>
      </c>
      <c r="I118">
        <f t="shared" si="51"/>
        <v>76.046000000000006</v>
      </c>
      <c r="J118">
        <f t="shared" si="42"/>
        <v>0.68020613287559817</v>
      </c>
      <c r="K118">
        <f t="shared" si="43"/>
        <v>0.15391879626416641</v>
      </c>
      <c r="L118">
        <f t="shared" si="44"/>
        <v>0</v>
      </c>
      <c r="M118">
        <f t="shared" si="45"/>
        <v>0.83412492913976455</v>
      </c>
      <c r="N118">
        <v>99</v>
      </c>
      <c r="S118">
        <f t="shared" si="54"/>
        <v>5</v>
      </c>
      <c r="T118">
        <f t="shared" si="55"/>
        <v>3</v>
      </c>
      <c r="U118">
        <f t="shared" si="46"/>
        <v>99</v>
      </c>
      <c r="V118">
        <f>($T$12*'10-day-rainfall'!X105+$T$13*'10-day-rainfall'!Y105+$T$14*'10-day-rainfall'!Z105+$T$15*'10-day-rainfall'!AA105)/12</f>
        <v>2.270486102493209</v>
      </c>
      <c r="Y118">
        <f t="shared" si="33"/>
        <v>49.90409890609974</v>
      </c>
      <c r="Z118">
        <f t="shared" si="34"/>
        <v>0</v>
      </c>
      <c r="AA118">
        <f t="shared" si="47"/>
        <v>0.41737881099727975</v>
      </c>
      <c r="AB118">
        <f t="shared" si="52"/>
        <v>314.08197812199478</v>
      </c>
      <c r="AC118">
        <f t="shared" si="35"/>
        <v>0</v>
      </c>
      <c r="AD118">
        <f t="shared" si="53"/>
        <v>34.200000000000003</v>
      </c>
      <c r="AE118">
        <f t="shared" si="48"/>
        <v>0</v>
      </c>
      <c r="AF118">
        <f t="shared" si="36"/>
        <v>314.08197812199478</v>
      </c>
      <c r="AG118">
        <f t="shared" si="49"/>
        <v>0.41737881099727975</v>
      </c>
    </row>
    <row r="119" spans="1:33" x14ac:dyDescent="0.25">
      <c r="A119">
        <v>100</v>
      </c>
      <c r="B119">
        <v>0.99</v>
      </c>
      <c r="C119">
        <f>$C$20+B119*(MAX($C$6,$C$6+$C$5-$C$10))</f>
        <v>76.473000000000013</v>
      </c>
      <c r="D119">
        <f t="shared" si="40"/>
        <v>2.1816615649929118E-2</v>
      </c>
      <c r="E119">
        <f t="shared" si="37"/>
        <v>474.20583274960353</v>
      </c>
      <c r="F119">
        <f t="shared" si="38"/>
        <v>474.20583274960353</v>
      </c>
      <c r="G119">
        <f t="shared" si="41"/>
        <v>224871.17181374496</v>
      </c>
      <c r="H119">
        <f t="shared" si="50"/>
        <v>1121317.8168228501</v>
      </c>
      <c r="I119">
        <f t="shared" si="51"/>
        <v>76.473000000000013</v>
      </c>
      <c r="J119">
        <f t="shared" si="42"/>
        <v>0.6836609015419437</v>
      </c>
      <c r="K119">
        <f t="shared" si="43"/>
        <v>0.15616053598176735</v>
      </c>
      <c r="L119">
        <f t="shared" si="44"/>
        <v>0</v>
      </c>
      <c r="M119">
        <f t="shared" si="45"/>
        <v>0.83982143752371108</v>
      </c>
      <c r="N119">
        <v>100</v>
      </c>
      <c r="S119">
        <f t="shared" si="54"/>
        <v>5</v>
      </c>
      <c r="T119">
        <f t="shared" si="55"/>
        <v>4</v>
      </c>
      <c r="U119">
        <f t="shared" si="46"/>
        <v>100</v>
      </c>
      <c r="V119">
        <f>($T$12*'10-day-rainfall'!X106+$T$13*'10-day-rainfall'!Y106+$T$14*'10-day-rainfall'!Z106+$T$15*'10-day-rainfall'!AA106)/12</f>
        <v>2.270486102493209</v>
      </c>
      <c r="Y119">
        <f t="shared" si="33"/>
        <v>49.90409890609974</v>
      </c>
      <c r="Z119">
        <f t="shared" si="34"/>
        <v>0</v>
      </c>
      <c r="AA119">
        <f t="shared" si="47"/>
        <v>0.41737881099727975</v>
      </c>
      <c r="AB119">
        <f t="shared" si="52"/>
        <v>314.08197812199478</v>
      </c>
      <c r="AC119">
        <f t="shared" si="35"/>
        <v>0</v>
      </c>
      <c r="AD119">
        <f t="shared" si="53"/>
        <v>34.200000000000003</v>
      </c>
      <c r="AE119">
        <f t="shared" si="48"/>
        <v>0</v>
      </c>
      <c r="AF119">
        <f t="shared" si="36"/>
        <v>314.08197812199478</v>
      </c>
      <c r="AG119">
        <f t="shared" si="49"/>
        <v>0.41737881099727975</v>
      </c>
    </row>
    <row r="120" spans="1:33" x14ac:dyDescent="0.25">
      <c r="A120">
        <v>101</v>
      </c>
      <c r="B120">
        <v>1</v>
      </c>
      <c r="C120">
        <f>$C$20+B120*(MAX($C$6,$C$6+$C$5-$C$10))</f>
        <v>76.900000000000006</v>
      </c>
      <c r="D120">
        <f t="shared" si="40"/>
        <v>2.1816615649929118E-2</v>
      </c>
      <c r="E120">
        <f t="shared" si="37"/>
        <v>477.62183274960347</v>
      </c>
      <c r="F120">
        <f t="shared" si="38"/>
        <v>477.62183274960347</v>
      </c>
      <c r="G120">
        <f t="shared" si="41"/>
        <v>228122.61511909019</v>
      </c>
      <c r="H120">
        <f t="shared" si="50"/>
        <v>1218031.15988519</v>
      </c>
      <c r="I120">
        <f t="shared" si="51"/>
        <v>76.900000000000006</v>
      </c>
      <c r="J120">
        <f t="shared" si="42"/>
        <v>0.6870982996578513</v>
      </c>
      <c r="K120">
        <f t="shared" si="43"/>
        <v>0.1584184827215904</v>
      </c>
      <c r="L120">
        <f>G13</f>
        <v>0</v>
      </c>
      <c r="M120">
        <f t="shared" si="45"/>
        <v>0.84551678237944172</v>
      </c>
      <c r="N120">
        <v>101</v>
      </c>
      <c r="S120">
        <f t="shared" si="54"/>
        <v>5</v>
      </c>
      <c r="T120">
        <f t="shared" si="55"/>
        <v>5</v>
      </c>
      <c r="U120">
        <f t="shared" si="46"/>
        <v>101</v>
      </c>
      <c r="V120">
        <f>($T$12*'10-day-rainfall'!X107+$T$13*'10-day-rainfall'!Y107+$T$14*'10-day-rainfall'!Z107+$T$15*'10-day-rainfall'!AA107)/12</f>
        <v>2.270486102493209</v>
      </c>
      <c r="Y120">
        <f t="shared" si="33"/>
        <v>49.90409890609974</v>
      </c>
      <c r="Z120">
        <f t="shared" si="34"/>
        <v>0</v>
      </c>
      <c r="AA120">
        <f t="shared" si="47"/>
        <v>0.41737881099727975</v>
      </c>
      <c r="AB120">
        <f t="shared" si="52"/>
        <v>314.08197812199478</v>
      </c>
      <c r="AC120">
        <f t="shared" si="35"/>
        <v>0</v>
      </c>
      <c r="AD120">
        <f t="shared" si="53"/>
        <v>34.200000000000003</v>
      </c>
      <c r="AE120">
        <f t="shared" si="48"/>
        <v>0</v>
      </c>
      <c r="AF120">
        <f t="shared" si="36"/>
        <v>314.08197812199478</v>
      </c>
      <c r="AG120">
        <f t="shared" si="49"/>
        <v>0.41737881099727975</v>
      </c>
    </row>
    <row r="121" spans="1:33" x14ac:dyDescent="0.25">
      <c r="S121">
        <f t="shared" si="54"/>
        <v>5</v>
      </c>
      <c r="T121">
        <f t="shared" si="55"/>
        <v>6</v>
      </c>
      <c r="U121">
        <f t="shared" si="46"/>
        <v>102</v>
      </c>
      <c r="V121">
        <f>($T$12*'10-day-rainfall'!X108+$T$13*'10-day-rainfall'!Y108+$T$14*'10-day-rainfall'!Z108+$T$15*'10-day-rainfall'!AA108)/12</f>
        <v>2.270486102493209</v>
      </c>
      <c r="Y121">
        <f t="shared" si="33"/>
        <v>49.90409890609974</v>
      </c>
      <c r="Z121">
        <f t="shared" si="34"/>
        <v>4.5444067758219301E-3</v>
      </c>
      <c r="AA121">
        <f t="shared" si="47"/>
        <v>0.41737881099727975</v>
      </c>
      <c r="AB121">
        <f t="shared" si="52"/>
        <v>314.08197812199478</v>
      </c>
      <c r="AC121">
        <f t="shared" si="35"/>
        <v>0</v>
      </c>
      <c r="AD121">
        <f t="shared" si="53"/>
        <v>34.200000000000003</v>
      </c>
      <c r="AE121">
        <f t="shared" si="48"/>
        <v>0</v>
      </c>
      <c r="AF121">
        <f t="shared" si="36"/>
        <v>330.44184251495375</v>
      </c>
      <c r="AG121">
        <f t="shared" si="49"/>
        <v>0.41737881099727975</v>
      </c>
    </row>
    <row r="122" spans="1:33" x14ac:dyDescent="0.25">
      <c r="S122">
        <f t="shared" si="54"/>
        <v>5</v>
      </c>
      <c r="T122">
        <f t="shared" si="55"/>
        <v>7</v>
      </c>
      <c r="U122">
        <f t="shared" si="46"/>
        <v>103</v>
      </c>
      <c r="V122">
        <f>($T$12*'10-day-rainfall'!X109+$T$13*'10-day-rainfall'!Y109+$T$14*'10-day-rainfall'!Z109+$T$15*'10-day-rainfall'!AA109)/12</f>
        <v>2.2708616733011282</v>
      </c>
      <c r="Y122">
        <f t="shared" ref="Y122:Y184" si="56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50.722092125747693</v>
      </c>
      <c r="Z122">
        <f t="shared" ref="Z122:Z184" si="57">(V123-V122)*43560/3600</f>
        <v>4.381781267036651E-2</v>
      </c>
      <c r="AA122">
        <f t="shared" si="47"/>
        <v>0.42805433409223365</v>
      </c>
      <c r="AB122">
        <f t="shared" si="52"/>
        <v>330.44184251495381</v>
      </c>
      <c r="AC122">
        <f t="shared" ref="AC122:AC184" si="58">MAX(0,AB122+(Z122-AA122)*1800)</f>
        <v>0</v>
      </c>
      <c r="AD122">
        <f t="shared" si="53"/>
        <v>34.200000000000003</v>
      </c>
      <c r="AE122">
        <f t="shared" si="48"/>
        <v>0</v>
      </c>
      <c r="AF122">
        <f t="shared" ref="AF122:AF184" si="59">MAX(0,AB122+(Z122-AE122)*3600)</f>
        <v>488.1859681282732</v>
      </c>
      <c r="AG122">
        <f t="shared" si="49"/>
        <v>0.42805433409223365</v>
      </c>
    </row>
    <row r="123" spans="1:33" x14ac:dyDescent="0.25">
      <c r="S123">
        <f t="shared" si="54"/>
        <v>5</v>
      </c>
      <c r="T123">
        <f t="shared" si="55"/>
        <v>8</v>
      </c>
      <c r="U123">
        <f t="shared" si="46"/>
        <v>104</v>
      </c>
      <c r="V123">
        <f>($T$12*'10-day-rainfall'!X110+$T$13*'10-day-rainfall'!Y110+$T$14*'10-day-rainfall'!Z110+$T$15*'10-day-rainfall'!AA110)/12</f>
        <v>2.2744829801333899</v>
      </c>
      <c r="Y123">
        <f t="shared" si="56"/>
        <v>58.609298406413664</v>
      </c>
      <c r="Z123">
        <f t="shared" si="57"/>
        <v>9.9746817777288846E-2</v>
      </c>
      <c r="AA123">
        <f t="shared" si="47"/>
        <v>0.51987272746982149</v>
      </c>
      <c r="AB123">
        <f t="shared" si="52"/>
        <v>488.1859681282732</v>
      </c>
      <c r="AC123">
        <f t="shared" si="58"/>
        <v>0</v>
      </c>
      <c r="AD123">
        <f t="shared" si="53"/>
        <v>34.200000000000003</v>
      </c>
      <c r="AE123">
        <f t="shared" si="48"/>
        <v>0</v>
      </c>
      <c r="AF123">
        <f t="shared" si="59"/>
        <v>847.27451212651306</v>
      </c>
      <c r="AG123">
        <f t="shared" si="49"/>
        <v>0.51987272746982149</v>
      </c>
    </row>
    <row r="124" spans="1:33" x14ac:dyDescent="0.25">
      <c r="S124">
        <f t="shared" si="54"/>
        <v>5</v>
      </c>
      <c r="T124">
        <f t="shared" si="55"/>
        <v>9</v>
      </c>
      <c r="U124">
        <f t="shared" si="46"/>
        <v>105</v>
      </c>
      <c r="V124">
        <f>($T$12*'10-day-rainfall'!X111+$T$13*'10-day-rainfall'!Y111+$T$14*'10-day-rainfall'!Z111+$T$15*'10-day-rainfall'!AA111)/12</f>
        <v>2.28272651879267</v>
      </c>
      <c r="Y124">
        <f t="shared" si="56"/>
        <v>70.922740357949181</v>
      </c>
      <c r="Z124">
        <f t="shared" si="57"/>
        <v>0.17078560297308623</v>
      </c>
      <c r="AA124">
        <f t="shared" si="47"/>
        <v>0.63752212696052324</v>
      </c>
      <c r="AB124">
        <f t="shared" si="52"/>
        <v>847.2745121274819</v>
      </c>
      <c r="AC124">
        <f t="shared" si="58"/>
        <v>7.1487689500952456</v>
      </c>
      <c r="AD124">
        <f t="shared" si="53"/>
        <v>34.557438447504765</v>
      </c>
      <c r="AE124">
        <f t="shared" si="48"/>
        <v>6.2817684322070286E-2</v>
      </c>
      <c r="AF124">
        <f t="shared" si="59"/>
        <v>1235.9590192711394</v>
      </c>
      <c r="AG124">
        <f t="shared" si="49"/>
        <v>0.63729615424348751</v>
      </c>
    </row>
    <row r="125" spans="1:33" x14ac:dyDescent="0.25">
      <c r="S125">
        <f t="shared" si="54"/>
        <v>5</v>
      </c>
      <c r="T125">
        <f t="shared" si="55"/>
        <v>10</v>
      </c>
      <c r="U125">
        <f t="shared" si="46"/>
        <v>106</v>
      </c>
      <c r="V125">
        <f>($T$12*'10-day-rainfall'!X112+$T$13*'10-day-rainfall'!Y112+$T$14*'10-day-rainfall'!Z112+$T$15*'10-day-rainfall'!AA112)/12</f>
        <v>2.2968410314350738</v>
      </c>
      <c r="Y125">
        <f t="shared" si="56"/>
        <v>70.925290691700468</v>
      </c>
      <c r="Z125">
        <f t="shared" si="57"/>
        <v>0.26327711652856028</v>
      </c>
      <c r="AA125">
        <f t="shared" si="47"/>
        <v>0.63832255814571814</v>
      </c>
      <c r="AB125">
        <f t="shared" si="52"/>
        <v>1235.9590192717387</v>
      </c>
      <c r="AC125">
        <f t="shared" si="58"/>
        <v>560.8772243608546</v>
      </c>
      <c r="AD125">
        <f t="shared" si="53"/>
        <v>62.243861218042731</v>
      </c>
      <c r="AE125">
        <f t="shared" si="48"/>
        <v>0.55711137736309169</v>
      </c>
      <c r="AF125">
        <f t="shared" si="59"/>
        <v>178.15568026742562</v>
      </c>
      <c r="AG125">
        <f t="shared" si="49"/>
        <v>0.63731817027455084</v>
      </c>
    </row>
    <row r="126" spans="1:33" x14ac:dyDescent="0.25">
      <c r="S126">
        <f t="shared" si="54"/>
        <v>5</v>
      </c>
      <c r="T126">
        <f t="shared" si="55"/>
        <v>11</v>
      </c>
      <c r="U126">
        <f t="shared" si="46"/>
        <v>107</v>
      </c>
      <c r="V126">
        <f>($T$12*'10-day-rainfall'!X113+$T$13*'10-day-rainfall'!Y113+$T$14*'10-day-rainfall'!Z113+$T$15*'10-day-rainfall'!AA113)/12</f>
        <v>2.3185994708175994</v>
      </c>
      <c r="Y126">
        <f t="shared" si="56"/>
        <v>43.107784013371287</v>
      </c>
      <c r="Z126">
        <f t="shared" si="57"/>
        <v>0.38808445106973166</v>
      </c>
      <c r="AA126">
        <f t="shared" si="47"/>
        <v>0.31497313599469001</v>
      </c>
      <c r="AB126">
        <f t="shared" si="52"/>
        <v>178.15568026742568</v>
      </c>
      <c r="AC126">
        <f t="shared" si="58"/>
        <v>309.75604740250066</v>
      </c>
      <c r="AD126">
        <f t="shared" si="53"/>
        <v>49.687802370125034</v>
      </c>
      <c r="AE126">
        <f t="shared" si="48"/>
        <v>0.41450873839882418</v>
      </c>
      <c r="AF126">
        <f t="shared" si="59"/>
        <v>83.028245882692602</v>
      </c>
      <c r="AG126">
        <f t="shared" si="49"/>
        <v>0.31497313599469001</v>
      </c>
    </row>
    <row r="127" spans="1:33" x14ac:dyDescent="0.25">
      <c r="S127">
        <f t="shared" si="54"/>
        <v>5</v>
      </c>
      <c r="T127">
        <f t="shared" si="55"/>
        <v>12</v>
      </c>
      <c r="U127">
        <f t="shared" si="46"/>
        <v>108</v>
      </c>
      <c r="V127">
        <f>($T$12*'10-day-rainfall'!X114+$T$13*'10-day-rainfall'!Y114+$T$14*'10-day-rainfall'!Z114+$T$15*'10-day-rainfall'!AA114)/12</f>
        <v>2.3506725659473293</v>
      </c>
      <c r="Y127">
        <f t="shared" si="56"/>
        <v>38.351412294134633</v>
      </c>
      <c r="Z127">
        <f t="shared" si="57"/>
        <v>0.56603345476522682</v>
      </c>
      <c r="AA127">
        <f t="shared" si="47"/>
        <v>0.2161134862757659</v>
      </c>
      <c r="AB127">
        <f t="shared" si="52"/>
        <v>83.028245882692602</v>
      </c>
      <c r="AC127">
        <f t="shared" si="58"/>
        <v>712.88418916372234</v>
      </c>
      <c r="AD127">
        <f t="shared" si="53"/>
        <v>69.844209458186114</v>
      </c>
      <c r="AE127">
        <f t="shared" si="48"/>
        <v>0.62788658620110216</v>
      </c>
      <c r="AF127">
        <f t="shared" si="59"/>
        <v>0</v>
      </c>
      <c r="AG127">
        <f t="shared" si="49"/>
        <v>0.2161134862757659</v>
      </c>
    </row>
    <row r="128" spans="1:33" x14ac:dyDescent="0.25">
      <c r="S128">
        <f t="shared" si="54"/>
        <v>5</v>
      </c>
      <c r="T128">
        <f t="shared" si="55"/>
        <v>13</v>
      </c>
      <c r="U128">
        <f t="shared" si="46"/>
        <v>109</v>
      </c>
      <c r="V128">
        <f>($T$12*'10-day-rainfall'!X115+$T$13*'10-day-rainfall'!Y115+$T$14*'10-day-rainfall'!Z115+$T$15*'10-day-rainfall'!AA115)/12</f>
        <v>2.3974521903080919</v>
      </c>
      <c r="Y128">
        <f t="shared" si="56"/>
        <v>34.200000000000003</v>
      </c>
      <c r="Z128">
        <f t="shared" si="57"/>
        <v>0.84482302789991026</v>
      </c>
      <c r="AA128">
        <f t="shared" si="47"/>
        <v>0</v>
      </c>
      <c r="AB128">
        <f t="shared" si="52"/>
        <v>0</v>
      </c>
      <c r="AC128">
        <f t="shared" si="58"/>
        <v>1520.6814502198386</v>
      </c>
      <c r="AD128">
        <f t="shared" si="53"/>
        <v>70.92715888354256</v>
      </c>
      <c r="AE128">
        <f t="shared" si="48"/>
        <v>0.63890889670222384</v>
      </c>
      <c r="AF128">
        <f t="shared" si="59"/>
        <v>741.29087231167114</v>
      </c>
      <c r="AG128">
        <f t="shared" si="49"/>
        <v>0</v>
      </c>
    </row>
    <row r="129" spans="19:33" x14ac:dyDescent="0.25">
      <c r="S129">
        <f t="shared" si="54"/>
        <v>5</v>
      </c>
      <c r="T129">
        <f t="shared" si="55"/>
        <v>14</v>
      </c>
      <c r="U129">
        <f t="shared" si="46"/>
        <v>110</v>
      </c>
      <c r="V129">
        <f>($T$12*'10-day-rainfall'!X116+$T$13*'10-day-rainfall'!Y116+$T$14*'10-day-rainfall'!Z116+$T$15*'10-day-rainfall'!AA116)/12</f>
        <v>2.4672722752584977</v>
      </c>
      <c r="Y129">
        <f t="shared" si="56"/>
        <v>70.922044951652452</v>
      </c>
      <c r="Z129">
        <f t="shared" si="57"/>
        <v>1.377050642552589</v>
      </c>
      <c r="AA129">
        <f t="shared" si="47"/>
        <v>0.63730387125732324</v>
      </c>
      <c r="AB129">
        <f t="shared" si="52"/>
        <v>741.29087231078768</v>
      </c>
      <c r="AC129">
        <f t="shared" si="58"/>
        <v>2072.8350606422659</v>
      </c>
      <c r="AD129">
        <f t="shared" si="53"/>
        <v>70.930781811554027</v>
      </c>
      <c r="AE129">
        <f t="shared" si="48"/>
        <v>0.64004596535476022</v>
      </c>
      <c r="AF129">
        <f t="shared" si="59"/>
        <v>3394.5077102229711</v>
      </c>
      <c r="AG129">
        <f t="shared" si="49"/>
        <v>0.63729015107365827</v>
      </c>
    </row>
    <row r="130" spans="19:33" x14ac:dyDescent="0.25">
      <c r="S130">
        <f t="shared" si="54"/>
        <v>5</v>
      </c>
      <c r="T130">
        <f t="shared" si="55"/>
        <v>15</v>
      </c>
      <c r="U130">
        <f t="shared" si="46"/>
        <v>111</v>
      </c>
      <c r="V130">
        <f>($T$12*'10-day-rainfall'!X117+$T$13*'10-day-rainfall'!Y117+$T$14*'10-day-rainfall'!Z117+$T$15*'10-day-rainfall'!AA117)/12</f>
        <v>2.5810781134859844</v>
      </c>
      <c r="Y130">
        <f t="shared" si="56"/>
        <v>70.93945389985295</v>
      </c>
      <c r="Z130">
        <f t="shared" si="57"/>
        <v>4.9533294959844332</v>
      </c>
      <c r="AA130">
        <f t="shared" si="47"/>
        <v>0.64276773065772008</v>
      </c>
      <c r="AB130">
        <f t="shared" si="52"/>
        <v>3394.5077102225496</v>
      </c>
      <c r="AC130">
        <f t="shared" si="58"/>
        <v>11153.518887810633</v>
      </c>
      <c r="AD130">
        <f t="shared" si="53"/>
        <v>70.990364259589711</v>
      </c>
      <c r="AE130">
        <f t="shared" si="48"/>
        <v>0.65874612547064426</v>
      </c>
      <c r="AF130">
        <f t="shared" si="59"/>
        <v>18855.007844072192</v>
      </c>
      <c r="AG130">
        <f t="shared" si="49"/>
        <v>0.63744043569588404</v>
      </c>
    </row>
    <row r="131" spans="19:33" x14ac:dyDescent="0.25">
      <c r="S131">
        <f t="shared" si="54"/>
        <v>5</v>
      </c>
      <c r="T131">
        <f t="shared" si="55"/>
        <v>16</v>
      </c>
      <c r="U131">
        <f t="shared" si="46"/>
        <v>112</v>
      </c>
      <c r="V131">
        <f>($T$12*'10-day-rainfall'!X118+$T$13*'10-day-rainfall'!Y118+$T$14*'10-day-rainfall'!Z118+$T$15*'10-day-rainfall'!AA118)/12</f>
        <v>2.9904441875342846</v>
      </c>
      <c r="Y131">
        <f t="shared" si="56"/>
        <v>71.040897190178143</v>
      </c>
      <c r="Z131">
        <f t="shared" si="57"/>
        <v>2.7282419113579737</v>
      </c>
      <c r="AA131">
        <f t="shared" si="47"/>
        <v>0.67460606282270785</v>
      </c>
      <c r="AB131">
        <f t="shared" si="52"/>
        <v>18855.007844072359</v>
      </c>
      <c r="AC131">
        <f t="shared" si="58"/>
        <v>22551.552371435839</v>
      </c>
      <c r="AD131">
        <f t="shared" si="53"/>
        <v>71.065151880287956</v>
      </c>
      <c r="AE131">
        <f t="shared" si="48"/>
        <v>0.68221848231146454</v>
      </c>
      <c r="AF131">
        <f t="shared" si="59"/>
        <v>26220.692188639794</v>
      </c>
      <c r="AG131">
        <f t="shared" si="49"/>
        <v>0.63831615583637058</v>
      </c>
    </row>
    <row r="132" spans="19:33" x14ac:dyDescent="0.25">
      <c r="S132">
        <f t="shared" si="54"/>
        <v>5</v>
      </c>
      <c r="T132">
        <f t="shared" si="55"/>
        <v>17</v>
      </c>
      <c r="U132">
        <f t="shared" si="46"/>
        <v>113</v>
      </c>
      <c r="V132">
        <f>($T$12*'10-day-rainfall'!X119+$T$13*'10-day-rainfall'!Y119+$T$14*'10-day-rainfall'!Z119+$T$15*'10-day-rainfall'!AA119)/12</f>
        <v>3.2159187256630428</v>
      </c>
      <c r="Y132">
        <f t="shared" si="56"/>
        <v>71.089226755776977</v>
      </c>
      <c r="Z132">
        <f t="shared" si="57"/>
        <v>1.139110377132277</v>
      </c>
      <c r="AA132">
        <f t="shared" si="47"/>
        <v>0.68977446635134532</v>
      </c>
      <c r="AB132">
        <f t="shared" si="52"/>
        <v>26220.692188639772</v>
      </c>
      <c r="AC132">
        <f t="shared" si="58"/>
        <v>27029.496828045449</v>
      </c>
      <c r="AD132">
        <f t="shared" si="53"/>
        <v>71.094533686545148</v>
      </c>
      <c r="AE132">
        <f t="shared" si="48"/>
        <v>0.69144006517046863</v>
      </c>
      <c r="AF132">
        <f t="shared" si="59"/>
        <v>27832.305311702283</v>
      </c>
      <c r="AG132">
        <f t="shared" si="49"/>
        <v>0.63873336602188591</v>
      </c>
    </row>
    <row r="133" spans="19:33" x14ac:dyDescent="0.25">
      <c r="S133">
        <f t="shared" si="54"/>
        <v>5</v>
      </c>
      <c r="T133">
        <f t="shared" si="55"/>
        <v>18</v>
      </c>
      <c r="U133">
        <f t="shared" si="46"/>
        <v>114</v>
      </c>
      <c r="V133">
        <f>($T$12*'10-day-rainfall'!X120+$T$13*'10-day-rainfall'!Y120+$T$14*'10-day-rainfall'!Z120+$T$15*'10-day-rainfall'!AA120)/12</f>
        <v>3.3100600791450492</v>
      </c>
      <c r="Y133">
        <f t="shared" si="56"/>
        <v>71.099801273840384</v>
      </c>
      <c r="Z133">
        <f t="shared" si="57"/>
        <v>0.76646847681020092</v>
      </c>
      <c r="AA133">
        <f t="shared" si="47"/>
        <v>0.69309331590273671</v>
      </c>
      <c r="AB133">
        <f t="shared" si="52"/>
        <v>27832.305311702145</v>
      </c>
      <c r="AC133">
        <f t="shared" si="58"/>
        <v>27964.380601335579</v>
      </c>
      <c r="AD133">
        <f t="shared" si="53"/>
        <v>71.100667879178829</v>
      </c>
      <c r="AE133">
        <f t="shared" si="48"/>
        <v>0.69336530302512689</v>
      </c>
      <c r="AF133">
        <f t="shared" si="59"/>
        <v>28095.476737328412</v>
      </c>
      <c r="AG133">
        <f t="shared" si="49"/>
        <v>0.63882465168912306</v>
      </c>
    </row>
    <row r="134" spans="19:33" x14ac:dyDescent="0.25">
      <c r="S134">
        <f t="shared" si="54"/>
        <v>5</v>
      </c>
      <c r="T134">
        <f t="shared" si="55"/>
        <v>19</v>
      </c>
      <c r="U134">
        <f t="shared" si="46"/>
        <v>115</v>
      </c>
      <c r="V134">
        <f>($T$12*'10-day-rainfall'!X121+$T$13*'10-day-rainfall'!Y121+$T$14*'10-day-rainfall'!Z121+$T$15*'10-day-rainfall'!AA121)/12</f>
        <v>3.3734045813607683</v>
      </c>
      <c r="Y134">
        <f t="shared" si="56"/>
        <v>71.101528059850153</v>
      </c>
      <c r="Z134">
        <f t="shared" si="57"/>
        <v>0.57092637298672499</v>
      </c>
      <c r="AA134">
        <f t="shared" si="47"/>
        <v>0.69363527374322698</v>
      </c>
      <c r="AB134">
        <f t="shared" si="52"/>
        <v>28095.476737329027</v>
      </c>
      <c r="AC134">
        <f t="shared" si="58"/>
        <v>27874.600715967325</v>
      </c>
      <c r="AD134">
        <f t="shared" si="53"/>
        <v>71.100078792998048</v>
      </c>
      <c r="AE134">
        <f t="shared" si="48"/>
        <v>0.6931804162629035</v>
      </c>
      <c r="AF134">
        <f t="shared" si="59"/>
        <v>27655.362181534783</v>
      </c>
      <c r="AG134">
        <f t="shared" si="49"/>
        <v>0.63883955835551975</v>
      </c>
    </row>
    <row r="135" spans="19:33" x14ac:dyDescent="0.25">
      <c r="S135">
        <f t="shared" si="54"/>
        <v>5</v>
      </c>
      <c r="T135">
        <f t="shared" si="55"/>
        <v>20</v>
      </c>
      <c r="U135">
        <f t="shared" si="46"/>
        <v>116</v>
      </c>
      <c r="V135">
        <f>($T$12*'10-day-rainfall'!X122+$T$13*'10-day-rainfall'!Y122+$T$14*'10-day-rainfall'!Z122+$T$15*'10-day-rainfall'!AA122)/12</f>
        <v>3.4205885791282662</v>
      </c>
      <c r="Y135">
        <f t="shared" si="56"/>
        <v>71.098640270433691</v>
      </c>
      <c r="Z135">
        <f t="shared" si="57"/>
        <v>0.44783059444423429</v>
      </c>
      <c r="AA135">
        <f t="shared" si="47"/>
        <v>0.69272893091494214</v>
      </c>
      <c r="AB135">
        <f t="shared" si="52"/>
        <v>27655.362181535111</v>
      </c>
      <c r="AC135">
        <f t="shared" si="58"/>
        <v>27214.545175887837</v>
      </c>
      <c r="AD135">
        <f t="shared" si="53"/>
        <v>71.095747871928012</v>
      </c>
      <c r="AE135">
        <f t="shared" si="48"/>
        <v>0.69182114150785445</v>
      </c>
      <c r="AF135">
        <f t="shared" si="59"/>
        <v>26776.996212106078</v>
      </c>
      <c r="AG135">
        <f t="shared" si="49"/>
        <v>0.63881462920204524</v>
      </c>
    </row>
    <row r="136" spans="19:33" x14ac:dyDescent="0.25">
      <c r="S136">
        <f t="shared" si="54"/>
        <v>5</v>
      </c>
      <c r="T136">
        <f t="shared" si="55"/>
        <v>21</v>
      </c>
      <c r="U136">
        <f t="shared" si="46"/>
        <v>117</v>
      </c>
      <c r="V136">
        <f>($T$12*'10-day-rainfall'!X123+$T$13*'10-day-rainfall'!Y123+$T$14*'10-day-rainfall'!Z123+$T$15*'10-day-rainfall'!AA123)/12</f>
        <v>3.4575993720575418</v>
      </c>
      <c r="Y136">
        <f t="shared" si="56"/>
        <v>71.092876916513887</v>
      </c>
      <c r="Z136">
        <f t="shared" si="57"/>
        <v>0.3629735128016629</v>
      </c>
      <c r="AA136">
        <f t="shared" si="47"/>
        <v>0.69092008209019606</v>
      </c>
      <c r="AB136">
        <f t="shared" si="52"/>
        <v>26776.996212106187</v>
      </c>
      <c r="AC136">
        <f t="shared" si="58"/>
        <v>26186.692387386829</v>
      </c>
      <c r="AD136">
        <f t="shared" si="53"/>
        <v>71.089003667799247</v>
      </c>
      <c r="AE136">
        <f t="shared" si="48"/>
        <v>0.68970444940774844</v>
      </c>
      <c r="AF136">
        <f t="shared" si="59"/>
        <v>25600.764840324278</v>
      </c>
      <c r="AG136">
        <f t="shared" si="49"/>
        <v>0.63876487642797664</v>
      </c>
    </row>
    <row r="137" spans="19:33" x14ac:dyDescent="0.25">
      <c r="S137">
        <f t="shared" si="54"/>
        <v>5</v>
      </c>
      <c r="T137">
        <f t="shared" si="55"/>
        <v>22</v>
      </c>
      <c r="U137">
        <f t="shared" si="46"/>
        <v>118</v>
      </c>
      <c r="V137">
        <f>($T$12*'10-day-rainfall'!X124+$T$13*'10-day-rainfall'!Y124+$T$14*'10-day-rainfall'!Z124+$T$15*'10-day-rainfall'!AA124)/12</f>
        <v>3.4875971830328858</v>
      </c>
      <c r="Y137">
        <f t="shared" si="56"/>
        <v>71.085159133809299</v>
      </c>
      <c r="Z137">
        <f t="shared" si="57"/>
        <v>0.30110834693808031</v>
      </c>
      <c r="AA137">
        <f t="shared" si="47"/>
        <v>0.68849782894227285</v>
      </c>
      <c r="AB137">
        <f t="shared" si="52"/>
        <v>25600.764840323838</v>
      </c>
      <c r="AC137">
        <f t="shared" si="58"/>
        <v>24903.463772716292</v>
      </c>
      <c r="AD137">
        <f t="shared" si="53"/>
        <v>71.0805838280926</v>
      </c>
      <c r="AE137">
        <f t="shared" si="48"/>
        <v>0.68706185320945046</v>
      </c>
      <c r="AF137">
        <f t="shared" si="59"/>
        <v>24211.332217746905</v>
      </c>
      <c r="AG137">
        <f t="shared" si="49"/>
        <v>0.63869825183671347</v>
      </c>
    </row>
    <row r="138" spans="19:33" x14ac:dyDescent="0.25">
      <c r="S138">
        <f t="shared" si="54"/>
        <v>5</v>
      </c>
      <c r="T138">
        <f t="shared" si="55"/>
        <v>23</v>
      </c>
      <c r="U138">
        <f t="shared" si="46"/>
        <v>119</v>
      </c>
      <c r="V138">
        <f>($T$12*'10-day-rainfall'!X125+$T$13*'10-day-rainfall'!Y125+$T$14*'10-day-rainfall'!Z125+$T$15*'10-day-rainfall'!AA125)/12</f>
        <v>3.5124821703831404</v>
      </c>
      <c r="Y138">
        <f t="shared" si="56"/>
        <v>71.076042441871834</v>
      </c>
      <c r="Z138">
        <f t="shared" si="57"/>
        <v>0.2542272282057717</v>
      </c>
      <c r="AA138">
        <f t="shared" si="47"/>
        <v>0.68563652322929391</v>
      </c>
      <c r="AB138">
        <f t="shared" si="52"/>
        <v>24211.332217746221</v>
      </c>
      <c r="AC138">
        <f t="shared" si="58"/>
        <v>23434.795486703882</v>
      </c>
      <c r="AD138">
        <f t="shared" si="53"/>
        <v>71.070947235353714</v>
      </c>
      <c r="AE138">
        <f t="shared" si="48"/>
        <v>0.68403737480801241</v>
      </c>
      <c r="AF138">
        <f t="shared" si="59"/>
        <v>22664.015689978154</v>
      </c>
      <c r="AG138">
        <f t="shared" si="49"/>
        <v>0.63861955101067902</v>
      </c>
    </row>
    <row r="139" spans="19:33" x14ac:dyDescent="0.25">
      <c r="S139">
        <f t="shared" si="54"/>
        <v>5</v>
      </c>
      <c r="T139">
        <f t="shared" si="55"/>
        <v>24</v>
      </c>
      <c r="U139">
        <f t="shared" si="46"/>
        <v>120</v>
      </c>
      <c r="V139">
        <f>($T$12*'10-day-rainfall'!X126+$T$13*'10-day-rainfall'!Y126+$T$14*'10-day-rainfall'!Z126+$T$15*'10-day-rainfall'!AA126)/12</f>
        <v>3.5334926851108901</v>
      </c>
      <c r="Y139">
        <f t="shared" si="56"/>
        <v>71.06588980266919</v>
      </c>
      <c r="Z139">
        <f t="shared" si="57"/>
        <v>0</v>
      </c>
      <c r="AA139">
        <f t="shared" si="47"/>
        <v>0.68245008183677935</v>
      </c>
      <c r="AB139">
        <f t="shared" si="52"/>
        <v>22664.015689977507</v>
      </c>
      <c r="AC139">
        <f t="shared" si="58"/>
        <v>21435.605542671303</v>
      </c>
      <c r="AD139">
        <f t="shared" si="53"/>
        <v>71.057829651565882</v>
      </c>
      <c r="AE139">
        <f t="shared" si="48"/>
        <v>0.67992037516712711</v>
      </c>
      <c r="AF139">
        <f t="shared" si="59"/>
        <v>20216.302339375849</v>
      </c>
      <c r="AG139">
        <f t="shared" si="49"/>
        <v>0.63853190725819087</v>
      </c>
    </row>
    <row r="140" spans="19:33" x14ac:dyDescent="0.25">
      <c r="S140">
        <f t="shared" si="54"/>
        <v>6</v>
      </c>
      <c r="T140">
        <f t="shared" si="55"/>
        <v>1</v>
      </c>
      <c r="U140">
        <f t="shared" si="46"/>
        <v>121</v>
      </c>
      <c r="V140">
        <f>($T$12*'10-day-rainfall'!X127+$T$13*'10-day-rainfall'!Y127+$T$14*'10-day-rainfall'!Z127+$T$15*'10-day-rainfall'!AA127)/12</f>
        <v>3.5334926851108901</v>
      </c>
      <c r="Y140">
        <f t="shared" si="56"/>
        <v>71.049829255215471</v>
      </c>
      <c r="Z140">
        <f t="shared" si="57"/>
        <v>0.28389637969247744</v>
      </c>
      <c r="AA140">
        <f t="shared" si="47"/>
        <v>0.67740942273607518</v>
      </c>
      <c r="AB140">
        <f t="shared" si="52"/>
        <v>20216.302339375925</v>
      </c>
      <c r="AC140">
        <f t="shared" si="58"/>
        <v>19507.978861897449</v>
      </c>
      <c r="AD140">
        <f t="shared" si="53"/>
        <v>71.045181626513425</v>
      </c>
      <c r="AE140">
        <f t="shared" si="48"/>
        <v>0.67595074818085421</v>
      </c>
      <c r="AF140">
        <f t="shared" si="59"/>
        <v>18804.906612817769</v>
      </c>
      <c r="AG140">
        <f t="shared" si="49"/>
        <v>0.63839326285078468</v>
      </c>
    </row>
    <row r="141" spans="19:33" x14ac:dyDescent="0.25">
      <c r="S141">
        <f t="shared" si="54"/>
        <v>6</v>
      </c>
      <c r="T141">
        <f t="shared" si="55"/>
        <v>2</v>
      </c>
      <c r="U141">
        <f t="shared" si="46"/>
        <v>122</v>
      </c>
      <c r="V141">
        <f>($T$12*'10-day-rainfall'!X128+$T$13*'10-day-rainfall'!Y128+$T$14*'10-day-rainfall'!Z128+$T$15*'10-day-rainfall'!AA128)/12</f>
        <v>3.5569551958292767</v>
      </c>
      <c r="Y141">
        <f t="shared" si="56"/>
        <v>71.040568453481157</v>
      </c>
      <c r="Z141">
        <f t="shared" si="57"/>
        <v>0.92729475861829136</v>
      </c>
      <c r="AA141">
        <f t="shared" si="47"/>
        <v>0.67450288765833866</v>
      </c>
      <c r="AB141">
        <f t="shared" si="52"/>
        <v>18804.906612818359</v>
      </c>
      <c r="AC141">
        <f t="shared" si="58"/>
        <v>19259.931980546273</v>
      </c>
      <c r="AD141">
        <f t="shared" si="53"/>
        <v>71.043554079436603</v>
      </c>
      <c r="AE141">
        <f t="shared" si="48"/>
        <v>0.67543993682724079</v>
      </c>
      <c r="AF141">
        <f t="shared" si="59"/>
        <v>19711.58397126614</v>
      </c>
      <c r="AG141">
        <f t="shared" si="49"/>
        <v>0.63831331798139224</v>
      </c>
    </row>
    <row r="142" spans="19:33" x14ac:dyDescent="0.25">
      <c r="S142">
        <f t="shared" si="54"/>
        <v>6</v>
      </c>
      <c r="T142">
        <f t="shared" si="55"/>
        <v>3</v>
      </c>
      <c r="U142">
        <f t="shared" si="46"/>
        <v>123</v>
      </c>
      <c r="V142">
        <f>($T$12*'10-day-rainfall'!X129+$T$13*'10-day-rainfall'!Y129+$T$14*'10-day-rainfall'!Z129+$T$15*'10-day-rainfall'!AA129)/12</f>
        <v>3.6335911262935983</v>
      </c>
      <c r="Y142">
        <f t="shared" si="56"/>
        <v>71.04651757114928</v>
      </c>
      <c r="Z142">
        <f t="shared" si="57"/>
        <v>1.4694019864007279</v>
      </c>
      <c r="AA142">
        <f t="shared" si="47"/>
        <v>0.67637003908648274</v>
      </c>
      <c r="AB142">
        <f t="shared" si="52"/>
        <v>19711.583971266271</v>
      </c>
      <c r="AC142">
        <f t="shared" si="58"/>
        <v>21139.041476431914</v>
      </c>
      <c r="AD142">
        <f t="shared" si="53"/>
        <v>71.055883761432241</v>
      </c>
      <c r="AE142">
        <f t="shared" si="48"/>
        <v>0.6793096507295342</v>
      </c>
      <c r="AF142">
        <f t="shared" si="59"/>
        <v>22555.916379682567</v>
      </c>
      <c r="AG142">
        <f t="shared" si="49"/>
        <v>0.63836467438104572</v>
      </c>
    </row>
    <row r="143" spans="19:33" x14ac:dyDescent="0.25">
      <c r="S143">
        <f t="shared" si="54"/>
        <v>6</v>
      </c>
      <c r="T143">
        <f t="shared" si="55"/>
        <v>4</v>
      </c>
      <c r="U143">
        <f t="shared" si="46"/>
        <v>124</v>
      </c>
      <c r="V143">
        <f>($T$12*'10-day-rainfall'!X130+$T$13*'10-day-rainfall'!Y130+$T$14*'10-day-rainfall'!Z130+$T$15*'10-day-rainfall'!AA130)/12</f>
        <v>3.7550293069878733</v>
      </c>
      <c r="Y143">
        <f t="shared" si="56"/>
        <v>71.065180514507531</v>
      </c>
      <c r="Z143">
        <f t="shared" si="57"/>
        <v>1.9609807473584711</v>
      </c>
      <c r="AA143">
        <f t="shared" si="47"/>
        <v>0.68222746926162348</v>
      </c>
      <c r="AB143">
        <f t="shared" si="52"/>
        <v>22555.916379681996</v>
      </c>
      <c r="AC143">
        <f t="shared" si="58"/>
        <v>24857.67228025632</v>
      </c>
      <c r="AD143">
        <f t="shared" si="53"/>
        <v>71.080283369528914</v>
      </c>
      <c r="AE143">
        <f t="shared" si="48"/>
        <v>0.68696755323631498</v>
      </c>
      <c r="AF143">
        <f t="shared" si="59"/>
        <v>27142.363878521759</v>
      </c>
      <c r="AG143">
        <f t="shared" si="49"/>
        <v>0.63852578425166584</v>
      </c>
    </row>
    <row r="144" spans="19:33" x14ac:dyDescent="0.25">
      <c r="S144">
        <f t="shared" si="54"/>
        <v>6</v>
      </c>
      <c r="T144">
        <f t="shared" si="55"/>
        <v>5</v>
      </c>
      <c r="U144">
        <f t="shared" si="46"/>
        <v>125</v>
      </c>
      <c r="V144">
        <f>($T$12*'10-day-rainfall'!X131+$T$13*'10-day-rainfall'!Y131+$T$14*'10-day-rainfall'!Z131+$T$15*'10-day-rainfall'!AA131)/12</f>
        <v>3.9170938315629535</v>
      </c>
      <c r="Y144">
        <f t="shared" si="56"/>
        <v>71.095274257993054</v>
      </c>
      <c r="Z144">
        <f t="shared" si="57"/>
        <v>2.4399666114453051</v>
      </c>
      <c r="AA144">
        <f t="shared" si="47"/>
        <v>0.6916724961146421</v>
      </c>
      <c r="AB144">
        <f t="shared" si="52"/>
        <v>27142.363878520879</v>
      </c>
      <c r="AC144">
        <f t="shared" si="58"/>
        <v>30289.293286116073</v>
      </c>
      <c r="AD144">
        <f t="shared" si="53"/>
        <v>71.115922676269548</v>
      </c>
      <c r="AE144">
        <f t="shared" si="48"/>
        <v>0.69815307455074349</v>
      </c>
      <c r="AF144">
        <f t="shared" si="59"/>
        <v>33412.892611341304</v>
      </c>
      <c r="AG144">
        <f t="shared" si="49"/>
        <v>0.63878557173675654</v>
      </c>
    </row>
    <row r="145" spans="19:33" x14ac:dyDescent="0.25">
      <c r="S145">
        <f t="shared" si="54"/>
        <v>6</v>
      </c>
      <c r="T145">
        <f t="shared" si="55"/>
        <v>6</v>
      </c>
      <c r="U145">
        <f t="shared" si="46"/>
        <v>126</v>
      </c>
      <c r="V145">
        <f>($T$12*'10-day-rainfall'!X132+$T$13*'10-day-rainfall'!Y132+$T$14*'10-day-rainfall'!Z132+$T$15*'10-day-rainfall'!AA132)/12</f>
        <v>4.1187439647402515</v>
      </c>
      <c r="Y145">
        <f t="shared" si="56"/>
        <v>71.13641801538958</v>
      </c>
      <c r="Z145">
        <f t="shared" si="57"/>
        <v>2.9358579267644016</v>
      </c>
      <c r="AA145">
        <f t="shared" si="47"/>
        <v>0.70458560855714081</v>
      </c>
      <c r="AB145">
        <f t="shared" si="52"/>
        <v>33412.892611342351</v>
      </c>
      <c r="AC145">
        <f t="shared" si="58"/>
        <v>37429.182784115423</v>
      </c>
      <c r="AD145">
        <f t="shared" si="53"/>
        <v>71.162770700393267</v>
      </c>
      <c r="AE145">
        <f t="shared" si="48"/>
        <v>0.71285649109552307</v>
      </c>
      <c r="AF145">
        <f t="shared" si="59"/>
        <v>41415.697779750313</v>
      </c>
      <c r="AG145">
        <f t="shared" si="49"/>
        <v>0.63914074965825274</v>
      </c>
    </row>
    <row r="146" spans="19:33" x14ac:dyDescent="0.25">
      <c r="S146">
        <f t="shared" si="54"/>
        <v>6</v>
      </c>
      <c r="T146">
        <f t="shared" si="55"/>
        <v>7</v>
      </c>
      <c r="U146">
        <f t="shared" si="46"/>
        <v>127</v>
      </c>
      <c r="V146">
        <f>($T$12*'10-day-rainfall'!X133+$T$13*'10-day-rainfall'!Y133+$T$14*'10-day-rainfall'!Z133+$T$15*'10-day-rainfall'!AA133)/12</f>
        <v>4.3613768512497062</v>
      </c>
      <c r="Y146">
        <f t="shared" si="56"/>
        <v>71.188928017076861</v>
      </c>
      <c r="Z146">
        <f t="shared" si="57"/>
        <v>3.4762196537188816</v>
      </c>
      <c r="AA146">
        <f t="shared" si="47"/>
        <v>0.7210660566019983</v>
      </c>
      <c r="AB146">
        <f t="shared" si="52"/>
        <v>41415.697779749353</v>
      </c>
      <c r="AC146">
        <f t="shared" si="58"/>
        <v>46374.97425455974</v>
      </c>
      <c r="AD146">
        <f t="shared" si="53"/>
        <v>71.221468059047154</v>
      </c>
      <c r="AE146">
        <f t="shared" si="48"/>
        <v>0.73127886280723564</v>
      </c>
      <c r="AF146">
        <f t="shared" si="59"/>
        <v>51297.484627031277</v>
      </c>
      <c r="AG146">
        <f t="shared" si="49"/>
        <v>0.63959404790900076</v>
      </c>
    </row>
    <row r="147" spans="19:33" x14ac:dyDescent="0.25">
      <c r="S147">
        <f t="shared" si="54"/>
        <v>6</v>
      </c>
      <c r="T147">
        <f t="shared" si="55"/>
        <v>8</v>
      </c>
      <c r="U147">
        <f t="shared" si="46"/>
        <v>128</v>
      </c>
      <c r="V147">
        <f>($T$12*'10-day-rainfall'!X134+$T$13*'10-day-rainfall'!Y134+$T$14*'10-day-rainfall'!Z134+$T$15*'10-day-rainfall'!AA134)/12</f>
        <v>4.648667731722341</v>
      </c>
      <c r="Y147">
        <f t="shared" si="56"/>
        <v>71.253766862094935</v>
      </c>
      <c r="Z147">
        <f t="shared" si="57"/>
        <v>4.0918890063540356</v>
      </c>
      <c r="AA147">
        <f t="shared" si="47"/>
        <v>0.74141595533124816</v>
      </c>
      <c r="AB147">
        <f t="shared" si="52"/>
        <v>51297.484627032209</v>
      </c>
      <c r="AC147">
        <f t="shared" si="58"/>
        <v>57328.336118873223</v>
      </c>
      <c r="AD147">
        <f t="shared" si="53"/>
        <v>71.293337989386956</v>
      </c>
      <c r="AE147">
        <f t="shared" si="48"/>
        <v>0.75383549230434543</v>
      </c>
      <c r="AF147">
        <f t="shared" si="59"/>
        <v>63314.477277611091</v>
      </c>
      <c r="AG147">
        <f t="shared" si="49"/>
        <v>0.64015377622899305</v>
      </c>
    </row>
    <row r="148" spans="19:33" x14ac:dyDescent="0.25">
      <c r="S148">
        <f t="shared" si="54"/>
        <v>6</v>
      </c>
      <c r="T148">
        <f t="shared" si="55"/>
        <v>9</v>
      </c>
      <c r="U148">
        <f t="shared" si="46"/>
        <v>129</v>
      </c>
      <c r="V148">
        <f>($T$12*'10-day-rainfall'!X135+$T$13*'10-day-rainfall'!Y135+$T$14*'10-day-rainfall'!Z135+$T$15*'10-day-rainfall'!AA135)/12</f>
        <v>4.9868403768755671</v>
      </c>
      <c r="Y148">
        <f t="shared" si="56"/>
        <v>71.33261575208779</v>
      </c>
      <c r="Z148">
        <f t="shared" si="57"/>
        <v>4.8230980815774149</v>
      </c>
      <c r="AA148">
        <f t="shared" si="47"/>
        <v>0.76616295577243609</v>
      </c>
      <c r="AB148">
        <f t="shared" si="52"/>
        <v>63314.477277611724</v>
      </c>
      <c r="AC148">
        <f t="shared" si="58"/>
        <v>70616.960504060684</v>
      </c>
      <c r="AD148">
        <f t="shared" si="53"/>
        <v>71.374404354452892</v>
      </c>
      <c r="AE148">
        <f t="shared" si="48"/>
        <v>0.77164602688106521</v>
      </c>
      <c r="AF148">
        <f t="shared" si="59"/>
        <v>77899.70467451858</v>
      </c>
      <c r="AG148">
        <f t="shared" si="49"/>
        <v>0.64083444777267418</v>
      </c>
    </row>
    <row r="149" spans="19:33" x14ac:dyDescent="0.25">
      <c r="S149">
        <f t="shared" si="54"/>
        <v>6</v>
      </c>
      <c r="T149">
        <f t="shared" si="55"/>
        <v>10</v>
      </c>
      <c r="U149">
        <f t="shared" ref="U149:U212" si="60">(S149-1)*24+T149</f>
        <v>130</v>
      </c>
      <c r="V149">
        <f>($T$12*'10-day-rainfall'!X136+$T$13*'10-day-rainfall'!Y136+$T$14*'10-day-rainfall'!Z136+$T$15*'10-day-rainfall'!AA136)/12</f>
        <v>5.38544352411337</v>
      </c>
      <c r="Y149">
        <f t="shared" si="56"/>
        <v>71.412905211985077</v>
      </c>
      <c r="Z149">
        <f t="shared" si="57"/>
        <v>5.7294353839679584</v>
      </c>
      <c r="AA149">
        <f t="shared" ref="AA149:AA212" si="61">IF(AND(U149&gt;=$G$16,U149&lt;=$H$16),0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0.77216254326984102</v>
      </c>
      <c r="AB149">
        <f t="shared" si="52"/>
        <v>77899.704674519409</v>
      </c>
      <c r="AC149">
        <f t="shared" si="58"/>
        <v>86822.79578777602</v>
      </c>
      <c r="AD149">
        <f t="shared" si="53"/>
        <v>71.460077905636979</v>
      </c>
      <c r="AE149">
        <f t="shared" ref="AE149:AE212" si="62">IF(AND(U149&gt;=$G$16,U149&lt;=$H$16),0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0.77279539850828693</v>
      </c>
      <c r="AF149">
        <f t="shared" si="59"/>
        <v>95743.60862217423</v>
      </c>
      <c r="AG149">
        <f t="shared" ref="AG149:AG212" si="63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0.64152440074463113</v>
      </c>
    </row>
    <row r="150" spans="19:33" x14ac:dyDescent="0.25">
      <c r="S150">
        <f t="shared" si="54"/>
        <v>6</v>
      </c>
      <c r="T150">
        <f t="shared" si="55"/>
        <v>11</v>
      </c>
      <c r="U150">
        <f t="shared" si="60"/>
        <v>131</v>
      </c>
      <c r="V150">
        <f>($T$12*'10-day-rainfall'!X137+$T$13*'10-day-rainfall'!Y137+$T$14*'10-day-rainfall'!Z137+$T$15*'10-day-rainfall'!AA137)/12</f>
        <v>5.8589505806396476</v>
      </c>
      <c r="Y150">
        <f t="shared" si="56"/>
        <v>71.507238554970456</v>
      </c>
      <c r="Z150">
        <f t="shared" si="57"/>
        <v>6.9228948507233872</v>
      </c>
      <c r="AA150">
        <f t="shared" si="61"/>
        <v>0.7734280921636344</v>
      </c>
      <c r="AB150">
        <f t="shared" ref="AB150:AB184" si="64">VLOOKUP($Y150,$C$20:$H$120,6)+($Y150-VLOOKUP(VLOOKUP($Y150,$C$20:$N$120,12),$A$20:$C$120,3,FALSE))*(VLOOKUP(VLOOKUP($Y150,$C$20:$N$120,12)+1,$A$20:$H$120,8,FALSE)-VLOOKUP($Y150,$C$20:$H$120,6))/(VLOOKUP(VLOOKUP($Y150,$C$20:$N$120,12)+1,$A$20:$C$120,3,FALSE)-VLOOKUP(VLOOKUP($Y150,$C$20:$N$120,12),$A$20:$C$120,3,FALSE))</f>
        <v>95743.608622174521</v>
      </c>
      <c r="AC150">
        <f t="shared" si="58"/>
        <v>106812.64878758207</v>
      </c>
      <c r="AD150">
        <f t="shared" ref="AD150:AD184" si="65">VLOOKUP($AC150,$H$20:$I$120,2)+($AC150-VLOOKUP(VLOOKUP($AC150,$H$20:$N$120,7),$A$20:$H$120,8,FALSE))*(VLOOKUP(VLOOKUP($AC150,$H$20:$N$120,7)+1,$A$20:$I$120,9,FALSE)-VLOOKUP($AC150,$H$20:$I$120,2))/(VLOOKUP(VLOOKUP($AC150,$H$20:$N$120,7)+1,$A$20:$H$120,8,FALSE)-VLOOKUP(VLOOKUP($AC150,$H$20:$N$120,7),$A$20:$H$120,8,FALSE))</f>
        <v>71.565755994063679</v>
      </c>
      <c r="AE150">
        <f t="shared" si="62"/>
        <v>0.77421314523149309</v>
      </c>
      <c r="AF150">
        <f t="shared" si="59"/>
        <v>117878.86276194535</v>
      </c>
      <c r="AG150">
        <f t="shared" si="63"/>
        <v>0.64233408707819561</v>
      </c>
    </row>
    <row r="151" spans="19:33" x14ac:dyDescent="0.25">
      <c r="S151">
        <f t="shared" si="54"/>
        <v>6</v>
      </c>
      <c r="T151">
        <f t="shared" si="55"/>
        <v>12</v>
      </c>
      <c r="U151">
        <f t="shared" si="60"/>
        <v>132</v>
      </c>
      <c r="V151">
        <f>($T$12*'10-day-rainfall'!X138+$T$13*'10-day-rainfall'!Y138+$T$14*'10-day-rainfall'!Z138+$T$15*'10-day-rainfall'!AA138)/12</f>
        <v>6.4310906509473655</v>
      </c>
      <c r="Y151">
        <f t="shared" si="56"/>
        <v>71.62425849225329</v>
      </c>
      <c r="Z151">
        <f t="shared" si="57"/>
        <v>8.6131460830811033</v>
      </c>
      <c r="AA151">
        <f t="shared" si="61"/>
        <v>0.77499799785650281</v>
      </c>
      <c r="AB151">
        <f t="shared" si="64"/>
        <v>117878.86276194497</v>
      </c>
      <c r="AC151">
        <f t="shared" si="58"/>
        <v>131987.52931534924</v>
      </c>
      <c r="AD151">
        <f t="shared" si="65"/>
        <v>71.698845179390418</v>
      </c>
      <c r="AE151">
        <f t="shared" si="62"/>
        <v>0.77599863131664348</v>
      </c>
      <c r="AF151">
        <f t="shared" si="59"/>
        <v>146092.59358829702</v>
      </c>
      <c r="AG151">
        <f t="shared" si="63"/>
        <v>0.64333849804227194</v>
      </c>
    </row>
    <row r="152" spans="19:33" x14ac:dyDescent="0.25">
      <c r="S152">
        <f t="shared" si="54"/>
        <v>6</v>
      </c>
      <c r="T152">
        <f t="shared" si="55"/>
        <v>13</v>
      </c>
      <c r="U152">
        <f t="shared" si="60"/>
        <v>133</v>
      </c>
      <c r="V152">
        <f>($T$12*'10-day-rainfall'!X139+$T$13*'10-day-rainfall'!Y139+$T$14*'10-day-rainfall'!Z139+$T$15*'10-day-rainfall'!AA139)/12</f>
        <v>7.1429209057474568</v>
      </c>
      <c r="Y152">
        <f t="shared" si="56"/>
        <v>71.773412822760051</v>
      </c>
      <c r="Z152">
        <f t="shared" si="57"/>
        <v>11.232074460089356</v>
      </c>
      <c r="AA152">
        <f t="shared" si="61"/>
        <v>0.77699900929109789</v>
      </c>
      <c r="AB152">
        <f t="shared" si="64"/>
        <v>146092.59358829705</v>
      </c>
      <c r="AC152">
        <f t="shared" si="58"/>
        <v>164911.72939973391</v>
      </c>
      <c r="AD152">
        <f t="shared" si="65"/>
        <v>71.871397379704703</v>
      </c>
      <c r="AE152">
        <f t="shared" si="62"/>
        <v>0.77831253360077768</v>
      </c>
      <c r="AF152">
        <f t="shared" si="59"/>
        <v>183726.13652365594</v>
      </c>
      <c r="AG152">
        <f t="shared" si="63"/>
        <v>0.64461872642368312</v>
      </c>
    </row>
    <row r="153" spans="19:33" x14ac:dyDescent="0.25">
      <c r="S153">
        <f t="shared" si="54"/>
        <v>6</v>
      </c>
      <c r="T153">
        <f t="shared" si="55"/>
        <v>14</v>
      </c>
      <c r="U153">
        <f t="shared" si="60"/>
        <v>134</v>
      </c>
      <c r="V153">
        <f>($T$12*'10-day-rainfall'!X140+$T$13*'10-day-rainfall'!Y140+$T$14*'10-day-rainfall'!Z140+$T$15*'10-day-rainfall'!AA140)/12</f>
        <v>8.0711915222837671</v>
      </c>
      <c r="Y153">
        <f t="shared" si="56"/>
        <v>71.969317159336114</v>
      </c>
      <c r="Z153">
        <f t="shared" si="57"/>
        <v>16.222668723896071</v>
      </c>
      <c r="AA153">
        <f t="shared" si="61"/>
        <v>0.77962516221849831</v>
      </c>
      <c r="AB153">
        <f t="shared" si="64"/>
        <v>183726.13652365631</v>
      </c>
      <c r="AC153">
        <f t="shared" si="58"/>
        <v>211523.61493467595</v>
      </c>
      <c r="AD153">
        <f t="shared" si="65"/>
        <v>72.113989427900719</v>
      </c>
      <c r="AE153">
        <f t="shared" si="62"/>
        <v>0.78156451462128429</v>
      </c>
      <c r="AF153">
        <f t="shared" si="59"/>
        <v>239314.11167704556</v>
      </c>
      <c r="AG153">
        <f t="shared" si="63"/>
        <v>0.64629084107859969</v>
      </c>
    </row>
    <row r="154" spans="19:33" x14ac:dyDescent="0.25">
      <c r="S154">
        <f t="shared" si="54"/>
        <v>6</v>
      </c>
      <c r="T154">
        <f t="shared" si="55"/>
        <v>15</v>
      </c>
      <c r="U154">
        <f t="shared" si="60"/>
        <v>135</v>
      </c>
      <c r="V154">
        <f>($T$12*'10-day-rainfall'!X141+$T$13*'10-day-rainfall'!Y141+$T$14*'10-day-rainfall'!Z141+$T$15*'10-day-rainfall'!AA141)/12</f>
        <v>9.4119079457462522</v>
      </c>
      <c r="Y154">
        <f t="shared" si="56"/>
        <v>72.257768409690499</v>
      </c>
      <c r="Z154">
        <f t="shared" si="57"/>
        <v>50.171060266627123</v>
      </c>
      <c r="AA154">
        <f t="shared" si="61"/>
        <v>0.78349135813185633</v>
      </c>
      <c r="AB154">
        <f t="shared" si="64"/>
        <v>239314.11167704465</v>
      </c>
      <c r="AC154">
        <f t="shared" si="58"/>
        <v>328211.73571233614</v>
      </c>
      <c r="AD154">
        <f t="shared" si="65"/>
        <v>72.712035637864574</v>
      </c>
      <c r="AE154">
        <f t="shared" si="62"/>
        <v>0.78957570852333769</v>
      </c>
      <c r="AF154">
        <f t="shared" si="59"/>
        <v>417087.45608621824</v>
      </c>
      <c r="AG154">
        <f t="shared" si="63"/>
        <v>0.64875007938282714</v>
      </c>
    </row>
    <row r="155" spans="19:33" x14ac:dyDescent="0.25">
      <c r="S155">
        <f t="shared" si="54"/>
        <v>6</v>
      </c>
      <c r="T155">
        <f t="shared" si="55"/>
        <v>16</v>
      </c>
      <c r="U155">
        <f t="shared" si="60"/>
        <v>136</v>
      </c>
      <c r="V155">
        <f>($T$12*'10-day-rainfall'!X142+$T$13*'10-day-rainfall'!Y142+$T$14*'10-day-rainfall'!Z142+$T$15*'10-day-rainfall'!AA142)/12</f>
        <v>13.558276562822874</v>
      </c>
      <c r="Y155">
        <f t="shared" si="56"/>
        <v>73.158931336269859</v>
      </c>
      <c r="Z155">
        <f t="shared" si="57"/>
        <v>25.298469082317311</v>
      </c>
      <c r="AA155">
        <f t="shared" si="61"/>
        <v>0.79555720877119906</v>
      </c>
      <c r="AB155">
        <f t="shared" si="64"/>
        <v>417087.45608621964</v>
      </c>
      <c r="AC155">
        <f t="shared" si="58"/>
        <v>461192.69745860266</v>
      </c>
      <c r="AD155">
        <f t="shared" si="65"/>
        <v>73.378109355284778</v>
      </c>
      <c r="AE155">
        <f t="shared" si="62"/>
        <v>0.79848942282670687</v>
      </c>
      <c r="AF155">
        <f t="shared" si="59"/>
        <v>505287.38286038581</v>
      </c>
      <c r="AG155">
        <f t="shared" si="63"/>
        <v>0.65636873887064007</v>
      </c>
    </row>
    <row r="156" spans="19:33" x14ac:dyDescent="0.25">
      <c r="S156">
        <f t="shared" si="54"/>
        <v>6</v>
      </c>
      <c r="T156">
        <f t="shared" si="55"/>
        <v>17</v>
      </c>
      <c r="U156">
        <f t="shared" si="60"/>
        <v>137</v>
      </c>
      <c r="V156">
        <f>($T$12*'10-day-rainfall'!X143+$T$13*'10-day-rainfall'!Y143+$T$14*'10-day-rainfall'!Z143+$T$15*'10-day-rainfall'!AA143)/12</f>
        <v>15.649059131609429</v>
      </c>
      <c r="Y156">
        <f t="shared" si="56"/>
        <v>73.595529848878343</v>
      </c>
      <c r="Z156">
        <f t="shared" si="57"/>
        <v>10.30552999120613</v>
      </c>
      <c r="AA156">
        <f t="shared" si="61"/>
        <v>0.80139729395937864</v>
      </c>
      <c r="AB156">
        <f t="shared" si="64"/>
        <v>505287.38286038709</v>
      </c>
      <c r="AC156">
        <f t="shared" si="58"/>
        <v>522394.82171543123</v>
      </c>
      <c r="AD156">
        <f t="shared" si="65"/>
        <v>73.679263983788658</v>
      </c>
      <c r="AE156">
        <f t="shared" si="62"/>
        <v>0.80251688511278207</v>
      </c>
      <c r="AF156">
        <f t="shared" si="59"/>
        <v>539498.23004232312</v>
      </c>
      <c r="AG156">
        <f t="shared" si="63"/>
        <v>0.66002845857749204</v>
      </c>
    </row>
    <row r="157" spans="19:33" x14ac:dyDescent="0.25">
      <c r="S157">
        <f t="shared" si="54"/>
        <v>6</v>
      </c>
      <c r="T157">
        <f t="shared" si="55"/>
        <v>18</v>
      </c>
      <c r="U157">
        <f t="shared" si="60"/>
        <v>138</v>
      </c>
      <c r="V157">
        <f>($T$12*'10-day-rainfall'!X144+$T$13*'10-day-rainfall'!Y144+$T$14*'10-day-rainfall'!Z144+$T$15*'10-day-rainfall'!AA144)/12</f>
        <v>16.500755825097539</v>
      </c>
      <c r="Y157">
        <f t="shared" si="56"/>
        <v>73.762978390860638</v>
      </c>
      <c r="Z157">
        <f t="shared" si="57"/>
        <v>6.8680336164911484</v>
      </c>
      <c r="AA157">
        <f t="shared" si="61"/>
        <v>0</v>
      </c>
      <c r="AB157">
        <f t="shared" si="64"/>
        <v>539498.23004232394</v>
      </c>
      <c r="AC157">
        <f t="shared" si="58"/>
        <v>551860.69055200799</v>
      </c>
      <c r="AD157">
        <f t="shared" si="65"/>
        <v>73.82348773681899</v>
      </c>
      <c r="AE157">
        <f t="shared" si="62"/>
        <v>0</v>
      </c>
      <c r="AF157">
        <f t="shared" si="59"/>
        <v>564223.15106169204</v>
      </c>
      <c r="AG157">
        <f t="shared" si="63"/>
        <v>0</v>
      </c>
    </row>
    <row r="158" spans="19:33" x14ac:dyDescent="0.25">
      <c r="S158">
        <f t="shared" si="54"/>
        <v>6</v>
      </c>
      <c r="T158">
        <f t="shared" si="55"/>
        <v>19</v>
      </c>
      <c r="U158">
        <f t="shared" si="60"/>
        <v>139</v>
      </c>
      <c r="V158">
        <f>($T$12*'10-day-rainfall'!X145+$T$13*'10-day-rainfall'!Y145+$T$14*'10-day-rainfall'!Z145+$T$15*'10-day-rainfall'!AA145)/12</f>
        <v>17.068361909105072</v>
      </c>
      <c r="Y158">
        <f t="shared" si="56"/>
        <v>73.883997082777356</v>
      </c>
      <c r="Z158">
        <f t="shared" si="57"/>
        <v>5.0851698965741585</v>
      </c>
      <c r="AA158">
        <f t="shared" si="61"/>
        <v>0</v>
      </c>
      <c r="AB158">
        <f t="shared" si="64"/>
        <v>564223.15106169274</v>
      </c>
      <c r="AC158">
        <f t="shared" si="58"/>
        <v>573376.45687552623</v>
      </c>
      <c r="AD158">
        <f t="shared" si="65"/>
        <v>73.928532878726898</v>
      </c>
      <c r="AE158">
        <f t="shared" si="62"/>
        <v>0</v>
      </c>
      <c r="AF158">
        <f t="shared" si="59"/>
        <v>582529.76268935972</v>
      </c>
      <c r="AG158">
        <f t="shared" si="63"/>
        <v>0</v>
      </c>
    </row>
    <row r="159" spans="19:33" x14ac:dyDescent="0.25">
      <c r="S159">
        <f t="shared" si="54"/>
        <v>6</v>
      </c>
      <c r="T159">
        <f t="shared" si="55"/>
        <v>20</v>
      </c>
      <c r="U159">
        <f t="shared" si="60"/>
        <v>140</v>
      </c>
      <c r="V159">
        <f>($T$12*'10-day-rainfall'!X146+$T$13*'10-day-rainfall'!Y146+$T$14*'10-day-rainfall'!Z146+$T$15*'10-day-rainfall'!AA146)/12</f>
        <v>17.488623884028556</v>
      </c>
      <c r="Y159">
        <f t="shared" si="56"/>
        <v>73.972665108617718</v>
      </c>
      <c r="Z159">
        <f t="shared" si="57"/>
        <v>3.9718883163071457</v>
      </c>
      <c r="AA159">
        <f t="shared" si="61"/>
        <v>0</v>
      </c>
      <c r="AB159">
        <f t="shared" si="64"/>
        <v>582529.76268935972</v>
      </c>
      <c r="AC159">
        <f t="shared" si="58"/>
        <v>589679.16165871255</v>
      </c>
      <c r="AD159">
        <f t="shared" si="65"/>
        <v>74.007135596692066</v>
      </c>
      <c r="AE159">
        <f t="shared" si="62"/>
        <v>0</v>
      </c>
      <c r="AF159">
        <f t="shared" si="59"/>
        <v>596828.56062806549</v>
      </c>
      <c r="AG159">
        <f t="shared" si="63"/>
        <v>0</v>
      </c>
    </row>
    <row r="160" spans="19:33" x14ac:dyDescent="0.25">
      <c r="S160">
        <f t="shared" si="54"/>
        <v>6</v>
      </c>
      <c r="T160">
        <f t="shared" si="55"/>
        <v>21</v>
      </c>
      <c r="U160">
        <f t="shared" si="60"/>
        <v>141</v>
      </c>
      <c r="V160">
        <f>($T$12*'10-day-rainfall'!X147+$T$13*'10-day-rainfall'!Y147+$T$14*'10-day-rainfall'!Z147+$T$15*'10-day-rainfall'!AA147)/12</f>
        <v>17.816879116781212</v>
      </c>
      <c r="Y160">
        <f t="shared" si="56"/>
        <v>74.041606084766428</v>
      </c>
      <c r="Z160">
        <f t="shared" si="57"/>
        <v>3.2090369005319945</v>
      </c>
      <c r="AA160">
        <f t="shared" si="61"/>
        <v>0</v>
      </c>
      <c r="AB160">
        <f t="shared" si="64"/>
        <v>596828.56062806631</v>
      </c>
      <c r="AC160">
        <f t="shared" si="58"/>
        <v>602604.82704902394</v>
      </c>
      <c r="AD160">
        <f t="shared" si="65"/>
        <v>74.069456079378767</v>
      </c>
      <c r="AE160">
        <f t="shared" si="62"/>
        <v>0</v>
      </c>
      <c r="AF160">
        <f t="shared" si="59"/>
        <v>608381.09346998145</v>
      </c>
      <c r="AG160">
        <f t="shared" si="63"/>
        <v>0</v>
      </c>
    </row>
    <row r="161" spans="19:33" x14ac:dyDescent="0.25">
      <c r="S161">
        <f t="shared" si="54"/>
        <v>6</v>
      </c>
      <c r="T161">
        <f t="shared" si="55"/>
        <v>22</v>
      </c>
      <c r="U161">
        <f t="shared" si="60"/>
        <v>142</v>
      </c>
      <c r="V161">
        <f>($T$12*'10-day-rainfall'!X148+$T$13*'10-day-rainfall'!Y148+$T$14*'10-day-rainfall'!Z148+$T$15*'10-day-rainfall'!AA148)/12</f>
        <v>18.082088777982204</v>
      </c>
      <c r="Y161">
        <f t="shared" si="56"/>
        <v>74.097306073991092</v>
      </c>
      <c r="Z161">
        <f t="shared" si="57"/>
        <v>2.6554608307602137</v>
      </c>
      <c r="AA161">
        <f t="shared" si="61"/>
        <v>0</v>
      </c>
      <c r="AB161">
        <f t="shared" si="64"/>
        <v>608381.09346998052</v>
      </c>
      <c r="AC161">
        <f t="shared" si="58"/>
        <v>613160.92296534893</v>
      </c>
      <c r="AD161">
        <f t="shared" si="65"/>
        <v>74.120351795222177</v>
      </c>
      <c r="AE161">
        <f t="shared" si="62"/>
        <v>0</v>
      </c>
      <c r="AF161">
        <f t="shared" si="59"/>
        <v>617940.75246071734</v>
      </c>
      <c r="AG161">
        <f t="shared" si="63"/>
        <v>0</v>
      </c>
    </row>
    <row r="162" spans="19:33" x14ac:dyDescent="0.25">
      <c r="S162">
        <f t="shared" si="54"/>
        <v>6</v>
      </c>
      <c r="T162">
        <f t="shared" si="55"/>
        <v>23</v>
      </c>
      <c r="U162">
        <f t="shared" si="60"/>
        <v>143</v>
      </c>
      <c r="V162">
        <f>($T$12*'10-day-rainfall'!X149+$T$13*'10-day-rainfall'!Y149+$T$14*'10-day-rainfall'!Z149+$T$15*'10-day-rainfall'!AA149)/12</f>
        <v>18.301548350772304</v>
      </c>
      <c r="Y162">
        <f t="shared" si="56"/>
        <v>74.143397516453263</v>
      </c>
      <c r="Z162">
        <f t="shared" si="57"/>
        <v>2.2375183944596571</v>
      </c>
      <c r="AA162">
        <f t="shared" si="61"/>
        <v>0</v>
      </c>
      <c r="AB162">
        <f t="shared" si="64"/>
        <v>617940.75246071606</v>
      </c>
      <c r="AC162">
        <f t="shared" si="58"/>
        <v>621968.28557074349</v>
      </c>
      <c r="AD162">
        <f t="shared" si="65"/>
        <v>74.162816076339681</v>
      </c>
      <c r="AE162">
        <f t="shared" si="62"/>
        <v>0</v>
      </c>
      <c r="AF162">
        <f t="shared" si="59"/>
        <v>625995.81868077081</v>
      </c>
      <c r="AG162">
        <f t="shared" si="63"/>
        <v>0</v>
      </c>
    </row>
    <row r="163" spans="19:33" x14ac:dyDescent="0.25">
      <c r="S163">
        <f t="shared" si="54"/>
        <v>6</v>
      </c>
      <c r="T163">
        <f t="shared" si="55"/>
        <v>24</v>
      </c>
      <c r="U163">
        <f t="shared" si="60"/>
        <v>144</v>
      </c>
      <c r="V163">
        <f>($T$12*'10-day-rainfall'!X150+$T$13*'10-day-rainfall'!Y150+$T$14*'10-day-rainfall'!Z150+$T$15*'10-day-rainfall'!AA150)/12</f>
        <v>18.486467226347482</v>
      </c>
      <c r="Y163">
        <f t="shared" si="56"/>
        <v>74.182234636226099</v>
      </c>
      <c r="Z163">
        <f t="shared" si="57"/>
        <v>0</v>
      </c>
      <c r="AA163">
        <f t="shared" si="61"/>
        <v>0</v>
      </c>
      <c r="AB163">
        <f t="shared" si="64"/>
        <v>625995.81868077163</v>
      </c>
      <c r="AC163">
        <f t="shared" si="58"/>
        <v>625995.81868077163</v>
      </c>
      <c r="AD163">
        <f t="shared" si="65"/>
        <v>74.182234636226099</v>
      </c>
      <c r="AE163">
        <f t="shared" si="62"/>
        <v>0</v>
      </c>
      <c r="AF163">
        <f t="shared" si="59"/>
        <v>625995.81868077163</v>
      </c>
      <c r="AG163">
        <f t="shared" si="63"/>
        <v>0</v>
      </c>
    </row>
    <row r="164" spans="19:33" x14ac:dyDescent="0.25">
      <c r="S164">
        <f t="shared" si="54"/>
        <v>7</v>
      </c>
      <c r="T164">
        <f t="shared" si="55"/>
        <v>1</v>
      </c>
      <c r="U164">
        <f t="shared" si="60"/>
        <v>145</v>
      </c>
      <c r="V164">
        <f>($T$12*'10-day-rainfall'!X151+$T$13*'10-day-rainfall'!Y151+$T$14*'10-day-rainfall'!Z151+$T$15*'10-day-rainfall'!AA151)/12</f>
        <v>18.486467226347482</v>
      </c>
      <c r="Y164">
        <f t="shared" si="56"/>
        <v>74.182234636226099</v>
      </c>
      <c r="Z164">
        <f t="shared" si="57"/>
        <v>0</v>
      </c>
      <c r="AA164">
        <f t="shared" si="61"/>
        <v>0</v>
      </c>
      <c r="AB164">
        <f t="shared" si="64"/>
        <v>625995.81868077163</v>
      </c>
      <c r="AC164">
        <f t="shared" si="58"/>
        <v>625995.81868077163</v>
      </c>
      <c r="AD164">
        <f t="shared" si="65"/>
        <v>74.182234636226099</v>
      </c>
      <c r="AE164">
        <f t="shared" si="62"/>
        <v>0</v>
      </c>
      <c r="AF164">
        <f t="shared" si="59"/>
        <v>625995.81868077163</v>
      </c>
      <c r="AG164">
        <f t="shared" si="63"/>
        <v>0</v>
      </c>
    </row>
    <row r="165" spans="19:33" x14ac:dyDescent="0.25">
      <c r="S165">
        <f t="shared" si="54"/>
        <v>7</v>
      </c>
      <c r="T165">
        <f t="shared" si="55"/>
        <v>2</v>
      </c>
      <c r="U165">
        <f t="shared" si="60"/>
        <v>146</v>
      </c>
      <c r="V165">
        <f>($T$12*'10-day-rainfall'!X152+$T$13*'10-day-rainfall'!Y152+$T$14*'10-day-rainfall'!Z152+$T$15*'10-day-rainfall'!AA152)/12</f>
        <v>18.486467226347482</v>
      </c>
      <c r="Y165">
        <f t="shared" si="56"/>
        <v>74.182234636226099</v>
      </c>
      <c r="Z165">
        <f t="shared" si="57"/>
        <v>0</v>
      </c>
      <c r="AA165">
        <f t="shared" si="61"/>
        <v>0</v>
      </c>
      <c r="AB165">
        <f t="shared" si="64"/>
        <v>625995.81868077163</v>
      </c>
      <c r="AC165">
        <f t="shared" si="58"/>
        <v>625995.81868077163</v>
      </c>
      <c r="AD165">
        <f t="shared" si="65"/>
        <v>74.182234636226099</v>
      </c>
      <c r="AE165">
        <f t="shared" si="62"/>
        <v>0</v>
      </c>
      <c r="AF165">
        <f t="shared" si="59"/>
        <v>625995.81868077163</v>
      </c>
      <c r="AG165">
        <f t="shared" si="63"/>
        <v>0</v>
      </c>
    </row>
    <row r="166" spans="19:33" x14ac:dyDescent="0.25">
      <c r="S166">
        <f t="shared" si="54"/>
        <v>7</v>
      </c>
      <c r="T166">
        <f t="shared" si="55"/>
        <v>3</v>
      </c>
      <c r="U166">
        <f t="shared" si="60"/>
        <v>147</v>
      </c>
      <c r="V166">
        <f>($T$12*'10-day-rainfall'!X153+$T$13*'10-day-rainfall'!Y153+$T$14*'10-day-rainfall'!Z153+$T$15*'10-day-rainfall'!AA153)/12</f>
        <v>18.486467226347482</v>
      </c>
      <c r="Y166">
        <f t="shared" si="56"/>
        <v>74.182234636226099</v>
      </c>
      <c r="Z166">
        <f t="shared" si="57"/>
        <v>0</v>
      </c>
      <c r="AA166">
        <f t="shared" si="61"/>
        <v>0</v>
      </c>
      <c r="AB166">
        <f t="shared" si="64"/>
        <v>625995.81868077163</v>
      </c>
      <c r="AC166">
        <f t="shared" si="58"/>
        <v>625995.81868077163</v>
      </c>
      <c r="AD166">
        <f t="shared" si="65"/>
        <v>74.182234636226099</v>
      </c>
      <c r="AE166">
        <f t="shared" si="62"/>
        <v>0</v>
      </c>
      <c r="AF166">
        <f t="shared" si="59"/>
        <v>625995.81868077163</v>
      </c>
      <c r="AG166">
        <f t="shared" si="63"/>
        <v>0</v>
      </c>
    </row>
    <row r="167" spans="19:33" x14ac:dyDescent="0.25">
      <c r="S167">
        <f t="shared" si="54"/>
        <v>7</v>
      </c>
      <c r="T167">
        <f t="shared" si="55"/>
        <v>4</v>
      </c>
      <c r="U167">
        <f t="shared" si="60"/>
        <v>148</v>
      </c>
      <c r="V167">
        <f>($T$12*'10-day-rainfall'!X154+$T$13*'10-day-rainfall'!Y154+$T$14*'10-day-rainfall'!Z154+$T$15*'10-day-rainfall'!AA154)/12</f>
        <v>18.486467226347482</v>
      </c>
      <c r="Y167">
        <f t="shared" si="56"/>
        <v>74.182234636226099</v>
      </c>
      <c r="Z167">
        <f t="shared" si="57"/>
        <v>0</v>
      </c>
      <c r="AA167">
        <f t="shared" si="61"/>
        <v>0</v>
      </c>
      <c r="AB167">
        <f t="shared" si="64"/>
        <v>625995.81868077163</v>
      </c>
      <c r="AC167">
        <f t="shared" si="58"/>
        <v>625995.81868077163</v>
      </c>
      <c r="AD167">
        <f t="shared" si="65"/>
        <v>74.182234636226099</v>
      </c>
      <c r="AE167">
        <f t="shared" si="62"/>
        <v>0</v>
      </c>
      <c r="AF167">
        <f t="shared" si="59"/>
        <v>625995.81868077163</v>
      </c>
      <c r="AG167">
        <f t="shared" si="63"/>
        <v>0</v>
      </c>
    </row>
    <row r="168" spans="19:33" x14ac:dyDescent="0.25">
      <c r="S168">
        <f t="shared" si="54"/>
        <v>7</v>
      </c>
      <c r="T168">
        <f t="shared" si="55"/>
        <v>5</v>
      </c>
      <c r="U168">
        <f t="shared" si="60"/>
        <v>149</v>
      </c>
      <c r="V168">
        <f>($T$12*'10-day-rainfall'!X155+$T$13*'10-day-rainfall'!Y155+$T$14*'10-day-rainfall'!Z155+$T$15*'10-day-rainfall'!AA155)/12</f>
        <v>18.486467226347482</v>
      </c>
      <c r="Y168">
        <f t="shared" si="56"/>
        <v>74.182234636226099</v>
      </c>
      <c r="Z168">
        <f t="shared" si="57"/>
        <v>0</v>
      </c>
      <c r="AA168">
        <f t="shared" si="61"/>
        <v>0</v>
      </c>
      <c r="AB168">
        <f t="shared" si="64"/>
        <v>625995.81868077163</v>
      </c>
      <c r="AC168">
        <f t="shared" si="58"/>
        <v>625995.81868077163</v>
      </c>
      <c r="AD168">
        <f t="shared" si="65"/>
        <v>74.182234636226099</v>
      </c>
      <c r="AE168">
        <f t="shared" si="62"/>
        <v>0</v>
      </c>
      <c r="AF168">
        <f t="shared" si="59"/>
        <v>625995.81868077163</v>
      </c>
      <c r="AG168">
        <f t="shared" si="63"/>
        <v>0</v>
      </c>
    </row>
    <row r="169" spans="19:33" x14ac:dyDescent="0.25">
      <c r="S169">
        <f t="shared" si="54"/>
        <v>7</v>
      </c>
      <c r="T169">
        <f t="shared" si="55"/>
        <v>6</v>
      </c>
      <c r="U169">
        <f t="shared" si="60"/>
        <v>150</v>
      </c>
      <c r="V169">
        <f>($T$12*'10-day-rainfall'!X156+$T$13*'10-day-rainfall'!Y156+$T$14*'10-day-rainfall'!Z156+$T$15*'10-day-rainfall'!AA156)/12</f>
        <v>18.486467226347482</v>
      </c>
      <c r="Y169">
        <f t="shared" si="56"/>
        <v>74.182234636226099</v>
      </c>
      <c r="Z169">
        <f t="shared" si="57"/>
        <v>0</v>
      </c>
      <c r="AA169">
        <f t="shared" si="61"/>
        <v>0</v>
      </c>
      <c r="AB169">
        <f t="shared" si="64"/>
        <v>625995.81868077163</v>
      </c>
      <c r="AC169">
        <f t="shared" si="58"/>
        <v>625995.81868077163</v>
      </c>
      <c r="AD169">
        <f t="shared" si="65"/>
        <v>74.182234636226099</v>
      </c>
      <c r="AE169">
        <f t="shared" si="62"/>
        <v>0</v>
      </c>
      <c r="AF169">
        <f t="shared" si="59"/>
        <v>625995.81868077163</v>
      </c>
      <c r="AG169">
        <f t="shared" si="63"/>
        <v>0</v>
      </c>
    </row>
    <row r="170" spans="19:33" x14ac:dyDescent="0.25">
      <c r="S170">
        <f t="shared" si="54"/>
        <v>7</v>
      </c>
      <c r="T170">
        <f t="shared" si="55"/>
        <v>7</v>
      </c>
      <c r="U170">
        <f t="shared" si="60"/>
        <v>151</v>
      </c>
      <c r="V170">
        <f>($T$12*'10-day-rainfall'!X157+$T$13*'10-day-rainfall'!Y157+$T$14*'10-day-rainfall'!Z157+$T$15*'10-day-rainfall'!AA157)/12</f>
        <v>18.486467226347482</v>
      </c>
      <c r="Y170">
        <f t="shared" si="56"/>
        <v>74.182234636226099</v>
      </c>
      <c r="Z170">
        <f t="shared" si="57"/>
        <v>0</v>
      </c>
      <c r="AA170">
        <f t="shared" si="61"/>
        <v>0</v>
      </c>
      <c r="AB170">
        <f t="shared" si="64"/>
        <v>625995.81868077163</v>
      </c>
      <c r="AC170">
        <f t="shared" si="58"/>
        <v>625995.81868077163</v>
      </c>
      <c r="AD170">
        <f t="shared" si="65"/>
        <v>74.182234636226099</v>
      </c>
      <c r="AE170">
        <f t="shared" si="62"/>
        <v>0</v>
      </c>
      <c r="AF170">
        <f t="shared" si="59"/>
        <v>625995.81868077163</v>
      </c>
      <c r="AG170">
        <f t="shared" si="63"/>
        <v>0</v>
      </c>
    </row>
    <row r="171" spans="19:33" x14ac:dyDescent="0.25">
      <c r="S171">
        <f t="shared" si="54"/>
        <v>7</v>
      </c>
      <c r="T171">
        <f t="shared" si="55"/>
        <v>8</v>
      </c>
      <c r="U171">
        <f t="shared" si="60"/>
        <v>152</v>
      </c>
      <c r="V171">
        <f>($T$12*'10-day-rainfall'!X158+$T$13*'10-day-rainfall'!Y158+$T$14*'10-day-rainfall'!Z158+$T$15*'10-day-rainfall'!AA158)/12</f>
        <v>18.486467226347482</v>
      </c>
      <c r="Y171">
        <f t="shared" si="56"/>
        <v>74.182234636226099</v>
      </c>
      <c r="Z171">
        <f t="shared" si="57"/>
        <v>0</v>
      </c>
      <c r="AA171">
        <f t="shared" si="61"/>
        <v>0</v>
      </c>
      <c r="AB171">
        <f t="shared" si="64"/>
        <v>625995.81868077163</v>
      </c>
      <c r="AC171">
        <f t="shared" si="58"/>
        <v>625995.81868077163</v>
      </c>
      <c r="AD171">
        <f t="shared" si="65"/>
        <v>74.182234636226099</v>
      </c>
      <c r="AE171">
        <f t="shared" si="62"/>
        <v>0</v>
      </c>
      <c r="AF171">
        <f t="shared" si="59"/>
        <v>625995.81868077163</v>
      </c>
      <c r="AG171">
        <f t="shared" si="63"/>
        <v>0</v>
      </c>
    </row>
    <row r="172" spans="19:33" x14ac:dyDescent="0.25">
      <c r="S172">
        <f t="shared" si="54"/>
        <v>7</v>
      </c>
      <c r="T172">
        <f t="shared" si="55"/>
        <v>9</v>
      </c>
      <c r="U172">
        <f t="shared" si="60"/>
        <v>153</v>
      </c>
      <c r="V172">
        <f>($T$12*'10-day-rainfall'!X159+$T$13*'10-day-rainfall'!Y159+$T$14*'10-day-rainfall'!Z159+$T$15*'10-day-rainfall'!AA159)/12</f>
        <v>18.486467226347482</v>
      </c>
      <c r="Y172">
        <f t="shared" si="56"/>
        <v>74.182234636226099</v>
      </c>
      <c r="Z172">
        <f t="shared" si="57"/>
        <v>0</v>
      </c>
      <c r="AA172">
        <f t="shared" si="61"/>
        <v>0</v>
      </c>
      <c r="AB172">
        <f t="shared" si="64"/>
        <v>625995.81868077163</v>
      </c>
      <c r="AC172">
        <f t="shared" si="58"/>
        <v>625995.81868077163</v>
      </c>
      <c r="AD172">
        <f t="shared" si="65"/>
        <v>74.182234636226099</v>
      </c>
      <c r="AE172">
        <f t="shared" si="62"/>
        <v>0</v>
      </c>
      <c r="AF172">
        <f t="shared" si="59"/>
        <v>625995.81868077163</v>
      </c>
      <c r="AG172">
        <f t="shared" si="63"/>
        <v>0</v>
      </c>
    </row>
    <row r="173" spans="19:33" x14ac:dyDescent="0.25">
      <c r="S173">
        <f t="shared" ref="S173:S236" si="66">S149+1</f>
        <v>7</v>
      </c>
      <c r="T173">
        <f t="shared" ref="T173:T236" si="67">T149</f>
        <v>10</v>
      </c>
      <c r="U173">
        <f t="shared" si="60"/>
        <v>154</v>
      </c>
      <c r="V173">
        <f>($T$12*'10-day-rainfall'!X160+$T$13*'10-day-rainfall'!Y160+$T$14*'10-day-rainfall'!Z160+$T$15*'10-day-rainfall'!AA160)/12</f>
        <v>18.486467226347482</v>
      </c>
      <c r="Y173">
        <f t="shared" si="56"/>
        <v>74.182234636226099</v>
      </c>
      <c r="Z173">
        <f t="shared" si="57"/>
        <v>2.0094701070647149E-3</v>
      </c>
      <c r="AA173">
        <f t="shared" si="61"/>
        <v>0</v>
      </c>
      <c r="AB173">
        <f t="shared" si="64"/>
        <v>625995.81868077163</v>
      </c>
      <c r="AC173">
        <f t="shared" si="58"/>
        <v>625999.43572696438</v>
      </c>
      <c r="AD173">
        <f t="shared" si="65"/>
        <v>74.182252075642779</v>
      </c>
      <c r="AE173">
        <f t="shared" si="62"/>
        <v>0</v>
      </c>
      <c r="AF173">
        <f t="shared" si="59"/>
        <v>626003.05277315702</v>
      </c>
      <c r="AG173">
        <f t="shared" si="63"/>
        <v>0</v>
      </c>
    </row>
    <row r="174" spans="19:33" x14ac:dyDescent="0.25">
      <c r="S174">
        <f t="shared" si="66"/>
        <v>7</v>
      </c>
      <c r="T174">
        <f t="shared" si="67"/>
        <v>11</v>
      </c>
      <c r="U174">
        <f t="shared" si="60"/>
        <v>155</v>
      </c>
      <c r="V174">
        <f>($T$12*'10-day-rainfall'!X161+$T$13*'10-day-rainfall'!Y161+$T$14*'10-day-rainfall'!Z161+$T$15*'10-day-rainfall'!AA161)/12</f>
        <v>18.486633298257157</v>
      </c>
      <c r="Y174">
        <f t="shared" si="56"/>
        <v>74.18226951505946</v>
      </c>
      <c r="Z174">
        <f t="shared" si="57"/>
        <v>2.8786258763464901E-2</v>
      </c>
      <c r="AA174">
        <f t="shared" si="61"/>
        <v>0</v>
      </c>
      <c r="AB174">
        <f t="shared" si="64"/>
        <v>626003.05277315655</v>
      </c>
      <c r="AC174">
        <f t="shared" si="58"/>
        <v>626054.86803893081</v>
      </c>
      <c r="AD174">
        <f t="shared" si="65"/>
        <v>74.182519339906079</v>
      </c>
      <c r="AE174">
        <f t="shared" si="62"/>
        <v>0</v>
      </c>
      <c r="AF174">
        <f t="shared" si="59"/>
        <v>626106.68330470507</v>
      </c>
      <c r="AG174">
        <f t="shared" si="63"/>
        <v>0</v>
      </c>
    </row>
    <row r="175" spans="19:33" x14ac:dyDescent="0.25">
      <c r="S175">
        <f t="shared" si="66"/>
        <v>7</v>
      </c>
      <c r="T175">
        <f t="shared" si="67"/>
        <v>12</v>
      </c>
      <c r="U175">
        <f t="shared" si="60"/>
        <v>156</v>
      </c>
      <c r="V175">
        <f>($T$12*'10-day-rainfall'!X162+$T$13*'10-day-rainfall'!Y162+$T$14*'10-day-rainfall'!Z162+$T$15*'10-day-rainfall'!AA162)/12</f>
        <v>18.48901232790703</v>
      </c>
      <c r="Y175">
        <f t="shared" si="56"/>
        <v>74.182769164752699</v>
      </c>
      <c r="Z175">
        <f t="shared" si="57"/>
        <v>7.7264600968187838E-2</v>
      </c>
      <c r="AA175">
        <f t="shared" si="61"/>
        <v>0</v>
      </c>
      <c r="AB175">
        <f t="shared" si="64"/>
        <v>626106.68330470507</v>
      </c>
      <c r="AC175">
        <f t="shared" si="58"/>
        <v>626245.75958644785</v>
      </c>
      <c r="AD175">
        <f t="shared" si="65"/>
        <v>74.183439714449506</v>
      </c>
      <c r="AE175">
        <f t="shared" si="62"/>
        <v>0</v>
      </c>
      <c r="AF175">
        <f t="shared" si="59"/>
        <v>626384.83586819051</v>
      </c>
      <c r="AG175">
        <f t="shared" si="63"/>
        <v>0</v>
      </c>
    </row>
    <row r="176" spans="19:33" x14ac:dyDescent="0.25">
      <c r="S176">
        <f t="shared" si="66"/>
        <v>7</v>
      </c>
      <c r="T176">
        <f t="shared" si="67"/>
        <v>13</v>
      </c>
      <c r="U176">
        <f t="shared" si="60"/>
        <v>157</v>
      </c>
      <c r="V176">
        <f>($T$12*'10-day-rainfall'!X163+$T$13*'10-day-rainfall'!Y163+$T$14*'10-day-rainfall'!Z163+$T$15*'10-day-rainfall'!AA163)/12</f>
        <v>18.495397832119277</v>
      </c>
      <c r="Y176">
        <f t="shared" si="56"/>
        <v>74.184110264146312</v>
      </c>
      <c r="Z176">
        <f t="shared" si="57"/>
        <v>0.15829993621164035</v>
      </c>
      <c r="AA176">
        <f t="shared" si="61"/>
        <v>0</v>
      </c>
      <c r="AB176">
        <f t="shared" si="64"/>
        <v>626384.83586819121</v>
      </c>
      <c r="AC176">
        <f t="shared" si="58"/>
        <v>626669.77575337212</v>
      </c>
      <c r="AD176">
        <f t="shared" si="65"/>
        <v>74.185484088289599</v>
      </c>
      <c r="AE176">
        <f t="shared" si="62"/>
        <v>0</v>
      </c>
      <c r="AF176">
        <f t="shared" si="59"/>
        <v>626954.71563855314</v>
      </c>
      <c r="AG176">
        <f t="shared" si="63"/>
        <v>0</v>
      </c>
    </row>
    <row r="177" spans="19:33" x14ac:dyDescent="0.25">
      <c r="S177">
        <f t="shared" si="66"/>
        <v>7</v>
      </c>
      <c r="T177">
        <f t="shared" si="67"/>
        <v>14</v>
      </c>
      <c r="U177">
        <f t="shared" si="60"/>
        <v>158</v>
      </c>
      <c r="V177">
        <f>($T$12*'10-day-rainfall'!X164+$T$13*'10-day-rainfall'!Y164+$T$14*'10-day-rainfall'!Z164+$T$15*'10-day-rainfall'!AA164)/12</f>
        <v>18.508480471475611</v>
      </c>
      <c r="Y177">
        <f t="shared" si="56"/>
        <v>74.18685791243287</v>
      </c>
      <c r="Z177">
        <f t="shared" si="57"/>
        <v>0.32177443771210257</v>
      </c>
      <c r="AA177">
        <f t="shared" si="61"/>
        <v>0</v>
      </c>
      <c r="AB177">
        <f t="shared" si="64"/>
        <v>626954.71563855279</v>
      </c>
      <c r="AC177">
        <f t="shared" si="58"/>
        <v>627533.90962643456</v>
      </c>
      <c r="AD177">
        <f t="shared" si="65"/>
        <v>74.189650468777486</v>
      </c>
      <c r="AE177">
        <f t="shared" si="62"/>
        <v>0</v>
      </c>
      <c r="AF177">
        <f t="shared" si="59"/>
        <v>628113.10361431632</v>
      </c>
      <c r="AG177">
        <f t="shared" si="63"/>
        <v>0</v>
      </c>
    </row>
    <row r="178" spans="19:33" x14ac:dyDescent="0.25">
      <c r="S178">
        <f t="shared" si="66"/>
        <v>7</v>
      </c>
      <c r="T178">
        <f t="shared" si="67"/>
        <v>15</v>
      </c>
      <c r="U178">
        <f t="shared" si="60"/>
        <v>159</v>
      </c>
      <c r="V178">
        <f>($T$12*'10-day-rainfall'!X165+$T$13*'10-day-rainfall'!Y165+$T$14*'10-day-rainfall'!Z165+$T$15*'10-day-rainfall'!AA165)/12</f>
        <v>18.535073400212148</v>
      </c>
      <c r="Y178">
        <f t="shared" si="56"/>
        <v>74.192443025122088</v>
      </c>
      <c r="Z178">
        <f t="shared" si="57"/>
        <v>1.4781873780252681</v>
      </c>
      <c r="AA178">
        <f t="shared" si="61"/>
        <v>0</v>
      </c>
      <c r="AB178">
        <f t="shared" si="64"/>
        <v>628113.10361431586</v>
      </c>
      <c r="AC178">
        <f t="shared" si="58"/>
        <v>630773.84089476138</v>
      </c>
      <c r="AD178">
        <f t="shared" si="65"/>
        <v>74.205271643735728</v>
      </c>
      <c r="AE178">
        <f t="shared" si="62"/>
        <v>0</v>
      </c>
      <c r="AF178">
        <f t="shared" si="59"/>
        <v>633434.57817520679</v>
      </c>
      <c r="AG178">
        <f t="shared" si="63"/>
        <v>0</v>
      </c>
    </row>
    <row r="179" spans="19:33" x14ac:dyDescent="0.25">
      <c r="S179">
        <f t="shared" si="66"/>
        <v>7</v>
      </c>
      <c r="T179">
        <f t="shared" si="67"/>
        <v>16</v>
      </c>
      <c r="U179">
        <f t="shared" si="60"/>
        <v>160</v>
      </c>
      <c r="V179">
        <f>($T$12*'10-day-rainfall'!X166+$T$13*'10-day-rainfall'!Y166+$T$14*'10-day-rainfall'!Z166+$T$15*'10-day-rainfall'!AA166)/12</f>
        <v>18.657237646329939</v>
      </c>
      <c r="Y179">
        <f t="shared" si="56"/>
        <v>74.218100262349367</v>
      </c>
      <c r="Z179">
        <f t="shared" si="57"/>
        <v>0.93407258758212242</v>
      </c>
      <c r="AA179">
        <f t="shared" si="61"/>
        <v>0</v>
      </c>
      <c r="AB179">
        <f t="shared" si="64"/>
        <v>633434.57817520632</v>
      </c>
      <c r="AC179">
        <f t="shared" si="58"/>
        <v>635115.90883285413</v>
      </c>
      <c r="AD179">
        <f t="shared" si="65"/>
        <v>74.226206718379018</v>
      </c>
      <c r="AE179">
        <f t="shared" si="62"/>
        <v>0</v>
      </c>
      <c r="AF179">
        <f t="shared" si="59"/>
        <v>636797.23949050193</v>
      </c>
      <c r="AG179">
        <f t="shared" si="63"/>
        <v>0</v>
      </c>
    </row>
    <row r="180" spans="19:33" x14ac:dyDescent="0.25">
      <c r="S180">
        <f t="shared" si="66"/>
        <v>7</v>
      </c>
      <c r="T180">
        <f t="shared" si="67"/>
        <v>17</v>
      </c>
      <c r="U180">
        <f t="shared" si="60"/>
        <v>161</v>
      </c>
      <c r="V180">
        <f>($T$12*'10-day-rainfall'!X167+$T$13*'10-day-rainfall'!Y167+$T$14*'10-day-rainfall'!Z167+$T$15*'10-day-rainfall'!AA167)/12</f>
        <v>18.734433727948296</v>
      </c>
      <c r="Y180">
        <f t="shared" si="56"/>
        <v>74.234313174408669</v>
      </c>
      <c r="Z180">
        <f t="shared" si="57"/>
        <v>0.4065556267863627</v>
      </c>
      <c r="AA180">
        <f t="shared" si="61"/>
        <v>0</v>
      </c>
      <c r="AB180">
        <f t="shared" si="64"/>
        <v>636797.23949050182</v>
      </c>
      <c r="AC180">
        <f t="shared" si="58"/>
        <v>637529.03961871727</v>
      </c>
      <c r="AD180">
        <f t="shared" si="65"/>
        <v>74.237841514021639</v>
      </c>
      <c r="AE180">
        <f t="shared" si="62"/>
        <v>0</v>
      </c>
      <c r="AF180">
        <f t="shared" si="59"/>
        <v>638260.83974693273</v>
      </c>
      <c r="AG180">
        <f t="shared" si="63"/>
        <v>0</v>
      </c>
    </row>
    <row r="181" spans="19:33" x14ac:dyDescent="0.25">
      <c r="S181">
        <f t="shared" si="66"/>
        <v>7</v>
      </c>
      <c r="T181">
        <f t="shared" si="67"/>
        <v>18</v>
      </c>
      <c r="U181">
        <f t="shared" si="60"/>
        <v>162</v>
      </c>
      <c r="V181">
        <f>($T$12*'10-day-rainfall'!X168+$T$13*'10-day-rainfall'!Y168+$T$14*'10-day-rainfall'!Z168+$T$15*'10-day-rainfall'!AA168)/12</f>
        <v>18.768033366525682</v>
      </c>
      <c r="Y181">
        <f t="shared" si="56"/>
        <v>74.241369853634595</v>
      </c>
      <c r="Z181">
        <f t="shared" si="57"/>
        <v>0.27819447403771563</v>
      </c>
      <c r="AA181">
        <f t="shared" si="61"/>
        <v>0</v>
      </c>
      <c r="AB181">
        <f t="shared" si="64"/>
        <v>638260.8397469318</v>
      </c>
      <c r="AC181">
        <f t="shared" si="58"/>
        <v>638761.58980019973</v>
      </c>
      <c r="AD181">
        <f t="shared" si="65"/>
        <v>74.243784196268621</v>
      </c>
      <c r="AE181">
        <f t="shared" si="62"/>
        <v>0</v>
      </c>
      <c r="AF181">
        <f t="shared" si="59"/>
        <v>639262.33985346754</v>
      </c>
      <c r="AG181">
        <f t="shared" si="63"/>
        <v>0</v>
      </c>
    </row>
    <row r="182" spans="19:33" x14ac:dyDescent="0.25">
      <c r="S182">
        <f t="shared" si="66"/>
        <v>7</v>
      </c>
      <c r="T182">
        <f t="shared" si="67"/>
        <v>19</v>
      </c>
      <c r="U182">
        <f t="shared" si="60"/>
        <v>163</v>
      </c>
      <c r="V182">
        <f>($T$12*'10-day-rainfall'!X169+$T$13*'10-day-rainfall'!Y169+$T$14*'10-day-rainfall'!Z169+$T$15*'10-day-rainfall'!AA169)/12</f>
        <v>18.791024645371774</v>
      </c>
      <c r="Y182">
        <f t="shared" si="56"/>
        <v>74.246198538902661</v>
      </c>
      <c r="Z182">
        <f t="shared" si="57"/>
        <v>0.20945617604084782</v>
      </c>
      <c r="AA182">
        <f t="shared" si="61"/>
        <v>0</v>
      </c>
      <c r="AB182">
        <f t="shared" si="64"/>
        <v>639262.33985346858</v>
      </c>
      <c r="AC182">
        <f t="shared" si="58"/>
        <v>639639.36097034207</v>
      </c>
      <c r="AD182">
        <f t="shared" si="65"/>
        <v>74.248016328337641</v>
      </c>
      <c r="AE182">
        <f t="shared" si="62"/>
        <v>0</v>
      </c>
      <c r="AF182">
        <f t="shared" si="59"/>
        <v>640016.38208721566</v>
      </c>
      <c r="AG182">
        <f t="shared" si="63"/>
        <v>0</v>
      </c>
    </row>
    <row r="183" spans="19:33" x14ac:dyDescent="0.25">
      <c r="S183">
        <f t="shared" si="66"/>
        <v>7</v>
      </c>
      <c r="T183">
        <f t="shared" si="67"/>
        <v>20</v>
      </c>
      <c r="U183">
        <f t="shared" si="60"/>
        <v>164</v>
      </c>
      <c r="V183">
        <f>($T$12*'10-day-rainfall'!X170+$T$13*'10-day-rainfall'!Y170+$T$14*'10-day-rainfall'!Z170+$T$15*'10-day-rainfall'!AA170)/12</f>
        <v>18.808335073143745</v>
      </c>
      <c r="Y183">
        <f t="shared" si="56"/>
        <v>74.249834117772622</v>
      </c>
      <c r="Z183">
        <f t="shared" si="57"/>
        <v>0.16555864507417617</v>
      </c>
      <c r="AA183">
        <f t="shared" si="61"/>
        <v>0</v>
      </c>
      <c r="AB183">
        <f t="shared" si="64"/>
        <v>640016.38208721462</v>
      </c>
      <c r="AC183">
        <f t="shared" si="58"/>
        <v>640314.38764834811</v>
      </c>
      <c r="AD183">
        <f t="shared" si="65"/>
        <v>74.251270937452873</v>
      </c>
      <c r="AE183">
        <f t="shared" si="62"/>
        <v>0</v>
      </c>
      <c r="AF183">
        <f t="shared" si="59"/>
        <v>640612.39320948161</v>
      </c>
      <c r="AG183">
        <f t="shared" si="63"/>
        <v>0</v>
      </c>
    </row>
    <row r="184" spans="19:33" x14ac:dyDescent="0.25">
      <c r="S184">
        <f t="shared" si="66"/>
        <v>7</v>
      </c>
      <c r="T184">
        <f t="shared" si="67"/>
        <v>21</v>
      </c>
      <c r="U184">
        <f t="shared" si="60"/>
        <v>165</v>
      </c>
      <c r="V184">
        <f>($T$12*'10-day-rainfall'!X171+$T$13*'10-day-rainfall'!Y171+$T$14*'10-day-rainfall'!Z171+$T$15*'10-day-rainfall'!AA171)/12</f>
        <v>18.822017605794503</v>
      </c>
      <c r="Y184">
        <f t="shared" si="56"/>
        <v>74.252707757133123</v>
      </c>
      <c r="Z184">
        <f t="shared" si="57"/>
        <v>0.13496884071973661</v>
      </c>
      <c r="AA184">
        <f t="shared" si="61"/>
        <v>0</v>
      </c>
      <c r="AB184">
        <f t="shared" si="64"/>
        <v>640612.39320948091</v>
      </c>
      <c r="AC184">
        <f t="shared" si="58"/>
        <v>640855.33712277643</v>
      </c>
      <c r="AD184">
        <f t="shared" si="65"/>
        <v>74.253879099689598</v>
      </c>
      <c r="AE184">
        <f t="shared" si="62"/>
        <v>0</v>
      </c>
      <c r="AF184">
        <f t="shared" si="59"/>
        <v>641098.28103607194</v>
      </c>
      <c r="AG184">
        <f t="shared" si="63"/>
        <v>0</v>
      </c>
    </row>
    <row r="185" spans="19:33" x14ac:dyDescent="0.25">
      <c r="S185">
        <f t="shared" si="66"/>
        <v>7</v>
      </c>
      <c r="T185">
        <f t="shared" si="67"/>
        <v>22</v>
      </c>
      <c r="U185">
        <f t="shared" si="60"/>
        <v>166</v>
      </c>
      <c r="V185">
        <f>($T$12*'10-day-rainfall'!X172+$T$13*'10-day-rainfall'!Y172+$T$14*'10-day-rainfall'!Z172+$T$15*'10-day-rainfall'!AA172)/12</f>
        <v>18.833172055440762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74.255050442246059</v>
      </c>
      <c r="Z185">
        <f>(V186-V185)*43560/3600</f>
        <v>0.11247819982202856</v>
      </c>
      <c r="AA185">
        <f t="shared" si="61"/>
        <v>0</v>
      </c>
      <c r="AB185">
        <f>VLOOKUP($Y185,$C$20:$H$120,6)+($Y185-VLOOKUP(VLOOKUP($Y185,$C$20:$N$120,12),$A$20:$C$120,3,FALSE))*(VLOOKUP(VLOOKUP($Y185,$C$20:$N$120,12)+1,$A$20:$H$120,8,FALSE)-VLOOKUP($Y185,$C$20:$H$120,6))/(VLOOKUP(VLOOKUP($Y185,$C$20:$N$120,12)+1,$A$20:$C$120,3,FALSE)-VLOOKUP(VLOOKUP($Y185,$C$20:$N$120,12),$A$20:$C$120,3,FALSE))</f>
        <v>641098.28103607078</v>
      </c>
      <c r="AC185">
        <f>MAX(0,AB185+(Z185-AA185)*1800)</f>
        <v>641300.74179575045</v>
      </c>
      <c r="AD185">
        <f>VLOOKUP($AC185,$H$20:$I$120,2)+($AC185-VLOOKUP(VLOOKUP($AC185,$H$20:$N$120,7),$A$20:$H$120,8,FALSE))*(VLOOKUP(VLOOKUP($AC185,$H$20:$N$120,7)+1,$A$20:$I$120,9,FALSE)-VLOOKUP($AC185,$H$20:$I$120,2))/(VLOOKUP(VLOOKUP($AC185,$H$20:$N$120,7)+1,$A$20:$H$120,8,FALSE)-VLOOKUP(VLOOKUP($AC185,$H$20:$N$120,7),$A$20:$H$120,8,FALSE))</f>
        <v>74.256026597197263</v>
      </c>
      <c r="AE185">
        <f t="shared" si="62"/>
        <v>0</v>
      </c>
      <c r="AF185">
        <f>MAX(0,AB185+(Z185-AE185)*3600)</f>
        <v>641503.20255543012</v>
      </c>
      <c r="AG185">
        <f t="shared" si="63"/>
        <v>0</v>
      </c>
    </row>
    <row r="186" spans="19:33" x14ac:dyDescent="0.25">
      <c r="S186">
        <f t="shared" si="66"/>
        <v>7</v>
      </c>
      <c r="T186">
        <f t="shared" si="67"/>
        <v>23</v>
      </c>
      <c r="U186">
        <f t="shared" si="60"/>
        <v>167</v>
      </c>
      <c r="V186">
        <f>($T$12*'10-day-rainfall'!X173+$T$13*'10-day-rainfall'!Y173+$T$14*'10-day-rainfall'!Z173+$T$15*'10-day-rainfall'!AA173)/12</f>
        <v>18.842467774434319</v>
      </c>
      <c r="Y186">
        <f t="shared" ref="Y186:Y196" si="68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74.257002752148466</v>
      </c>
      <c r="Z186">
        <f t="shared" ref="Z186:Z196" si="69">(V187-V186)*43560/3600</f>
        <v>9.5318811496894543E-2</v>
      </c>
      <c r="AA186">
        <f t="shared" si="61"/>
        <v>0</v>
      </c>
      <c r="AB186">
        <f t="shared" ref="AB186:AB249" si="70">VLOOKUP($Y186,$C$20:$H$120,6)+($Y186-VLOOKUP(VLOOKUP($Y186,$C$20:$N$120,12),$A$20:$C$120,3,FALSE))*(VLOOKUP(VLOOKUP($Y186,$C$20:$N$120,12)+1,$A$20:$H$120,8,FALSE)-VLOOKUP($Y186,$C$20:$H$120,6))/(VLOOKUP(VLOOKUP($Y186,$C$20:$N$120,12)+1,$A$20:$C$120,3,FALSE)-VLOOKUP(VLOOKUP($Y186,$C$20:$N$120,12),$A$20:$C$120,3,FALSE))</f>
        <v>641503.20255543024</v>
      </c>
      <c r="AC186">
        <f t="shared" ref="AC186:AC196" si="71">MAX(0,AB186+(Z186-AA186)*1800)</f>
        <v>641674.77641612466</v>
      </c>
      <c r="AD186">
        <f t="shared" ref="AD186:AD249" si="72">VLOOKUP($AC186,$H$20:$I$120,2)+($AC186-VLOOKUP(VLOOKUP($AC186,$H$20:$N$120,7),$A$20:$H$120,8,FALSE))*(VLOOKUP(VLOOKUP($AC186,$H$20:$N$120,7)+1,$A$20:$I$120,9,FALSE)-VLOOKUP($AC186,$H$20:$I$120,2))/(VLOOKUP(VLOOKUP($AC186,$H$20:$N$120,7)+1,$A$20:$H$120,8,FALSE)-VLOOKUP(VLOOKUP($AC186,$H$20:$N$120,7),$A$20:$H$120,8,FALSE))</f>
        <v>74.257829987381001</v>
      </c>
      <c r="AE186">
        <f t="shared" si="62"/>
        <v>0</v>
      </c>
      <c r="AF186">
        <f t="shared" ref="AF186:AF196" si="73">MAX(0,AB186+(Z186-AE186)*3600)</f>
        <v>641846.35027681908</v>
      </c>
      <c r="AG186">
        <f t="shared" si="63"/>
        <v>0</v>
      </c>
    </row>
    <row r="187" spans="19:33" x14ac:dyDescent="0.25">
      <c r="S187">
        <f t="shared" si="66"/>
        <v>7</v>
      </c>
      <c r="T187">
        <f t="shared" si="67"/>
        <v>24</v>
      </c>
      <c r="U187">
        <f t="shared" si="60"/>
        <v>168</v>
      </c>
      <c r="V187">
        <f>($T$12*'10-day-rainfall'!X174+$T$13*'10-day-rainfall'!Y174+$T$14*'10-day-rainfall'!Z174+$T$15*'10-day-rainfall'!AA174)/12</f>
        <v>18.850345362161335</v>
      </c>
      <c r="Y187">
        <f t="shared" si="68"/>
        <v>74.25865722261355</v>
      </c>
      <c r="Z187">
        <f t="shared" si="69"/>
        <v>0</v>
      </c>
      <c r="AA187">
        <f t="shared" si="61"/>
        <v>0</v>
      </c>
      <c r="AB187">
        <f t="shared" si="70"/>
        <v>641846.35027681966</v>
      </c>
      <c r="AC187">
        <f t="shared" si="71"/>
        <v>641846.35027681966</v>
      </c>
      <c r="AD187">
        <f t="shared" si="72"/>
        <v>74.25865722261355</v>
      </c>
      <c r="AE187">
        <f t="shared" si="62"/>
        <v>0</v>
      </c>
      <c r="AF187">
        <f t="shared" si="73"/>
        <v>641846.35027681966</v>
      </c>
      <c r="AG187">
        <f t="shared" si="63"/>
        <v>0</v>
      </c>
    </row>
    <row r="188" spans="19:33" x14ac:dyDescent="0.25">
      <c r="S188">
        <f t="shared" si="66"/>
        <v>8</v>
      </c>
      <c r="T188">
        <f t="shared" si="67"/>
        <v>1</v>
      </c>
      <c r="U188">
        <f t="shared" si="60"/>
        <v>169</v>
      </c>
      <c r="V188">
        <f>($T$12*'10-day-rainfall'!X175+$T$13*'10-day-rainfall'!Y175+$T$14*'10-day-rainfall'!Z175+$T$15*'10-day-rainfall'!AA175)/12</f>
        <v>18.850345362161335</v>
      </c>
      <c r="Y188">
        <f t="shared" si="68"/>
        <v>74.25865722261355</v>
      </c>
      <c r="Z188">
        <f t="shared" si="69"/>
        <v>0</v>
      </c>
      <c r="AA188">
        <f t="shared" si="61"/>
        <v>0.81026149286221127</v>
      </c>
      <c r="AB188">
        <f t="shared" si="70"/>
        <v>641846.35027681966</v>
      </c>
      <c r="AC188">
        <f t="shared" si="71"/>
        <v>640387.87958966766</v>
      </c>
      <c r="AD188">
        <f t="shared" si="72"/>
        <v>74.251625275362628</v>
      </c>
      <c r="AE188">
        <f t="shared" si="62"/>
        <v>0.81016751743227888</v>
      </c>
      <c r="AF188">
        <f t="shared" si="73"/>
        <v>638929.74721406342</v>
      </c>
      <c r="AG188">
        <f t="shared" si="63"/>
        <v>0.66554907542091146</v>
      </c>
    </row>
    <row r="189" spans="19:33" x14ac:dyDescent="0.25">
      <c r="S189">
        <f t="shared" si="66"/>
        <v>8</v>
      </c>
      <c r="T189">
        <f t="shared" si="67"/>
        <v>2</v>
      </c>
      <c r="U189">
        <f t="shared" si="60"/>
        <v>170</v>
      </c>
      <c r="V189">
        <f>($T$12*'10-day-rainfall'!X176+$T$13*'10-day-rainfall'!Y176+$T$14*'10-day-rainfall'!Z176+$T$15*'10-day-rainfall'!AA176)/12</f>
        <v>18.850345362161335</v>
      </c>
      <c r="Y189">
        <f t="shared" si="68"/>
        <v>74.244594959264788</v>
      </c>
      <c r="Z189">
        <f t="shared" si="69"/>
        <v>0</v>
      </c>
      <c r="AA189">
        <f t="shared" si="61"/>
        <v>0.81007356380118911</v>
      </c>
      <c r="AB189">
        <f t="shared" si="70"/>
        <v>638929.74721406191</v>
      </c>
      <c r="AC189">
        <f t="shared" si="71"/>
        <v>637471.61479921977</v>
      </c>
      <c r="AD189">
        <f t="shared" si="72"/>
        <v>74.237564642977773</v>
      </c>
      <c r="AE189">
        <f t="shared" si="62"/>
        <v>0.80997961016757136</v>
      </c>
      <c r="AF189">
        <f t="shared" si="73"/>
        <v>636013.82061745867</v>
      </c>
      <c r="AG189">
        <f t="shared" si="63"/>
        <v>0.66543230419875432</v>
      </c>
    </row>
    <row r="190" spans="19:33" x14ac:dyDescent="0.25">
      <c r="S190">
        <f t="shared" si="66"/>
        <v>8</v>
      </c>
      <c r="T190">
        <f t="shared" si="67"/>
        <v>3</v>
      </c>
      <c r="U190">
        <f t="shared" si="60"/>
        <v>171</v>
      </c>
      <c r="V190">
        <f>($T$12*'10-day-rainfall'!X177+$T$13*'10-day-rainfall'!Y177+$T$14*'10-day-rainfall'!Z177+$T$15*'10-day-rainfall'!AA177)/12</f>
        <v>18.850345362161335</v>
      </c>
      <c r="Y190">
        <f t="shared" si="68"/>
        <v>74.230535957465506</v>
      </c>
      <c r="Z190">
        <f t="shared" si="69"/>
        <v>0</v>
      </c>
      <c r="AA190">
        <f t="shared" si="61"/>
        <v>0.80988567832774017</v>
      </c>
      <c r="AB190">
        <f t="shared" si="70"/>
        <v>636013.8206174582</v>
      </c>
      <c r="AC190">
        <f t="shared" si="71"/>
        <v>634556.02639646828</v>
      </c>
      <c r="AD190">
        <f t="shared" si="72"/>
        <v>74.223507271764106</v>
      </c>
      <c r="AE190">
        <f t="shared" si="62"/>
        <v>0.80979174648538133</v>
      </c>
      <c r="AF190">
        <f t="shared" si="73"/>
        <v>633098.57033011084</v>
      </c>
      <c r="AG190">
        <f t="shared" si="63"/>
        <v>0.66531556006008363</v>
      </c>
    </row>
    <row r="191" spans="19:33" x14ac:dyDescent="0.25">
      <c r="S191">
        <f t="shared" si="66"/>
        <v>8</v>
      </c>
      <c r="T191">
        <f t="shared" si="67"/>
        <v>4</v>
      </c>
      <c r="U191">
        <f t="shared" si="60"/>
        <v>172</v>
      </c>
      <c r="V191">
        <f>($T$12*'10-day-rainfall'!X178+$T$13*'10-day-rainfall'!Y178+$T$14*'10-day-rainfall'!Z178+$T$15*'10-day-rainfall'!AA178)/12</f>
        <v>18.850345362161335</v>
      </c>
      <c r="Y191">
        <f t="shared" si="68"/>
        <v>74.216480216459232</v>
      </c>
      <c r="Z191">
        <f t="shared" si="69"/>
        <v>0</v>
      </c>
      <c r="AA191">
        <f t="shared" si="61"/>
        <v>0.80969783643175464</v>
      </c>
      <c r="AB191">
        <f t="shared" si="70"/>
        <v>633098.57033011131</v>
      </c>
      <c r="AC191">
        <f t="shared" si="71"/>
        <v>631641.11422453413</v>
      </c>
      <c r="AD191">
        <f t="shared" si="72"/>
        <v>74.209453160965253</v>
      </c>
      <c r="AE191">
        <f t="shared" si="62"/>
        <v>0.80960392637560075</v>
      </c>
      <c r="AF191">
        <f t="shared" si="73"/>
        <v>630183.99619515915</v>
      </c>
      <c r="AG191">
        <f t="shared" si="63"/>
        <v>0.66519884299861787</v>
      </c>
    </row>
    <row r="192" spans="19:33" x14ac:dyDescent="0.25">
      <c r="S192">
        <f t="shared" si="66"/>
        <v>8</v>
      </c>
      <c r="T192">
        <f t="shared" si="67"/>
        <v>5</v>
      </c>
      <c r="U192">
        <f t="shared" si="60"/>
        <v>173</v>
      </c>
      <c r="V192">
        <f>($T$12*'10-day-rainfall'!X179+$T$13*'10-day-rainfall'!Y179+$T$14*'10-day-rainfall'!Z179+$T$15*'10-day-rainfall'!AA179)/12</f>
        <v>18.850345362161335</v>
      </c>
      <c r="Y192">
        <f t="shared" si="68"/>
        <v>74.202427735489664</v>
      </c>
      <c r="Z192">
        <f t="shared" si="69"/>
        <v>0</v>
      </c>
      <c r="AA192">
        <f t="shared" si="61"/>
        <v>0.80951003810312538</v>
      </c>
      <c r="AB192">
        <f t="shared" si="70"/>
        <v>630183.99619515939</v>
      </c>
      <c r="AC192">
        <f t="shared" si="71"/>
        <v>628726.87812657375</v>
      </c>
      <c r="AD192">
        <f t="shared" si="72"/>
        <v>74.195402309825013</v>
      </c>
      <c r="AE192">
        <f t="shared" si="62"/>
        <v>0.80941614982812349</v>
      </c>
      <c r="AF192">
        <f t="shared" si="73"/>
        <v>627270.09805577819</v>
      </c>
      <c r="AG192">
        <f t="shared" si="63"/>
        <v>0.6650821530080766</v>
      </c>
    </row>
    <row r="193" spans="19:33" x14ac:dyDescent="0.25">
      <c r="S193">
        <f t="shared" si="66"/>
        <v>8</v>
      </c>
      <c r="T193">
        <f t="shared" si="67"/>
        <v>6</v>
      </c>
      <c r="U193">
        <f t="shared" si="60"/>
        <v>174</v>
      </c>
      <c r="V193">
        <f>($T$12*'10-day-rainfall'!X180+$T$13*'10-day-rainfall'!Y180+$T$14*'10-day-rainfall'!Z180+$T$15*'10-day-rainfall'!AA180)/12</f>
        <v>18.850345362161335</v>
      </c>
      <c r="Y193">
        <f t="shared" si="68"/>
        <v>74.188378513800686</v>
      </c>
      <c r="Z193">
        <f t="shared" si="69"/>
        <v>0</v>
      </c>
      <c r="AA193">
        <f t="shared" si="61"/>
        <v>0.80932228333174772</v>
      </c>
      <c r="AB193">
        <f t="shared" si="70"/>
        <v>627270.098055779</v>
      </c>
      <c r="AC193">
        <f t="shared" si="71"/>
        <v>625813.31794578186</v>
      </c>
      <c r="AD193">
        <f t="shared" si="72"/>
        <v>74.18135471758734</v>
      </c>
      <c r="AE193">
        <f t="shared" si="62"/>
        <v>0.80922841683284574</v>
      </c>
      <c r="AF193">
        <f t="shared" si="73"/>
        <v>624356.87575518072</v>
      </c>
      <c r="AG193">
        <f t="shared" si="63"/>
        <v>0.6649654900821812</v>
      </c>
    </row>
    <row r="194" spans="19:33" x14ac:dyDescent="0.25">
      <c r="S194">
        <f t="shared" si="66"/>
        <v>8</v>
      </c>
      <c r="T194">
        <f t="shared" si="67"/>
        <v>7</v>
      </c>
      <c r="U194">
        <f t="shared" si="60"/>
        <v>175</v>
      </c>
      <c r="V194">
        <f>($T$12*'10-day-rainfall'!X181+$T$13*'10-day-rainfall'!Y181+$T$14*'10-day-rainfall'!Z181+$T$15*'10-day-rainfall'!AA181)/12</f>
        <v>18.850345362161335</v>
      </c>
      <c r="Y194">
        <f t="shared" si="68"/>
        <v>74.17433255063635</v>
      </c>
      <c r="Z194">
        <f t="shared" si="69"/>
        <v>0</v>
      </c>
      <c r="AA194">
        <f t="shared" si="61"/>
        <v>0.80913457210751882</v>
      </c>
      <c r="AB194">
        <f t="shared" si="70"/>
        <v>624356.875755182</v>
      </c>
      <c r="AC194">
        <f t="shared" si="71"/>
        <v>622900.43352538848</v>
      </c>
      <c r="AD194">
        <f t="shared" si="72"/>
        <v>74.167310383496385</v>
      </c>
      <c r="AE194">
        <f t="shared" si="62"/>
        <v>0.80904072737966637</v>
      </c>
      <c r="AF194">
        <f t="shared" si="73"/>
        <v>621444.32913661515</v>
      </c>
      <c r="AG194">
        <f t="shared" si="63"/>
        <v>0.66484885421465434</v>
      </c>
    </row>
    <row r="195" spans="19:33" x14ac:dyDescent="0.25">
      <c r="S195">
        <f t="shared" si="66"/>
        <v>8</v>
      </c>
      <c r="T195">
        <f t="shared" si="67"/>
        <v>8</v>
      </c>
      <c r="U195">
        <f t="shared" si="60"/>
        <v>176</v>
      </c>
      <c r="V195">
        <f>($T$12*'10-day-rainfall'!X182+$T$13*'10-day-rainfall'!Y182+$T$14*'10-day-rainfall'!Z182+$T$15*'10-day-rainfall'!AA182)/12</f>
        <v>18.850345362161335</v>
      </c>
      <c r="Y195">
        <f t="shared" si="68"/>
        <v>74.160289845240882</v>
      </c>
      <c r="Z195">
        <f t="shared" si="69"/>
        <v>0</v>
      </c>
      <c r="AA195">
        <f t="shared" si="61"/>
        <v>0.80894690442033867</v>
      </c>
      <c r="AB195">
        <f t="shared" si="70"/>
        <v>621444.32913661574</v>
      </c>
      <c r="AC195">
        <f t="shared" si="71"/>
        <v>619988.22470865911</v>
      </c>
      <c r="AD195">
        <f t="shared" si="72"/>
        <v>74.15326930679646</v>
      </c>
      <c r="AE195">
        <f t="shared" si="62"/>
        <v>0.80885308145848633</v>
      </c>
      <c r="AF195">
        <f t="shared" si="73"/>
        <v>618532.45804336516</v>
      </c>
      <c r="AG195">
        <f t="shared" si="63"/>
        <v>0.66473224539922027</v>
      </c>
    </row>
    <row r="196" spans="19:33" x14ac:dyDescent="0.25">
      <c r="S196">
        <f t="shared" si="66"/>
        <v>8</v>
      </c>
      <c r="T196">
        <f t="shared" si="67"/>
        <v>9</v>
      </c>
      <c r="U196">
        <f t="shared" si="60"/>
        <v>177</v>
      </c>
      <c r="V196">
        <f>($T$12*'10-day-rainfall'!X183+$T$13*'10-day-rainfall'!Y183+$T$14*'10-day-rainfall'!Z183+$T$15*'10-day-rainfall'!AA183)/12</f>
        <v>18.850345362161335</v>
      </c>
      <c r="Y196">
        <f t="shared" si="68"/>
        <v>74.14625039685869</v>
      </c>
      <c r="Z196">
        <f t="shared" si="69"/>
        <v>0</v>
      </c>
      <c r="AA196">
        <f t="shared" si="61"/>
        <v>0.80875928026010946</v>
      </c>
      <c r="AB196">
        <f t="shared" si="70"/>
        <v>618532.45804336562</v>
      </c>
      <c r="AC196">
        <f t="shared" si="71"/>
        <v>617076.69133889745</v>
      </c>
      <c r="AD196">
        <f t="shared" si="72"/>
        <v>74.139231486732044</v>
      </c>
      <c r="AE196">
        <f t="shared" si="62"/>
        <v>0.8086654790592086</v>
      </c>
      <c r="AF196">
        <f t="shared" si="73"/>
        <v>615621.26231875247</v>
      </c>
      <c r="AG196">
        <f t="shared" si="63"/>
        <v>0.66461566362960467</v>
      </c>
    </row>
    <row r="197" spans="19:33" x14ac:dyDescent="0.25">
      <c r="S197">
        <f t="shared" si="66"/>
        <v>8</v>
      </c>
      <c r="T197">
        <f t="shared" si="67"/>
        <v>10</v>
      </c>
      <c r="U197">
        <f t="shared" si="60"/>
        <v>178</v>
      </c>
      <c r="V197">
        <f>($T$12*'10-day-rainfall'!X184+$T$13*'10-day-rainfall'!Y184+$T$14*'10-day-rainfall'!Z184+$T$15*'10-day-rainfall'!AA184)/12</f>
        <v>18.850345362161335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74.132214204734353</v>
      </c>
      <c r="Z197">
        <f>(V198-V197)*43560/3600</f>
        <v>0</v>
      </c>
      <c r="AA197">
        <f t="shared" si="61"/>
        <v>0.8085716996167357</v>
      </c>
      <c r="AB197">
        <f>VLOOKUP($Y197,$C$20:$H$120,6)+($Y197-VLOOKUP(VLOOKUP($Y197,$C$20:$N$120,12),$A$20:$C$120,3,FALSE))*(VLOOKUP(VLOOKUP($Y197,$C$20:$N$120,12)+1,$A$20:$H$120,8,FALSE)-VLOOKUP($Y197,$C$20:$H$120,6))/(VLOOKUP(VLOOKUP($Y197,$C$20:$N$120,12)+1,$A$20:$C$120,3,FALSE)-VLOOKUP(VLOOKUP($Y197,$C$20:$N$120,12),$A$20:$C$120,3,FALSE))</f>
        <v>615621.26231875294</v>
      </c>
      <c r="AC197">
        <f>MAX(0,AB197+(Z197-AA197)*1800)</f>
        <v>614165.83325944282</v>
      </c>
      <c r="AD197">
        <f>VLOOKUP($AC197,$H$20:$I$120,2)+($AC197-VLOOKUP(VLOOKUP($AC197,$H$20:$N$120,7),$A$20:$H$120,8,FALSE))*(VLOOKUP(VLOOKUP($AC197,$H$20:$N$120,7)+1,$A$20:$I$120,9,FALSE)-VLOOKUP($AC197,$H$20:$I$120,2))/(VLOOKUP(VLOOKUP($AC197,$H$20:$N$120,7)+1,$A$20:$H$120,8,FALSE)-VLOOKUP(VLOOKUP($AC197,$H$20:$N$120,7),$A$20:$H$120,8,FALSE))</f>
        <v>74.125196922547829</v>
      </c>
      <c r="AE197">
        <f t="shared" si="62"/>
        <v>0.80847792017173936</v>
      </c>
      <c r="AF197">
        <f>MAX(0,AB197+(Z197-AE197)*3600)</f>
        <v>612710.7418061347</v>
      </c>
      <c r="AG197">
        <f t="shared" si="63"/>
        <v>0.66449910889953445</v>
      </c>
    </row>
    <row r="198" spans="19:33" x14ac:dyDescent="0.25">
      <c r="S198">
        <f t="shared" si="66"/>
        <v>8</v>
      </c>
      <c r="T198">
        <f t="shared" si="67"/>
        <v>11</v>
      </c>
      <c r="U198">
        <f t="shared" si="60"/>
        <v>179</v>
      </c>
      <c r="V198">
        <f>($T$12*'10-day-rainfall'!X185+$T$13*'10-day-rainfall'!Y185+$T$14*'10-day-rainfall'!Z185+$T$15*'10-day-rainfall'!AA185)/12</f>
        <v>18.850345362161335</v>
      </c>
      <c r="Y198">
        <f t="shared" ref="Y198:Y261" si="74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74.118181268112622</v>
      </c>
      <c r="Z198">
        <f t="shared" ref="Z198:Z259" si="75">(V199-V198)*43560/3600</f>
        <v>0</v>
      </c>
      <c r="AA198">
        <f t="shared" si="61"/>
        <v>0.80838416248012424</v>
      </c>
      <c r="AB198">
        <f t="shared" si="70"/>
        <v>612710.74180613365</v>
      </c>
      <c r="AC198">
        <f t="shared" ref="AC198:AC259" si="76">MAX(0,AB198+(Z198-AA198)*1800)</f>
        <v>611255.65031366947</v>
      </c>
      <c r="AD198">
        <f t="shared" si="72"/>
        <v>74.111165613488637</v>
      </c>
      <c r="AE198">
        <f t="shared" si="62"/>
        <v>0.80829040478598624</v>
      </c>
      <c r="AF198">
        <f t="shared" ref="AF198:AF259" si="77">MAX(0,AB198+(Z198-AE198)*3600)</f>
        <v>609800.89634890412</v>
      </c>
      <c r="AG198">
        <f t="shared" si="63"/>
        <v>0.66438258120273819</v>
      </c>
    </row>
    <row r="199" spans="19:33" x14ac:dyDescent="0.25">
      <c r="S199">
        <f t="shared" si="66"/>
        <v>8</v>
      </c>
      <c r="T199">
        <f t="shared" si="67"/>
        <v>12</v>
      </c>
      <c r="U199">
        <f t="shared" si="60"/>
        <v>180</v>
      </c>
      <c r="V199">
        <f>($T$12*'10-day-rainfall'!X186+$T$13*'10-day-rainfall'!Y186+$T$14*'10-day-rainfall'!Z186+$T$15*'10-day-rainfall'!AA186)/12</f>
        <v>18.850345362161335</v>
      </c>
      <c r="Y199">
        <f t="shared" si="74"/>
        <v>74.104151586238444</v>
      </c>
      <c r="Z199">
        <f t="shared" si="75"/>
        <v>0</v>
      </c>
      <c r="AA199">
        <f t="shared" si="61"/>
        <v>0.80819666884018426</v>
      </c>
      <c r="AB199">
        <f t="shared" si="70"/>
        <v>609800.89634890552</v>
      </c>
      <c r="AC199">
        <f t="shared" si="76"/>
        <v>608346.14234499319</v>
      </c>
      <c r="AD199">
        <f t="shared" si="72"/>
        <v>74.097137558799503</v>
      </c>
      <c r="AE199">
        <f t="shared" si="62"/>
        <v>0.80810293289185986</v>
      </c>
      <c r="AF199">
        <f t="shared" si="77"/>
        <v>606891.72579049482</v>
      </c>
      <c r="AG199">
        <f t="shared" si="63"/>
        <v>0.66426608053294622</v>
      </c>
    </row>
    <row r="200" spans="19:33" x14ac:dyDescent="0.25">
      <c r="S200">
        <f t="shared" si="66"/>
        <v>8</v>
      </c>
      <c r="T200">
        <f t="shared" si="67"/>
        <v>13</v>
      </c>
      <c r="U200">
        <f t="shared" si="60"/>
        <v>181</v>
      </c>
      <c r="V200">
        <f>($T$12*'10-day-rainfall'!X187+$T$13*'10-day-rainfall'!Y187+$T$14*'10-day-rainfall'!Z187+$T$15*'10-day-rainfall'!AA187)/12</f>
        <v>18.850345362161335</v>
      </c>
      <c r="Y200">
        <f t="shared" si="74"/>
        <v>74.090125158356912</v>
      </c>
      <c r="Z200">
        <f t="shared" si="75"/>
        <v>0</v>
      </c>
      <c r="AA200">
        <f t="shared" si="61"/>
        <v>0.8080092186868274</v>
      </c>
      <c r="AB200">
        <f t="shared" si="70"/>
        <v>606891.72579049552</v>
      </c>
      <c r="AC200">
        <f t="shared" si="76"/>
        <v>605437.30919685925</v>
      </c>
      <c r="AD200">
        <f t="shared" si="72"/>
        <v>74.083112757725615</v>
      </c>
      <c r="AE200">
        <f t="shared" si="62"/>
        <v>0.80791550447927307</v>
      </c>
      <c r="AF200">
        <f t="shared" si="77"/>
        <v>603983.2299743701</v>
      </c>
      <c r="AG200">
        <f t="shared" si="63"/>
        <v>0.66414960688388958</v>
      </c>
    </row>
    <row r="201" spans="19:33" x14ac:dyDescent="0.25">
      <c r="S201">
        <f t="shared" si="66"/>
        <v>8</v>
      </c>
      <c r="T201">
        <f t="shared" si="67"/>
        <v>14</v>
      </c>
      <c r="U201">
        <f t="shared" si="60"/>
        <v>182</v>
      </c>
      <c r="V201">
        <f>($T$12*'10-day-rainfall'!X188+$T$13*'10-day-rainfall'!Y188+$T$14*'10-day-rainfall'!Z188+$T$15*'10-day-rainfall'!AA188)/12</f>
        <v>18.850345362161335</v>
      </c>
      <c r="Y201">
        <f t="shared" si="74"/>
        <v>74.076101983713301</v>
      </c>
      <c r="Z201">
        <f t="shared" si="75"/>
        <v>0</v>
      </c>
      <c r="AA201">
        <f t="shared" si="61"/>
        <v>0.80782181200996739</v>
      </c>
      <c r="AB201">
        <f t="shared" si="70"/>
        <v>603983.22997436905</v>
      </c>
      <c r="AC201">
        <f t="shared" si="76"/>
        <v>602529.15071275108</v>
      </c>
      <c r="AD201">
        <f t="shared" si="72"/>
        <v>74.069091209512337</v>
      </c>
      <c r="AE201">
        <f t="shared" si="62"/>
        <v>0.8077281195381405</v>
      </c>
      <c r="AF201">
        <f t="shared" si="77"/>
        <v>601075.4087440318</v>
      </c>
      <c r="AG201">
        <f t="shared" si="63"/>
        <v>0.66403316024930137</v>
      </c>
    </row>
    <row r="202" spans="19:33" x14ac:dyDescent="0.25">
      <c r="S202">
        <f t="shared" si="66"/>
        <v>8</v>
      </c>
      <c r="T202">
        <f t="shared" si="67"/>
        <v>15</v>
      </c>
      <c r="U202">
        <f t="shared" si="60"/>
        <v>183</v>
      </c>
      <c r="V202">
        <f>($T$12*'10-day-rainfall'!X189+$T$13*'10-day-rainfall'!Y189+$T$14*'10-day-rainfall'!Z189+$T$15*'10-day-rainfall'!AA189)/12</f>
        <v>18.850345362161335</v>
      </c>
      <c r="Y202">
        <f t="shared" si="74"/>
        <v>74.062082061553085</v>
      </c>
      <c r="Z202">
        <f t="shared" si="75"/>
        <v>0</v>
      </c>
      <c r="AA202">
        <f t="shared" si="61"/>
        <v>0.80763444879952062</v>
      </c>
      <c r="AB202">
        <f t="shared" si="70"/>
        <v>601075.40874403284</v>
      </c>
      <c r="AC202">
        <f t="shared" si="76"/>
        <v>599621.6667361937</v>
      </c>
      <c r="AD202">
        <f t="shared" si="72"/>
        <v>74.055072913405212</v>
      </c>
      <c r="AE202">
        <f t="shared" si="62"/>
        <v>0.80754077805837987</v>
      </c>
      <c r="AF202">
        <f t="shared" si="77"/>
        <v>598168.26194302272</v>
      </c>
      <c r="AG202">
        <f t="shared" si="63"/>
        <v>0.66391674062291595</v>
      </c>
    </row>
    <row r="203" spans="19:33" x14ac:dyDescent="0.25">
      <c r="S203">
        <f t="shared" si="66"/>
        <v>8</v>
      </c>
      <c r="T203">
        <f t="shared" si="67"/>
        <v>16</v>
      </c>
      <c r="U203">
        <f t="shared" si="60"/>
        <v>184</v>
      </c>
      <c r="V203">
        <f>($T$12*'10-day-rainfall'!X190+$T$13*'10-day-rainfall'!Y190+$T$14*'10-day-rainfall'!Z190+$T$15*'10-day-rainfall'!AA190)/12</f>
        <v>18.850345362161335</v>
      </c>
      <c r="Y203">
        <f t="shared" si="74"/>
        <v>74.048065391121881</v>
      </c>
      <c r="Z203">
        <f t="shared" si="75"/>
        <v>0</v>
      </c>
      <c r="AA203">
        <f t="shared" si="61"/>
        <v>0.8074471290454055</v>
      </c>
      <c r="AB203">
        <f t="shared" si="70"/>
        <v>598168.26194302284</v>
      </c>
      <c r="AC203">
        <f t="shared" si="76"/>
        <v>596714.85711074108</v>
      </c>
      <c r="AD203">
        <f t="shared" si="72"/>
        <v>74.041057868649972</v>
      </c>
      <c r="AE203">
        <f t="shared" si="62"/>
        <v>0.80735348002991092</v>
      </c>
      <c r="AF203">
        <f t="shared" si="77"/>
        <v>595261.78941491514</v>
      </c>
      <c r="AG203">
        <f t="shared" si="63"/>
        <v>0.6638003479984691</v>
      </c>
    </row>
    <row r="204" spans="19:33" x14ac:dyDescent="0.25">
      <c r="S204">
        <f t="shared" si="66"/>
        <v>8</v>
      </c>
      <c r="T204">
        <f t="shared" si="67"/>
        <v>17</v>
      </c>
      <c r="U204">
        <f t="shared" si="60"/>
        <v>185</v>
      </c>
      <c r="V204">
        <f>($T$12*'10-day-rainfall'!X191+$T$13*'10-day-rainfall'!Y191+$T$14*'10-day-rainfall'!Z191+$T$15*'10-day-rainfall'!AA191)/12</f>
        <v>18.850345362161335</v>
      </c>
      <c r="Y204">
        <f t="shared" si="74"/>
        <v>74.034051971665505</v>
      </c>
      <c r="Z204">
        <f t="shared" si="75"/>
        <v>0</v>
      </c>
      <c r="AA204">
        <f t="shared" si="61"/>
        <v>0.80725985273754308</v>
      </c>
      <c r="AB204">
        <f t="shared" si="70"/>
        <v>595261.78941491665</v>
      </c>
      <c r="AC204">
        <f t="shared" si="76"/>
        <v>593808.72167998913</v>
      </c>
      <c r="AD204">
        <f t="shared" si="72"/>
        <v>74.027046074492503</v>
      </c>
      <c r="AE204">
        <f t="shared" si="62"/>
        <v>0.80716622544265559</v>
      </c>
      <c r="AF204">
        <f t="shared" si="77"/>
        <v>592355.99100332311</v>
      </c>
      <c r="AG204">
        <f t="shared" si="63"/>
        <v>0.66368398236969817</v>
      </c>
    </row>
    <row r="205" spans="19:33" x14ac:dyDescent="0.25">
      <c r="S205">
        <f t="shared" si="66"/>
        <v>8</v>
      </c>
      <c r="T205">
        <f t="shared" si="67"/>
        <v>18</v>
      </c>
      <c r="U205">
        <f t="shared" si="60"/>
        <v>186</v>
      </c>
      <c r="V205">
        <f>($T$12*'10-day-rainfall'!X192+$T$13*'10-day-rainfall'!Y192+$T$14*'10-day-rainfall'!Z192+$T$15*'10-day-rainfall'!AA192)/12</f>
        <v>18.850345362161335</v>
      </c>
      <c r="Y205">
        <f t="shared" si="74"/>
        <v>74.02004180242993</v>
      </c>
      <c r="Z205">
        <f t="shared" si="75"/>
        <v>0</v>
      </c>
      <c r="AA205">
        <f t="shared" si="61"/>
        <v>0.80707261986585643</v>
      </c>
      <c r="AB205">
        <f t="shared" si="70"/>
        <v>592355.99100332381</v>
      </c>
      <c r="AC205">
        <f t="shared" si="76"/>
        <v>590903.2602875653</v>
      </c>
      <c r="AD205">
        <f t="shared" si="72"/>
        <v>74.013037530178863</v>
      </c>
      <c r="AE205">
        <f t="shared" si="62"/>
        <v>0.80697901428653818</v>
      </c>
      <c r="AF205">
        <f t="shared" si="77"/>
        <v>589450.86655189225</v>
      </c>
      <c r="AG205">
        <f t="shared" si="63"/>
        <v>0.66356764373034172</v>
      </c>
    </row>
    <row r="206" spans="19:33" x14ac:dyDescent="0.25">
      <c r="S206">
        <f t="shared" si="66"/>
        <v>8</v>
      </c>
      <c r="T206">
        <f t="shared" si="67"/>
        <v>19</v>
      </c>
      <c r="U206">
        <f t="shared" si="60"/>
        <v>187</v>
      </c>
      <c r="V206">
        <f>($T$12*'10-day-rainfall'!X193+$T$13*'10-day-rainfall'!Y193+$T$14*'10-day-rainfall'!Z193+$T$15*'10-day-rainfall'!AA193)/12</f>
        <v>18.850345362161335</v>
      </c>
      <c r="Y206">
        <f t="shared" si="74"/>
        <v>74.006034882661311</v>
      </c>
      <c r="Z206">
        <f t="shared" si="75"/>
        <v>0</v>
      </c>
      <c r="AA206">
        <f t="shared" si="61"/>
        <v>0.80688543042027117</v>
      </c>
      <c r="AB206">
        <f t="shared" si="70"/>
        <v>589450.8665518926</v>
      </c>
      <c r="AC206">
        <f t="shared" si="76"/>
        <v>587998.47277713614</v>
      </c>
      <c r="AD206">
        <f t="shared" si="72"/>
        <v>73.999032234955308</v>
      </c>
      <c r="AE206">
        <f t="shared" si="62"/>
        <v>0.80679184655148573</v>
      </c>
      <c r="AF206">
        <f t="shared" si="77"/>
        <v>586546.41590430727</v>
      </c>
      <c r="AG206">
        <f t="shared" si="63"/>
        <v>0.66345133207414009</v>
      </c>
    </row>
    <row r="207" spans="19:33" x14ac:dyDescent="0.25">
      <c r="S207">
        <f t="shared" si="66"/>
        <v>8</v>
      </c>
      <c r="T207">
        <f t="shared" si="67"/>
        <v>20</v>
      </c>
      <c r="U207">
        <f t="shared" si="60"/>
        <v>188</v>
      </c>
      <c r="V207">
        <f>($T$12*'10-day-rainfall'!X194+$T$13*'10-day-rainfall'!Y194+$T$14*'10-day-rainfall'!Z194+$T$15*'10-day-rainfall'!AA194)/12</f>
        <v>18.850345362161335</v>
      </c>
      <c r="Y207">
        <f t="shared" si="74"/>
        <v>73.992031211605976</v>
      </c>
      <c r="Z207">
        <f t="shared" si="75"/>
        <v>0</v>
      </c>
      <c r="AA207">
        <f t="shared" si="61"/>
        <v>0.80669828439071523</v>
      </c>
      <c r="AB207">
        <f t="shared" si="70"/>
        <v>586546.41590430634</v>
      </c>
      <c r="AC207">
        <f t="shared" si="76"/>
        <v>585094.35899240302</v>
      </c>
      <c r="AD207">
        <f t="shared" si="72"/>
        <v>73.985030188068251</v>
      </c>
      <c r="AE207">
        <f t="shared" si="62"/>
        <v>0.80660472222742707</v>
      </c>
      <c r="AF207">
        <f t="shared" si="77"/>
        <v>583642.6389042876</v>
      </c>
      <c r="AG207">
        <f t="shared" si="63"/>
        <v>0.66333504739483484</v>
      </c>
    </row>
    <row r="208" spans="19:33" x14ac:dyDescent="0.25">
      <c r="S208">
        <f t="shared" si="66"/>
        <v>8</v>
      </c>
      <c r="T208">
        <f t="shared" si="67"/>
        <v>21</v>
      </c>
      <c r="U208">
        <f t="shared" si="60"/>
        <v>189</v>
      </c>
      <c r="V208">
        <f>($T$12*'10-day-rainfall'!X195+$T$13*'10-day-rainfall'!Y195+$T$14*'10-day-rainfall'!Z195+$T$15*'10-day-rainfall'!AA195)/12</f>
        <v>18.850345362161335</v>
      </c>
      <c r="Y208">
        <f t="shared" si="74"/>
        <v>73.978030788510438</v>
      </c>
      <c r="Z208">
        <f t="shared" si="75"/>
        <v>0</v>
      </c>
      <c r="AA208">
        <f t="shared" si="61"/>
        <v>0.80651118176711889</v>
      </c>
      <c r="AB208">
        <f t="shared" si="70"/>
        <v>583642.63890428701</v>
      </c>
      <c r="AC208">
        <f t="shared" si="76"/>
        <v>582190.91877710621</v>
      </c>
      <c r="AD208">
        <f t="shared" si="72"/>
        <v>73.971031388764274</v>
      </c>
      <c r="AE208">
        <f t="shared" si="62"/>
        <v>0.8064176413042935</v>
      </c>
      <c r="AF208">
        <f t="shared" si="77"/>
        <v>580739.53539559152</v>
      </c>
      <c r="AG208">
        <f t="shared" si="63"/>
        <v>0.66321878968616899</v>
      </c>
    </row>
    <row r="209" spans="19:33" x14ac:dyDescent="0.25">
      <c r="S209">
        <f t="shared" si="66"/>
        <v>8</v>
      </c>
      <c r="T209">
        <f t="shared" si="67"/>
        <v>22</v>
      </c>
      <c r="U209">
        <f t="shared" si="60"/>
        <v>190</v>
      </c>
      <c r="V209">
        <f>($T$12*'10-day-rainfall'!X196+$T$13*'10-day-rainfall'!Y196+$T$14*'10-day-rainfall'!Z196+$T$15*'10-day-rainfall'!AA196)/12</f>
        <v>18.850345362161335</v>
      </c>
      <c r="Y209">
        <f t="shared" si="74"/>
        <v>73.964033612621378</v>
      </c>
      <c r="Z209">
        <f t="shared" si="75"/>
        <v>0</v>
      </c>
      <c r="AA209">
        <f t="shared" si="61"/>
        <v>0.80632412253941466</v>
      </c>
      <c r="AB209">
        <f t="shared" si="70"/>
        <v>580739.53539559175</v>
      </c>
      <c r="AC209">
        <f t="shared" si="76"/>
        <v>579288.15197502077</v>
      </c>
      <c r="AD209">
        <f t="shared" si="72"/>
        <v>73.957035836290174</v>
      </c>
      <c r="AE209">
        <f t="shared" si="62"/>
        <v>0.80623060377201927</v>
      </c>
      <c r="AF209">
        <f t="shared" si="77"/>
        <v>577837.1052220125</v>
      </c>
      <c r="AG209">
        <f t="shared" si="63"/>
        <v>0.66310255894188719</v>
      </c>
    </row>
    <row r="210" spans="19:33" x14ac:dyDescent="0.25">
      <c r="S210">
        <f t="shared" si="66"/>
        <v>8</v>
      </c>
      <c r="T210">
        <f t="shared" si="67"/>
        <v>23</v>
      </c>
      <c r="U210">
        <f t="shared" si="60"/>
        <v>191</v>
      </c>
      <c r="V210">
        <f>($T$12*'10-day-rainfall'!X197+$T$13*'10-day-rainfall'!Y197+$T$14*'10-day-rainfall'!Z197+$T$15*'10-day-rainfall'!AA197)/12</f>
        <v>18.850345362161335</v>
      </c>
      <c r="Y210">
        <f t="shared" si="74"/>
        <v>73.950039683185651</v>
      </c>
      <c r="Z210">
        <f t="shared" si="75"/>
        <v>0</v>
      </c>
      <c r="AA210">
        <f t="shared" si="61"/>
        <v>0.80613710669753769</v>
      </c>
      <c r="AB210">
        <f t="shared" si="70"/>
        <v>577837.10522201296</v>
      </c>
      <c r="AC210">
        <f t="shared" si="76"/>
        <v>576386.05842995737</v>
      </c>
      <c r="AD210">
        <f t="shared" si="72"/>
        <v>73.943043529892861</v>
      </c>
      <c r="AE210">
        <f t="shared" si="62"/>
        <v>0.80604360962054</v>
      </c>
      <c r="AF210">
        <f t="shared" si="77"/>
        <v>574935.34822737903</v>
      </c>
      <c r="AG210">
        <f t="shared" si="63"/>
        <v>0.66298635515573534</v>
      </c>
    </row>
    <row r="211" spans="19:33" x14ac:dyDescent="0.25">
      <c r="S211">
        <f t="shared" si="66"/>
        <v>8</v>
      </c>
      <c r="T211">
        <f t="shared" si="67"/>
        <v>24</v>
      </c>
      <c r="U211">
        <f t="shared" si="60"/>
        <v>192</v>
      </c>
      <c r="V211">
        <f>($T$12*'10-day-rainfall'!X198+$T$13*'10-day-rainfall'!Y198+$T$14*'10-day-rainfall'!Z198+$T$15*'10-day-rainfall'!AA198)/12</f>
        <v>18.850345362161335</v>
      </c>
      <c r="Y211">
        <f t="shared" si="74"/>
        <v>73.936048999450279</v>
      </c>
      <c r="Z211">
        <f t="shared" si="75"/>
        <v>0</v>
      </c>
      <c r="AA211">
        <f t="shared" si="61"/>
        <v>0.80595013423142492</v>
      </c>
      <c r="AB211">
        <f t="shared" si="70"/>
        <v>574935.34822737868</v>
      </c>
      <c r="AC211">
        <f t="shared" si="76"/>
        <v>573484.63798576209</v>
      </c>
      <c r="AD211">
        <f t="shared" si="72"/>
        <v>73.929054468819473</v>
      </c>
      <c r="AE211">
        <f t="shared" si="62"/>
        <v>0.80585665883979429</v>
      </c>
      <c r="AF211">
        <f t="shared" si="77"/>
        <v>572034.26425555546</v>
      </c>
      <c r="AG211">
        <f t="shared" si="63"/>
        <v>0.66287017832146089</v>
      </c>
    </row>
    <row r="212" spans="19:33" x14ac:dyDescent="0.25">
      <c r="S212">
        <f t="shared" si="66"/>
        <v>9</v>
      </c>
      <c r="T212">
        <f t="shared" si="67"/>
        <v>1</v>
      </c>
      <c r="U212">
        <f t="shared" si="60"/>
        <v>193</v>
      </c>
      <c r="V212">
        <f>($T$12*'10-day-rainfall'!X199+$T$13*'10-day-rainfall'!Y199+$T$14*'10-day-rainfall'!Z199+$T$15*'10-day-rainfall'!AA199)/12</f>
        <v>18.850345362161335</v>
      </c>
      <c r="Y212">
        <f t="shared" si="74"/>
        <v>73.92206156066247</v>
      </c>
      <c r="Z212">
        <f t="shared" si="75"/>
        <v>0</v>
      </c>
      <c r="AA212">
        <f t="shared" si="61"/>
        <v>0.80576320513101596</v>
      </c>
      <c r="AB212">
        <f t="shared" si="70"/>
        <v>572034.26425555511</v>
      </c>
      <c r="AC212">
        <f t="shared" si="76"/>
        <v>570583.89048631932</v>
      </c>
      <c r="AD212">
        <f t="shared" si="72"/>
        <v>73.915068652317288</v>
      </c>
      <c r="AE212">
        <f t="shared" si="62"/>
        <v>0.80566975141972286</v>
      </c>
      <c r="AF212">
        <f t="shared" si="77"/>
        <v>569133.85315044411</v>
      </c>
      <c r="AG212">
        <f t="shared" si="63"/>
        <v>0.66275402843281273</v>
      </c>
    </row>
    <row r="213" spans="19:33" x14ac:dyDescent="0.25">
      <c r="S213">
        <f t="shared" si="66"/>
        <v>9</v>
      </c>
      <c r="T213">
        <f t="shared" si="67"/>
        <v>2</v>
      </c>
      <c r="U213">
        <f t="shared" ref="U213:U259" si="78">(S213-1)*24+T213</f>
        <v>194</v>
      </c>
      <c r="V213">
        <f>($T$12*'10-day-rainfall'!X200+$T$13*'10-day-rainfall'!Y200+$T$14*'10-day-rainfall'!Z200+$T$15*'10-day-rainfall'!AA200)/12</f>
        <v>18.850345362161335</v>
      </c>
      <c r="Y213">
        <f t="shared" si="74"/>
        <v>73.908033023790381</v>
      </c>
      <c r="Z213">
        <f t="shared" si="75"/>
        <v>0</v>
      </c>
      <c r="AA213">
        <f t="shared" ref="AA213:AA276" si="79">IF(AND(U213&gt;=$G$16,U213&lt;=$H$16),0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0.80557570686609525</v>
      </c>
      <c r="AB213">
        <f t="shared" si="70"/>
        <v>569133.85315044306</v>
      </c>
      <c r="AC213">
        <f t="shared" si="76"/>
        <v>567683.81687808409</v>
      </c>
      <c r="AD213">
        <f t="shared" si="72"/>
        <v>73.90093567076849</v>
      </c>
      <c r="AE213">
        <f t="shared" ref="AE213:AE276" si="80">IF(AND(U213&gt;=$G$16,U213&lt;=$H$16),0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0.80548080968151925</v>
      </c>
      <c r="AF213">
        <f t="shared" si="77"/>
        <v>566234.12223558954</v>
      </c>
      <c r="AG213">
        <f t="shared" ref="AG213:AG276" si="81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0.66263740473087196</v>
      </c>
    </row>
    <row r="214" spans="19:33" x14ac:dyDescent="0.25">
      <c r="S214">
        <f t="shared" si="66"/>
        <v>9</v>
      </c>
      <c r="T214">
        <f t="shared" si="67"/>
        <v>3</v>
      </c>
      <c r="U214">
        <f t="shared" si="78"/>
        <v>195</v>
      </c>
      <c r="V214">
        <f>($T$12*'10-day-rainfall'!X201+$T$13*'10-day-rainfall'!Y201+$T$14*'10-day-rainfall'!Z201+$T$15*'10-day-rainfall'!AA201)/12</f>
        <v>18.850345362161335</v>
      </c>
      <c r="Y214">
        <f t="shared" si="74"/>
        <v>73.893839989889443</v>
      </c>
      <c r="Z214">
        <f t="shared" si="75"/>
        <v>0</v>
      </c>
      <c r="AA214">
        <f t="shared" si="79"/>
        <v>0.80538593485480658</v>
      </c>
      <c r="AB214">
        <f t="shared" si="70"/>
        <v>566234.12223559059</v>
      </c>
      <c r="AC214">
        <f t="shared" si="76"/>
        <v>564784.42755285196</v>
      </c>
      <c r="AD214">
        <f t="shared" si="72"/>
        <v>73.886744308813405</v>
      </c>
      <c r="AE214">
        <f t="shared" si="80"/>
        <v>0.80529106002545991</v>
      </c>
      <c r="AF214">
        <f t="shared" si="77"/>
        <v>563335.07441949891</v>
      </c>
      <c r="AG214">
        <f t="shared" si="81"/>
        <v>0.66251891357886661</v>
      </c>
    </row>
    <row r="215" spans="19:33" x14ac:dyDescent="0.25">
      <c r="S215">
        <f t="shared" si="66"/>
        <v>9</v>
      </c>
      <c r="T215">
        <f t="shared" si="67"/>
        <v>4</v>
      </c>
      <c r="U215">
        <f t="shared" si="78"/>
        <v>196</v>
      </c>
      <c r="V215">
        <f>($T$12*'10-day-rainfall'!X202+$T$13*'10-day-rainfall'!Y202+$T$14*'10-day-rainfall'!Z202+$T$15*'10-day-rainfall'!AA202)/12</f>
        <v>18.850345362161335</v>
      </c>
      <c r="Y215">
        <f t="shared" si="74"/>
        <v>73.879650299486286</v>
      </c>
      <c r="Z215">
        <f t="shared" si="75"/>
        <v>1.5286501309727996E-2</v>
      </c>
      <c r="AA215">
        <f t="shared" si="79"/>
        <v>0.80519620754870946</v>
      </c>
      <c r="AB215">
        <f t="shared" si="70"/>
        <v>563335.07441949961</v>
      </c>
      <c r="AC215">
        <f t="shared" si="76"/>
        <v>561913.23694826942</v>
      </c>
      <c r="AD215">
        <f t="shared" si="72"/>
        <v>73.872690968423044</v>
      </c>
      <c r="AE215">
        <f t="shared" si="80"/>
        <v>0.80510315582613112</v>
      </c>
      <c r="AF215">
        <f t="shared" si="77"/>
        <v>560491.7344632406</v>
      </c>
      <c r="AG215">
        <f t="shared" si="81"/>
        <v>0.6624004503401959</v>
      </c>
    </row>
    <row r="216" spans="19:33" x14ac:dyDescent="0.25">
      <c r="S216">
        <f t="shared" si="66"/>
        <v>9</v>
      </c>
      <c r="T216">
        <f t="shared" si="67"/>
        <v>5</v>
      </c>
      <c r="U216">
        <f t="shared" si="78"/>
        <v>197</v>
      </c>
      <c r="V216">
        <f>($T$12*'10-day-rainfall'!X203+$T$13*'10-day-rainfall'!Y203+$T$14*'10-day-rainfall'!Z203+$T$15*'10-day-rainfall'!AA203)/12</f>
        <v>18.851608709377015</v>
      </c>
      <c r="Y216">
        <f t="shared" si="74"/>
        <v>73.865733276984514</v>
      </c>
      <c r="Z216">
        <f t="shared" si="75"/>
        <v>8.9444991593524384E-2</v>
      </c>
      <c r="AA216">
        <f t="shared" si="79"/>
        <v>0.80501012602662303</v>
      </c>
      <c r="AB216">
        <f t="shared" si="70"/>
        <v>560491.73446323979</v>
      </c>
      <c r="AC216">
        <f t="shared" si="76"/>
        <v>559203.71722126019</v>
      </c>
      <c r="AD216">
        <f t="shared" si="72"/>
        <v>73.859428942921383</v>
      </c>
      <c r="AE216">
        <f t="shared" si="80"/>
        <v>0.80492583212840885</v>
      </c>
      <c r="AF216">
        <f t="shared" si="77"/>
        <v>557916.00343731418</v>
      </c>
      <c r="AG216">
        <f t="shared" si="81"/>
        <v>0.66228426348118963</v>
      </c>
    </row>
    <row r="217" spans="19:33" x14ac:dyDescent="0.25">
      <c r="S217">
        <f t="shared" si="66"/>
        <v>9</v>
      </c>
      <c r="T217">
        <f t="shared" si="67"/>
        <v>6</v>
      </c>
      <c r="U217">
        <f t="shared" si="78"/>
        <v>198</v>
      </c>
      <c r="V217">
        <f>($T$12*'10-day-rainfall'!X204+$T$13*'10-day-rainfall'!Y204+$T$14*'10-day-rainfall'!Z204+$T$15*'10-day-rainfall'!AA204)/12</f>
        <v>18.859000857442595</v>
      </c>
      <c r="Y217">
        <f t="shared" si="74"/>
        <v>73.853126094165091</v>
      </c>
      <c r="Z217">
        <f t="shared" si="75"/>
        <v>0.17998645095594201</v>
      </c>
      <c r="AA217">
        <f t="shared" si="79"/>
        <v>0.80484155808991376</v>
      </c>
      <c r="AB217">
        <f t="shared" si="70"/>
        <v>557916.00343731302</v>
      </c>
      <c r="AC217">
        <f t="shared" si="76"/>
        <v>556791.26424447191</v>
      </c>
      <c r="AD217">
        <f t="shared" si="72"/>
        <v>73.8476209414587</v>
      </c>
      <c r="AE217">
        <f t="shared" si="80"/>
        <v>0.80476794987416267</v>
      </c>
      <c r="AF217">
        <f t="shared" si="77"/>
        <v>555666.79004120745</v>
      </c>
      <c r="AG217">
        <f t="shared" si="81"/>
        <v>0.662179011874927</v>
      </c>
    </row>
    <row r="218" spans="19:33" x14ac:dyDescent="0.25">
      <c r="S218">
        <f t="shared" si="66"/>
        <v>9</v>
      </c>
      <c r="T218">
        <f t="shared" si="67"/>
        <v>7</v>
      </c>
      <c r="U218">
        <f t="shared" si="78"/>
        <v>199</v>
      </c>
      <c r="V218">
        <f>($T$12*'10-day-rainfall'!X205+$T$13*'10-day-rainfall'!Y205+$T$14*'10-day-rainfall'!Z205+$T$15*'10-day-rainfall'!AA205)/12</f>
        <v>18.873875770744739</v>
      </c>
      <c r="Y218">
        <f t="shared" si="74"/>
        <v>73.842117085771292</v>
      </c>
      <c r="Z218">
        <f t="shared" si="75"/>
        <v>0.2857327525256253</v>
      </c>
      <c r="AA218">
        <f t="shared" si="79"/>
        <v>0.80469435900057407</v>
      </c>
      <c r="AB218">
        <f t="shared" si="70"/>
        <v>555666.79004120745</v>
      </c>
      <c r="AC218">
        <f t="shared" si="76"/>
        <v>554732.65914955258</v>
      </c>
      <c r="AD218">
        <f t="shared" si="72"/>
        <v>73.837544885176655</v>
      </c>
      <c r="AE218">
        <f t="shared" si="80"/>
        <v>0.80463322508735191</v>
      </c>
      <c r="AF218">
        <f t="shared" si="77"/>
        <v>553798.74833998526</v>
      </c>
      <c r="AG218">
        <f t="shared" si="81"/>
        <v>0.6620871026963735</v>
      </c>
    </row>
    <row r="219" spans="19:33" x14ac:dyDescent="0.25">
      <c r="S219">
        <f t="shared" si="66"/>
        <v>9</v>
      </c>
      <c r="T219">
        <f t="shared" si="67"/>
        <v>8</v>
      </c>
      <c r="U219">
        <f t="shared" si="78"/>
        <v>200</v>
      </c>
      <c r="V219">
        <f>($T$12*'10-day-rainfall'!X206+$T$13*'10-day-rainfall'!Y206+$T$14*'10-day-rainfall'!Z206+$T$15*'10-day-rainfall'!AA206)/12</f>
        <v>18.897490047812973</v>
      </c>
      <c r="Y219">
        <f t="shared" si="74"/>
        <v>73.832973761796637</v>
      </c>
      <c r="Z219">
        <f t="shared" si="75"/>
        <v>0.41158022312664894</v>
      </c>
      <c r="AA219">
        <f t="shared" si="79"/>
        <v>0.80457210557733527</v>
      </c>
      <c r="AB219">
        <f t="shared" si="70"/>
        <v>553798.7483399848</v>
      </c>
      <c r="AC219">
        <f t="shared" si="76"/>
        <v>553091.36295157357</v>
      </c>
      <c r="AD219">
        <f t="shared" si="72"/>
        <v>73.829511390599592</v>
      </c>
      <c r="AE219">
        <f t="shared" si="80"/>
        <v>0.8045258109548834</v>
      </c>
      <c r="AF219">
        <f t="shared" si="77"/>
        <v>552384.14422380319</v>
      </c>
      <c r="AG219">
        <f t="shared" si="81"/>
        <v>0.66201076926417868</v>
      </c>
    </row>
    <row r="220" spans="19:33" x14ac:dyDescent="0.25">
      <c r="S220">
        <f t="shared" si="66"/>
        <v>9</v>
      </c>
      <c r="T220">
        <f t="shared" si="67"/>
        <v>9</v>
      </c>
      <c r="U220">
        <f t="shared" si="78"/>
        <v>201</v>
      </c>
      <c r="V220">
        <f>($T$12*'10-day-rainfall'!X207+$T$13*'10-day-rainfall'!Y207+$T$14*'10-day-rainfall'!Z207+$T$15*'10-day-rainfall'!AA207)/12</f>
        <v>18.931504942286249</v>
      </c>
      <c r="Y220">
        <f t="shared" si="74"/>
        <v>73.826049835140367</v>
      </c>
      <c r="Z220">
        <f t="shared" si="75"/>
        <v>0.56487849837315629</v>
      </c>
      <c r="AA220">
        <f t="shared" si="79"/>
        <v>0.8044795272394869</v>
      </c>
      <c r="AB220">
        <f t="shared" si="70"/>
        <v>552384.14422380412</v>
      </c>
      <c r="AC220">
        <f t="shared" si="76"/>
        <v>551952.86237184471</v>
      </c>
      <c r="AD220">
        <f t="shared" si="72"/>
        <v>73.823938881356909</v>
      </c>
      <c r="AE220">
        <f t="shared" si="80"/>
        <v>0.80445130212933635</v>
      </c>
      <c r="AF220">
        <f t="shared" si="77"/>
        <v>551521.68213028193</v>
      </c>
      <c r="AG220">
        <f t="shared" si="81"/>
        <v>0.66195296456564645</v>
      </c>
    </row>
    <row r="221" spans="19:33" x14ac:dyDescent="0.25">
      <c r="S221">
        <f t="shared" si="66"/>
        <v>9</v>
      </c>
      <c r="T221">
        <f t="shared" si="67"/>
        <v>10</v>
      </c>
      <c r="U221">
        <f t="shared" si="78"/>
        <v>202</v>
      </c>
      <c r="V221">
        <f>($T$12*'10-day-rainfall'!X208+$T$13*'10-day-rainfall'!Y208+$T$14*'10-day-rainfall'!Z208+$T$15*'10-day-rainfall'!AA208)/12</f>
        <v>18.978189115705518</v>
      </c>
      <c r="Y221">
        <f t="shared" si="74"/>
        <v>73.821828424916077</v>
      </c>
      <c r="Z221">
        <f t="shared" si="75"/>
        <v>0.75731535505671665</v>
      </c>
      <c r="AA221">
        <f t="shared" si="79"/>
        <v>0.80442308366904736</v>
      </c>
      <c r="AB221">
        <f t="shared" si="70"/>
        <v>551521.68213028111</v>
      </c>
      <c r="AC221">
        <f t="shared" si="76"/>
        <v>551436.88821877888</v>
      </c>
      <c r="AD221">
        <f t="shared" si="72"/>
        <v>73.821413392316202</v>
      </c>
      <c r="AE221">
        <f t="shared" si="80"/>
        <v>0.80441753435719632</v>
      </c>
      <c r="AF221">
        <f t="shared" si="77"/>
        <v>551352.11428479943</v>
      </c>
      <c r="AG221">
        <f t="shared" si="81"/>
        <v>0.66191772194140885</v>
      </c>
    </row>
    <row r="222" spans="19:33" x14ac:dyDescent="0.25">
      <c r="S222">
        <f t="shared" si="66"/>
        <v>9</v>
      </c>
      <c r="T222">
        <f t="shared" si="67"/>
        <v>11</v>
      </c>
      <c r="U222">
        <f t="shared" si="78"/>
        <v>203</v>
      </c>
      <c r="V222">
        <f>($T$12*'10-day-rainfall'!X209+$T$13*'10-day-rainfall'!Y209+$T$14*'10-day-rainfall'!Z209+$T$15*'10-day-rainfall'!AA209)/12</f>
        <v>19.040777161577974</v>
      </c>
      <c r="Y222">
        <f t="shared" si="74"/>
        <v>73.820998457498376</v>
      </c>
      <c r="Z222">
        <f t="shared" si="75"/>
        <v>1.0089942643300354</v>
      </c>
      <c r="AA222">
        <f t="shared" si="79"/>
        <v>0.80441198635276812</v>
      </c>
      <c r="AB222">
        <f t="shared" si="70"/>
        <v>551352.11428479955</v>
      </c>
      <c r="AC222">
        <f t="shared" si="76"/>
        <v>551720.36238515866</v>
      </c>
      <c r="AD222">
        <f t="shared" si="72"/>
        <v>73.822800886042899</v>
      </c>
      <c r="AE222">
        <f t="shared" si="80"/>
        <v>0.80443608623814045</v>
      </c>
      <c r="AF222">
        <f t="shared" si="77"/>
        <v>552088.52372593037</v>
      </c>
      <c r="AG222">
        <f t="shared" si="81"/>
        <v>0.66191079292283983</v>
      </c>
    </row>
    <row r="223" spans="19:33" x14ac:dyDescent="0.25">
      <c r="S223">
        <f t="shared" si="66"/>
        <v>9</v>
      </c>
      <c r="T223">
        <f t="shared" si="67"/>
        <v>12</v>
      </c>
      <c r="U223">
        <f t="shared" si="78"/>
        <v>204</v>
      </c>
      <c r="V223">
        <f>($T$12*'10-day-rainfall'!X210+$T$13*'10-day-rainfall'!Y210+$T$14*'10-day-rainfall'!Z210+$T$15*'10-day-rainfall'!AA210)/12</f>
        <v>19.124165117307729</v>
      </c>
      <c r="Y223">
        <f t="shared" si="74"/>
        <v>73.824602889933615</v>
      </c>
      <c r="Z223">
        <f t="shared" si="75"/>
        <v>1.3586282421114773</v>
      </c>
      <c r="AA223">
        <f t="shared" si="79"/>
        <v>0.80446018044555778</v>
      </c>
      <c r="AB223">
        <f t="shared" si="70"/>
        <v>552088.52372593177</v>
      </c>
      <c r="AC223">
        <f t="shared" si="76"/>
        <v>553086.0262369304</v>
      </c>
      <c r="AD223">
        <f t="shared" si="72"/>
        <v>73.829485269495919</v>
      </c>
      <c r="AE223">
        <f t="shared" si="80"/>
        <v>0.80452546169521022</v>
      </c>
      <c r="AF223">
        <f t="shared" si="77"/>
        <v>554083.29373543034</v>
      </c>
      <c r="AG223">
        <f t="shared" si="81"/>
        <v>0.66194088468155454</v>
      </c>
    </row>
    <row r="224" spans="19:33" x14ac:dyDescent="0.25">
      <c r="S224">
        <f t="shared" si="66"/>
        <v>9</v>
      </c>
      <c r="T224">
        <f t="shared" si="67"/>
        <v>13</v>
      </c>
      <c r="U224">
        <f t="shared" si="78"/>
        <v>205</v>
      </c>
      <c r="V224">
        <f>($T$12*'10-day-rainfall'!X211+$T$13*'10-day-rainfall'!Y211+$T$14*'10-day-rainfall'!Z211+$T$15*'10-day-rainfall'!AA211)/12</f>
        <v>19.236448443102066</v>
      </c>
      <c r="Y224">
        <f t="shared" si="74"/>
        <v>73.834366498765178</v>
      </c>
      <c r="Z224">
        <f t="shared" si="75"/>
        <v>1.89528575502219</v>
      </c>
      <c r="AA224">
        <f t="shared" si="79"/>
        <v>0.8045907275645412</v>
      </c>
      <c r="AB224">
        <f t="shared" si="70"/>
        <v>554083.29373543174</v>
      </c>
      <c r="AC224">
        <f t="shared" si="76"/>
        <v>556046.54478485556</v>
      </c>
      <c r="AD224">
        <f t="shared" si="72"/>
        <v>73.843975834775563</v>
      </c>
      <c r="AE224">
        <f t="shared" si="80"/>
        <v>0.80471921193473062</v>
      </c>
      <c r="AF224">
        <f t="shared" si="77"/>
        <v>558009.33329054655</v>
      </c>
      <c r="AG224">
        <f t="shared" si="81"/>
        <v>0.66202239658846995</v>
      </c>
    </row>
    <row r="225" spans="19:33" x14ac:dyDescent="0.25">
      <c r="S225">
        <f t="shared" si="66"/>
        <v>9</v>
      </c>
      <c r="T225">
        <f t="shared" si="67"/>
        <v>14</v>
      </c>
      <c r="U225">
        <f t="shared" si="78"/>
        <v>206</v>
      </c>
      <c r="V225">
        <f>($T$12*'10-day-rainfall'!X212+$T$13*'10-day-rainfall'!Y212+$T$14*'10-day-rainfall'!Z212+$T$15*'10-day-rainfall'!AA212)/12</f>
        <v>19.393083629467537</v>
      </c>
      <c r="Y225">
        <f t="shared" si="74"/>
        <v>73.85358290681765</v>
      </c>
      <c r="Z225">
        <f t="shared" si="75"/>
        <v>2.9051996336722041</v>
      </c>
      <c r="AA225">
        <f t="shared" si="79"/>
        <v>0.80484766603388569</v>
      </c>
      <c r="AB225">
        <f t="shared" si="70"/>
        <v>558009.3332905469</v>
      </c>
      <c r="AC225">
        <f t="shared" si="76"/>
        <v>561789.96683229588</v>
      </c>
      <c r="AD225">
        <f t="shared" si="72"/>
        <v>73.872087610047259</v>
      </c>
      <c r="AE225">
        <f t="shared" si="80"/>
        <v>0.80509508845073419</v>
      </c>
      <c r="AF225">
        <f t="shared" si="77"/>
        <v>565569.70965334424</v>
      </c>
      <c r="AG225">
        <f t="shared" si="81"/>
        <v>0.66218282559494135</v>
      </c>
    </row>
    <row r="226" spans="19:33" x14ac:dyDescent="0.25">
      <c r="S226">
        <f t="shared" si="66"/>
        <v>9</v>
      </c>
      <c r="T226">
        <f t="shared" si="67"/>
        <v>15</v>
      </c>
      <c r="U226">
        <f t="shared" si="78"/>
        <v>207</v>
      </c>
      <c r="V226">
        <f>($T$12*'10-day-rainfall'!X213+$T$13*'10-day-rainfall'!Y213+$T$14*'10-day-rainfall'!Z213+$T$15*'10-day-rainfall'!AA213)/12</f>
        <v>19.633182772746231</v>
      </c>
      <c r="Y226">
        <f t="shared" si="74"/>
        <v>73.890587953551957</v>
      </c>
      <c r="Z226">
        <f t="shared" si="75"/>
        <v>9.6421005410740577</v>
      </c>
      <c r="AA226">
        <f t="shared" si="79"/>
        <v>0.80534245257463621</v>
      </c>
      <c r="AB226">
        <f t="shared" si="70"/>
        <v>565569.70965334435</v>
      </c>
      <c r="AC226">
        <f t="shared" si="76"/>
        <v>581475.87421264336</v>
      </c>
      <c r="AD226">
        <f t="shared" si="72"/>
        <v>73.967583835307323</v>
      </c>
      <c r="AE226">
        <f t="shared" si="80"/>
        <v>0.80637156796119647</v>
      </c>
      <c r="AF226">
        <f t="shared" si="77"/>
        <v>597378.33395655069</v>
      </c>
      <c r="AG226">
        <f t="shared" si="81"/>
        <v>0.66249176381408192</v>
      </c>
    </row>
    <row r="227" spans="19:33" x14ac:dyDescent="0.25">
      <c r="S227">
        <f t="shared" si="66"/>
        <v>9</v>
      </c>
      <c r="T227">
        <f t="shared" si="67"/>
        <v>16</v>
      </c>
      <c r="U227">
        <f t="shared" si="78"/>
        <v>208</v>
      </c>
      <c r="V227">
        <f>($T$12*'10-day-rainfall'!X214+$T$13*'10-day-rainfall'!Y214+$T$14*'10-day-rainfall'!Z214+$T$15*'10-day-rainfall'!AA214)/12</f>
        <v>20.430050586058137</v>
      </c>
      <c r="Y227">
        <f t="shared" si="74"/>
        <v>74.044256790797007</v>
      </c>
      <c r="Z227">
        <f t="shared" si="75"/>
        <v>5.0539006289038548</v>
      </c>
      <c r="AA227">
        <f t="shared" si="79"/>
        <v>0.80739623064696775</v>
      </c>
      <c r="AB227">
        <f t="shared" si="70"/>
        <v>597378.33395654953</v>
      </c>
      <c r="AC227">
        <f t="shared" si="76"/>
        <v>605022.04187341197</v>
      </c>
      <c r="AD227">
        <f t="shared" si="72"/>
        <v>74.081110566019447</v>
      </c>
      <c r="AE227">
        <f t="shared" si="80"/>
        <v>0.80788874705068603</v>
      </c>
      <c r="AF227">
        <f t="shared" si="77"/>
        <v>612663.97673122096</v>
      </c>
      <c r="AG227">
        <f t="shared" si="81"/>
        <v>0.66376872187231761</v>
      </c>
    </row>
    <row r="228" spans="19:33" x14ac:dyDescent="0.25">
      <c r="S228">
        <f t="shared" si="66"/>
        <v>9</v>
      </c>
      <c r="T228">
        <f t="shared" si="67"/>
        <v>17</v>
      </c>
      <c r="U228">
        <f t="shared" si="78"/>
        <v>209</v>
      </c>
      <c r="V228">
        <f>($T$12*'10-day-rainfall'!X215+$T$13*'10-day-rainfall'!Y215+$T$14*'10-day-rainfall'!Z215+$T$15*'10-day-rainfall'!AA215)/12</f>
        <v>20.847728323984075</v>
      </c>
      <c r="Y228">
        <f t="shared" si="74"/>
        <v>74.117955792521741</v>
      </c>
      <c r="Z228">
        <f t="shared" si="75"/>
        <v>2.0793548954495367</v>
      </c>
      <c r="AA228">
        <f t="shared" si="79"/>
        <v>0.8083811492087164</v>
      </c>
      <c r="AB228">
        <f t="shared" si="70"/>
        <v>612663.97673122142</v>
      </c>
      <c r="AC228">
        <f t="shared" si="76"/>
        <v>614951.72947445489</v>
      </c>
      <c r="AD228">
        <f t="shared" si="72"/>
        <v>74.128986083877805</v>
      </c>
      <c r="AE228">
        <f t="shared" si="80"/>
        <v>0.80852855878610341</v>
      </c>
      <c r="AF228">
        <f t="shared" si="77"/>
        <v>617238.95154320984</v>
      </c>
      <c r="AG228">
        <f t="shared" si="81"/>
        <v>0.66438070888249645</v>
      </c>
    </row>
    <row r="229" spans="19:33" x14ac:dyDescent="0.25">
      <c r="S229">
        <f t="shared" si="66"/>
        <v>9</v>
      </c>
      <c r="T229">
        <f t="shared" si="67"/>
        <v>18</v>
      </c>
      <c r="U229">
        <f t="shared" si="78"/>
        <v>210</v>
      </c>
      <c r="V229">
        <f>($T$12*'10-day-rainfall'!X216+$T$13*'10-day-rainfall'!Y216+$T$14*'10-day-rainfall'!Z216+$T$15*'10-day-rainfall'!AA216)/12</f>
        <v>21.019575836004698</v>
      </c>
      <c r="Y229">
        <f t="shared" si="74"/>
        <v>74.14001381661204</v>
      </c>
      <c r="Z229">
        <f t="shared" si="75"/>
        <v>1.3909690846566387</v>
      </c>
      <c r="AA229">
        <f t="shared" si="79"/>
        <v>0.80867593416989103</v>
      </c>
      <c r="AB229">
        <f t="shared" si="70"/>
        <v>617238.95154321077</v>
      </c>
      <c r="AC229">
        <f t="shared" si="76"/>
        <v>618287.07921408687</v>
      </c>
      <c r="AD229">
        <f t="shared" si="72"/>
        <v>74.145067314470282</v>
      </c>
      <c r="AE229">
        <f t="shared" si="80"/>
        <v>0.80874346946515774</v>
      </c>
      <c r="AF229">
        <f t="shared" si="77"/>
        <v>619334.96375790006</v>
      </c>
      <c r="AG229">
        <f t="shared" si="81"/>
        <v>0.66456387587116061</v>
      </c>
    </row>
    <row r="230" spans="19:33" x14ac:dyDescent="0.25">
      <c r="S230">
        <f t="shared" si="66"/>
        <v>9</v>
      </c>
      <c r="T230">
        <f t="shared" si="67"/>
        <v>19</v>
      </c>
      <c r="U230">
        <f t="shared" si="78"/>
        <v>211</v>
      </c>
      <c r="V230">
        <f>($T$12*'10-day-rainfall'!X217+$T$13*'10-day-rainfall'!Y217+$T$14*'10-day-rainfall'!Z217+$T$15*'10-day-rainfall'!AA217)/12</f>
        <v>21.134531958703594</v>
      </c>
      <c r="Y230">
        <f t="shared" si="74"/>
        <v>74.150119640102915</v>
      </c>
      <c r="Z230">
        <f t="shared" si="75"/>
        <v>1.0322721131569559</v>
      </c>
      <c r="AA230">
        <f t="shared" si="79"/>
        <v>0.80881098909472016</v>
      </c>
      <c r="AB230">
        <f t="shared" si="70"/>
        <v>619334.96375789936</v>
      </c>
      <c r="AC230">
        <f t="shared" si="76"/>
        <v>619737.19378121139</v>
      </c>
      <c r="AD230">
        <f t="shared" si="72"/>
        <v>74.152058973084777</v>
      </c>
      <c r="AE230">
        <f t="shared" si="80"/>
        <v>0.80883690647496342</v>
      </c>
      <c r="AF230">
        <f t="shared" si="77"/>
        <v>620139.33050195454</v>
      </c>
      <c r="AG230">
        <f t="shared" si="81"/>
        <v>0.66464779332674129</v>
      </c>
    </row>
    <row r="231" spans="19:33" x14ac:dyDescent="0.25">
      <c r="S231">
        <f t="shared" si="66"/>
        <v>9</v>
      </c>
      <c r="T231">
        <f t="shared" si="67"/>
        <v>20</v>
      </c>
      <c r="U231">
        <f t="shared" si="78"/>
        <v>212</v>
      </c>
      <c r="V231">
        <f>($T$12*'10-day-rainfall'!X218+$T$13*'10-day-rainfall'!Y218+$T$14*'10-day-rainfall'!Z218+$T$15*'10-day-rainfall'!AA218)/12</f>
        <v>21.219843703592598</v>
      </c>
      <c r="Y231">
        <f t="shared" si="74"/>
        <v>74.153997856212712</v>
      </c>
      <c r="Z231">
        <f t="shared" si="75"/>
        <v>0.80762812759373681</v>
      </c>
      <c r="AA231">
        <f t="shared" si="79"/>
        <v>0.8088628178433277</v>
      </c>
      <c r="AB231">
        <f t="shared" si="70"/>
        <v>620139.33050195314</v>
      </c>
      <c r="AC231">
        <f t="shared" si="76"/>
        <v>620137.10805950384</v>
      </c>
      <c r="AD231">
        <f t="shared" si="72"/>
        <v>74.153987140811836</v>
      </c>
      <c r="AE231">
        <f t="shared" si="80"/>
        <v>0.80886267464196848</v>
      </c>
      <c r="AF231">
        <f t="shared" si="77"/>
        <v>620134.88613257953</v>
      </c>
      <c r="AG231">
        <f t="shared" si="81"/>
        <v>0.6646799975333969</v>
      </c>
    </row>
    <row r="232" spans="19:33" x14ac:dyDescent="0.25">
      <c r="S232">
        <f t="shared" si="66"/>
        <v>9</v>
      </c>
      <c r="T232">
        <f t="shared" si="67"/>
        <v>21</v>
      </c>
      <c r="U232">
        <f t="shared" si="78"/>
        <v>213</v>
      </c>
      <c r="V232">
        <f>($T$12*'10-day-rainfall'!X219+$T$13*'10-day-rainfall'!Y219+$T$14*'10-day-rainfall'!Z219+$T$15*'10-day-rainfall'!AA219)/12</f>
        <v>21.286589829840015</v>
      </c>
      <c r="Y232">
        <f t="shared" si="74"/>
        <v>74.153976427896552</v>
      </c>
      <c r="Z232">
        <f t="shared" si="75"/>
        <v>0.65359369481552643</v>
      </c>
      <c r="AA232">
        <f t="shared" si="79"/>
        <v>0.80886253147382692</v>
      </c>
      <c r="AB232">
        <f t="shared" si="70"/>
        <v>620134.88613258023</v>
      </c>
      <c r="AC232">
        <f t="shared" si="76"/>
        <v>619855.40222659532</v>
      </c>
      <c r="AD232">
        <f t="shared" si="72"/>
        <v>74.152628909498219</v>
      </c>
      <c r="AE232">
        <f t="shared" si="80"/>
        <v>0.80884452314465338</v>
      </c>
      <c r="AF232">
        <f t="shared" si="77"/>
        <v>619575.98315059533</v>
      </c>
      <c r="AG232">
        <f t="shared" si="81"/>
        <v>0.66467981959542177</v>
      </c>
    </row>
    <row r="233" spans="19:33" x14ac:dyDescent="0.25">
      <c r="S233">
        <f t="shared" si="66"/>
        <v>9</v>
      </c>
      <c r="T233">
        <f t="shared" si="67"/>
        <v>22</v>
      </c>
      <c r="U233">
        <f t="shared" si="78"/>
        <v>214</v>
      </c>
      <c r="V233">
        <f>($T$12*'10-day-rainfall'!X220+$T$13*'10-day-rainfall'!Y220+$T$14*'10-day-rainfall'!Z220+$T$15*'10-day-rainfall'!AA220)/12</f>
        <v>21.340605837676009</v>
      </c>
      <c r="Y233">
        <f t="shared" si="74"/>
        <v>74.151281703674584</v>
      </c>
      <c r="Z233">
        <f t="shared" si="75"/>
        <v>0.54158990508834681</v>
      </c>
      <c r="AA233">
        <f t="shared" si="79"/>
        <v>0.80882651899274982</v>
      </c>
      <c r="AB233">
        <f t="shared" si="70"/>
        <v>619575.98315059545</v>
      </c>
      <c r="AC233">
        <f t="shared" si="76"/>
        <v>619094.95724556758</v>
      </c>
      <c r="AD233">
        <f t="shared" si="72"/>
        <v>74.148962460085883</v>
      </c>
      <c r="AE233">
        <f t="shared" si="80"/>
        <v>0.8087955244608529</v>
      </c>
      <c r="AF233">
        <f t="shared" si="77"/>
        <v>618614.04292085441</v>
      </c>
      <c r="AG233">
        <f t="shared" si="81"/>
        <v>0.66465744295284501</v>
      </c>
    </row>
    <row r="234" spans="19:33" x14ac:dyDescent="0.25">
      <c r="S234">
        <f t="shared" si="66"/>
        <v>9</v>
      </c>
      <c r="T234">
        <f t="shared" si="67"/>
        <v>23</v>
      </c>
      <c r="U234">
        <f t="shared" si="78"/>
        <v>215</v>
      </c>
      <c r="V234">
        <f>($T$12*'10-day-rainfall'!X221+$T$13*'10-day-rainfall'!Y221+$T$14*'10-day-rainfall'!Z221+$T$15*'10-day-rainfall'!AA221)/12</f>
        <v>21.385365333964302</v>
      </c>
      <c r="Y234">
        <f t="shared" si="74"/>
        <v>74.146643754476386</v>
      </c>
      <c r="Z234">
        <f t="shared" si="75"/>
        <v>0.45685733263757733</v>
      </c>
      <c r="AA234">
        <f t="shared" si="79"/>
        <v>0.80876453711854734</v>
      </c>
      <c r="AB234">
        <f t="shared" si="70"/>
        <v>618614.04292085499</v>
      </c>
      <c r="AC234">
        <f t="shared" si="76"/>
        <v>617980.60995278927</v>
      </c>
      <c r="AD234">
        <f t="shared" si="72"/>
        <v>74.143589687461073</v>
      </c>
      <c r="AE234">
        <f t="shared" si="80"/>
        <v>0.80872372235550016</v>
      </c>
      <c r="AF234">
        <f t="shared" si="77"/>
        <v>617347.32391787053</v>
      </c>
      <c r="AG234">
        <f t="shared" si="81"/>
        <v>0.66461893002055639</v>
      </c>
    </row>
    <row r="235" spans="19:33" x14ac:dyDescent="0.25">
      <c r="S235">
        <f t="shared" si="66"/>
        <v>9</v>
      </c>
      <c r="T235">
        <f t="shared" si="67"/>
        <v>24</v>
      </c>
      <c r="U235">
        <f t="shared" si="78"/>
        <v>216</v>
      </c>
      <c r="V235">
        <f>($T$12*'10-day-rainfall'!X222+$T$13*'10-day-rainfall'!Y222+$T$14*'10-day-rainfall'!Z222+$T$15*'10-day-rainfall'!AA222)/12</f>
        <v>21.423122138314515</v>
      </c>
      <c r="Y235">
        <f t="shared" si="74"/>
        <v>74.140536328876962</v>
      </c>
      <c r="Z235">
        <f t="shared" si="75"/>
        <v>0</v>
      </c>
      <c r="AA235">
        <f t="shared" si="79"/>
        <v>0.80868291705997664</v>
      </c>
      <c r="AB235">
        <f t="shared" si="70"/>
        <v>617347.32391787088</v>
      </c>
      <c r="AC235">
        <f t="shared" si="76"/>
        <v>615891.69466716296</v>
      </c>
      <c r="AD235">
        <f t="shared" si="72"/>
        <v>74.133518081477106</v>
      </c>
      <c r="AE235">
        <f t="shared" si="80"/>
        <v>0.80858912471580247</v>
      </c>
      <c r="AF235">
        <f t="shared" si="77"/>
        <v>614436.40306889394</v>
      </c>
      <c r="AG235">
        <f t="shared" si="81"/>
        <v>0.6645682147456542</v>
      </c>
    </row>
    <row r="236" spans="19:33" x14ac:dyDescent="0.25">
      <c r="S236">
        <f t="shared" si="66"/>
        <v>10</v>
      </c>
      <c r="T236">
        <f t="shared" si="67"/>
        <v>1</v>
      </c>
      <c r="U236">
        <f t="shared" si="78"/>
        <v>217</v>
      </c>
      <c r="V236">
        <f>($T$12*'10-day-rainfall'!X223+$T$13*'10-day-rainfall'!Y223+$T$14*'10-day-rainfall'!Z223+$T$15*'10-day-rainfall'!AA223)/12</f>
        <v>21.423122138314515</v>
      </c>
      <c r="Y236">
        <f t="shared" si="74"/>
        <v>74.126501462052474</v>
      </c>
      <c r="Z236">
        <f t="shared" si="75"/>
        <v>0</v>
      </c>
      <c r="AA236">
        <f t="shared" si="79"/>
        <v>0.80849535412800178</v>
      </c>
      <c r="AB236">
        <f t="shared" si="70"/>
        <v>614436.4030688951</v>
      </c>
      <c r="AC236">
        <f t="shared" si="76"/>
        <v>612981.11143146467</v>
      </c>
      <c r="AD236">
        <f t="shared" si="72"/>
        <v>74.119484842439022</v>
      </c>
      <c r="AE236">
        <f t="shared" si="80"/>
        <v>0.80840158353767777</v>
      </c>
      <c r="AF236">
        <f t="shared" si="77"/>
        <v>611526.1573681595</v>
      </c>
      <c r="AG236">
        <f t="shared" si="81"/>
        <v>0.66445167102070313</v>
      </c>
    </row>
    <row r="237" spans="19:33" x14ac:dyDescent="0.25">
      <c r="S237">
        <f t="shared" ref="S237:S300" si="82">S213+1</f>
        <v>10</v>
      </c>
      <c r="T237">
        <f t="shared" ref="T237:T300" si="83">T213</f>
        <v>2</v>
      </c>
      <c r="U237">
        <f t="shared" si="78"/>
        <v>218</v>
      </c>
      <c r="V237">
        <f>($T$12*'10-day-rainfall'!X224+$T$13*'10-day-rainfall'!Y224+$T$14*'10-day-rainfall'!Z224+$T$15*'10-day-rainfall'!AA224)/12</f>
        <v>21.423122138314515</v>
      </c>
      <c r="Y237">
        <f t="shared" si="74"/>
        <v>74.11246985042321</v>
      </c>
      <c r="Z237">
        <f t="shared" si="75"/>
        <v>0</v>
      </c>
      <c r="AA237">
        <f t="shared" si="79"/>
        <v>0.80830783469868139</v>
      </c>
      <c r="AB237">
        <f t="shared" si="70"/>
        <v>611526.15736816032</v>
      </c>
      <c r="AC237">
        <f t="shared" si="76"/>
        <v>610071.2032657027</v>
      </c>
      <c r="AD237">
        <f t="shared" si="72"/>
        <v>74.105454858218621</v>
      </c>
      <c r="AE237">
        <f t="shared" si="80"/>
        <v>0.80821408585716203</v>
      </c>
      <c r="AF237">
        <f t="shared" si="77"/>
        <v>608616.58665907453</v>
      </c>
      <c r="AG237">
        <f t="shared" si="81"/>
        <v>0.66433515432647361</v>
      </c>
    </row>
    <row r="238" spans="19:33" x14ac:dyDescent="0.25">
      <c r="S238">
        <f t="shared" si="82"/>
        <v>10</v>
      </c>
      <c r="T238">
        <f t="shared" si="83"/>
        <v>3</v>
      </c>
      <c r="U238">
        <f t="shared" si="78"/>
        <v>219</v>
      </c>
      <c r="V238">
        <f>($T$12*'10-day-rainfall'!X225+$T$13*'10-day-rainfall'!Y225+$T$14*'10-day-rainfall'!Z225+$T$15*'10-day-rainfall'!AA225)/12</f>
        <v>21.423122138314515</v>
      </c>
      <c r="Y238">
        <f t="shared" si="74"/>
        <v>74.098441493234176</v>
      </c>
      <c r="Z238">
        <f t="shared" si="75"/>
        <v>0</v>
      </c>
      <c r="AA238">
        <f t="shared" si="79"/>
        <v>0.80812035876192545</v>
      </c>
      <c r="AB238">
        <f t="shared" si="70"/>
        <v>608616.58665907558</v>
      </c>
      <c r="AC238">
        <f t="shared" si="76"/>
        <v>607161.97001330415</v>
      </c>
      <c r="AD238">
        <f t="shared" si="72"/>
        <v>74.091428128060997</v>
      </c>
      <c r="AE238">
        <f t="shared" si="80"/>
        <v>0.80802663166416655</v>
      </c>
      <c r="AF238">
        <f t="shared" si="77"/>
        <v>605707.69078508462</v>
      </c>
      <c r="AG238">
        <f t="shared" si="81"/>
        <v>0.66421866465669621</v>
      </c>
    </row>
    <row r="239" spans="19:33" x14ac:dyDescent="0.25">
      <c r="S239">
        <f t="shared" si="82"/>
        <v>10</v>
      </c>
      <c r="T239">
        <f t="shared" si="83"/>
        <v>4</v>
      </c>
      <c r="U239">
        <f t="shared" si="78"/>
        <v>220</v>
      </c>
      <c r="V239">
        <f>($T$12*'10-day-rainfall'!X226+$T$13*'10-day-rainfall'!Y226+$T$14*'10-day-rainfall'!Z226+$T$15*'10-day-rainfall'!AA226)/12</f>
        <v>21.423122138314515</v>
      </c>
      <c r="Y239">
        <f t="shared" si="74"/>
        <v>74.084416389730549</v>
      </c>
      <c r="Z239">
        <f t="shared" si="75"/>
        <v>0</v>
      </c>
      <c r="AA239">
        <f t="shared" si="79"/>
        <v>0.80793292630764657</v>
      </c>
      <c r="AB239">
        <f t="shared" si="70"/>
        <v>605707.69078508578</v>
      </c>
      <c r="AC239">
        <f t="shared" si="76"/>
        <v>604253.41151773196</v>
      </c>
      <c r="AD239">
        <f t="shared" si="72"/>
        <v>74.07740465121141</v>
      </c>
      <c r="AE239">
        <f t="shared" si="80"/>
        <v>0.80783922094860494</v>
      </c>
      <c r="AF239">
        <f t="shared" si="77"/>
        <v>602799.46958967077</v>
      </c>
      <c r="AG239">
        <f t="shared" si="81"/>
        <v>0.66410220200510306</v>
      </c>
    </row>
    <row r="240" spans="19:33" x14ac:dyDescent="0.25">
      <c r="S240">
        <f t="shared" si="82"/>
        <v>10</v>
      </c>
      <c r="T240">
        <f t="shared" si="83"/>
        <v>5</v>
      </c>
      <c r="U240">
        <f t="shared" si="78"/>
        <v>221</v>
      </c>
      <c r="V240">
        <f>($T$12*'10-day-rainfall'!X227+$T$13*'10-day-rainfall'!Y227+$T$14*'10-day-rainfall'!Z227+$T$15*'10-day-rainfall'!AA227)/12</f>
        <v>21.423122138314515</v>
      </c>
      <c r="Y240">
        <f t="shared" si="74"/>
        <v>74.070394539157675</v>
      </c>
      <c r="Z240">
        <f t="shared" si="75"/>
        <v>0</v>
      </c>
      <c r="AA240">
        <f t="shared" si="79"/>
        <v>0.80774553732575949</v>
      </c>
      <c r="AB240">
        <f t="shared" si="70"/>
        <v>602799.469589671</v>
      </c>
      <c r="AC240">
        <f t="shared" si="76"/>
        <v>601345.5276224846</v>
      </c>
      <c r="AD240">
        <f t="shared" si="72"/>
        <v>74.063384426915292</v>
      </c>
      <c r="AE240">
        <f t="shared" si="80"/>
        <v>0.80765185370039305</v>
      </c>
      <c r="AF240">
        <f t="shared" si="77"/>
        <v>599891.92291634961</v>
      </c>
      <c r="AG240">
        <f t="shared" si="81"/>
        <v>0.6639857663654275</v>
      </c>
    </row>
    <row r="241" spans="19:33" x14ac:dyDescent="0.25">
      <c r="S241">
        <f t="shared" si="82"/>
        <v>10</v>
      </c>
      <c r="T241">
        <f t="shared" si="83"/>
        <v>6</v>
      </c>
      <c r="U241">
        <f t="shared" si="78"/>
        <v>222</v>
      </c>
      <c r="V241">
        <f>($T$12*'10-day-rainfall'!X228+$T$13*'10-day-rainfall'!Y228+$T$14*'10-day-rainfall'!Z228+$T$15*'10-day-rainfall'!AA228)/12</f>
        <v>21.423122138314515</v>
      </c>
      <c r="Y241">
        <f t="shared" si="74"/>
        <v>74.056375940761086</v>
      </c>
      <c r="Z241">
        <f t="shared" si="75"/>
        <v>0</v>
      </c>
      <c r="AA241">
        <f t="shared" si="79"/>
        <v>0.80755819180618149</v>
      </c>
      <c r="AB241">
        <f t="shared" si="70"/>
        <v>599891.92291634972</v>
      </c>
      <c r="AC241">
        <f t="shared" si="76"/>
        <v>598438.3181710986</v>
      </c>
      <c r="AD241">
        <f t="shared" si="72"/>
        <v>74.049367454418274</v>
      </c>
      <c r="AE241">
        <f t="shared" si="80"/>
        <v>0.80746452990944939</v>
      </c>
      <c r="AF241">
        <f t="shared" si="77"/>
        <v>596985.05060867569</v>
      </c>
      <c r="AG241">
        <f t="shared" si="81"/>
        <v>0.66386935773140465</v>
      </c>
    </row>
    <row r="242" spans="19:33" x14ac:dyDescent="0.25">
      <c r="S242">
        <f t="shared" si="82"/>
        <v>10</v>
      </c>
      <c r="T242">
        <f t="shared" si="83"/>
        <v>7</v>
      </c>
      <c r="U242">
        <f t="shared" si="78"/>
        <v>223</v>
      </c>
      <c r="V242">
        <f>($T$12*'10-day-rainfall'!X229+$T$13*'10-day-rainfall'!Y229+$T$14*'10-day-rainfall'!Z229+$T$15*'10-day-rainfall'!AA229)/12</f>
        <v>21.423122138314515</v>
      </c>
      <c r="Y242">
        <f t="shared" si="74"/>
        <v>74.042360593786483</v>
      </c>
      <c r="Z242">
        <f t="shared" si="75"/>
        <v>0</v>
      </c>
      <c r="AA242">
        <f t="shared" si="79"/>
        <v>0.80737088973883209</v>
      </c>
      <c r="AB242">
        <f t="shared" si="70"/>
        <v>596985.05060867558</v>
      </c>
      <c r="AC242">
        <f t="shared" si="76"/>
        <v>595531.78300714563</v>
      </c>
      <c r="AD242">
        <f t="shared" si="72"/>
        <v>74.035353732966144</v>
      </c>
      <c r="AE242">
        <f t="shared" si="80"/>
        <v>0.8072772495656948</v>
      </c>
      <c r="AF242">
        <f t="shared" si="77"/>
        <v>594078.85251023911</v>
      </c>
      <c r="AG242">
        <f t="shared" si="81"/>
        <v>0.66375297609677075</v>
      </c>
    </row>
    <row r="243" spans="19:33" x14ac:dyDescent="0.25">
      <c r="S243">
        <f t="shared" si="82"/>
        <v>10</v>
      </c>
      <c r="T243">
        <f t="shared" si="83"/>
        <v>8</v>
      </c>
      <c r="U243">
        <f t="shared" si="78"/>
        <v>224</v>
      </c>
      <c r="V243">
        <f>($T$12*'10-day-rainfall'!X230+$T$13*'10-day-rainfall'!Y230+$T$14*'10-day-rainfall'!Z230+$T$15*'10-day-rainfall'!AA230)/12</f>
        <v>21.423122138314515</v>
      </c>
      <c r="Y243">
        <f t="shared" si="74"/>
        <v>74.02834849747974</v>
      </c>
      <c r="Z243">
        <f t="shared" si="75"/>
        <v>0</v>
      </c>
      <c r="AA243">
        <f t="shared" si="79"/>
        <v>0.80718363111363289</v>
      </c>
      <c r="AB243">
        <f t="shared" si="70"/>
        <v>594078.85251023795</v>
      </c>
      <c r="AC243">
        <f t="shared" si="76"/>
        <v>592625.92197423347</v>
      </c>
      <c r="AD243">
        <f t="shared" si="72"/>
        <v>74.021343261804844</v>
      </c>
      <c r="AE243">
        <f t="shared" si="80"/>
        <v>0.80709001265905189</v>
      </c>
      <c r="AF243">
        <f t="shared" si="77"/>
        <v>591173.32846466533</v>
      </c>
      <c r="AG243">
        <f t="shared" si="81"/>
        <v>0.66363662145526381</v>
      </c>
    </row>
    <row r="244" spans="19:33" x14ac:dyDescent="0.25">
      <c r="S244">
        <f t="shared" si="82"/>
        <v>10</v>
      </c>
      <c r="T244">
        <f t="shared" si="83"/>
        <v>9</v>
      </c>
      <c r="U244">
        <f t="shared" si="78"/>
        <v>225</v>
      </c>
      <c r="V244">
        <f>($T$12*'10-day-rainfall'!X231+$T$13*'10-day-rainfall'!Y231+$T$14*'10-day-rainfall'!Z231+$T$15*'10-day-rainfall'!AA231)/12</f>
        <v>21.423122138314515</v>
      </c>
      <c r="Y244">
        <f t="shared" si="74"/>
        <v>74.014339651086914</v>
      </c>
      <c r="Z244">
        <f t="shared" si="75"/>
        <v>0</v>
      </c>
      <c r="AA244">
        <f t="shared" si="79"/>
        <v>0.80699641592050841</v>
      </c>
      <c r="AB244">
        <f t="shared" si="70"/>
        <v>591173.32846466417</v>
      </c>
      <c r="AC244">
        <f t="shared" si="76"/>
        <v>589720.73491600726</v>
      </c>
      <c r="AD244">
        <f t="shared" si="72"/>
        <v>74.007336040180533</v>
      </c>
      <c r="AE244">
        <f t="shared" si="80"/>
        <v>0.8069028191794464</v>
      </c>
      <c r="AF244">
        <f t="shared" si="77"/>
        <v>588268.47831561812</v>
      </c>
      <c r="AG244">
        <f t="shared" si="81"/>
        <v>0.66352029380062316</v>
      </c>
    </row>
    <row r="245" spans="19:33" x14ac:dyDescent="0.25">
      <c r="S245">
        <f t="shared" si="82"/>
        <v>10</v>
      </c>
      <c r="T245">
        <f t="shared" si="83"/>
        <v>10</v>
      </c>
      <c r="U245">
        <f t="shared" si="78"/>
        <v>226</v>
      </c>
      <c r="V245">
        <f>($T$12*'10-day-rainfall'!X232+$T$13*'10-day-rainfall'!Y232+$T$14*'10-day-rainfall'!Z232+$T$15*'10-day-rainfall'!AA232)/12</f>
        <v>21.423122138314515</v>
      </c>
      <c r="Y245">
        <f t="shared" si="74"/>
        <v>74.000334053854232</v>
      </c>
      <c r="Z245">
        <f t="shared" si="75"/>
        <v>0</v>
      </c>
      <c r="AA245">
        <f t="shared" si="79"/>
        <v>0.80680924414938493</v>
      </c>
      <c r="AB245">
        <f t="shared" si="70"/>
        <v>588268.47831561707</v>
      </c>
      <c r="AC245">
        <f t="shared" si="76"/>
        <v>586816.22167614812</v>
      </c>
      <c r="AD245">
        <f t="shared" si="72"/>
        <v>73.993332067339523</v>
      </c>
      <c r="AE245">
        <f t="shared" si="80"/>
        <v>0.8067156691168057</v>
      </c>
      <c r="AF245">
        <f t="shared" si="77"/>
        <v>585364.30190679652</v>
      </c>
      <c r="AG245">
        <f t="shared" si="81"/>
        <v>0.66340399312658938</v>
      </c>
    </row>
    <row r="246" spans="19:33" x14ac:dyDescent="0.25">
      <c r="S246">
        <f t="shared" si="82"/>
        <v>10</v>
      </c>
      <c r="T246">
        <f t="shared" si="83"/>
        <v>11</v>
      </c>
      <c r="U246">
        <f t="shared" si="78"/>
        <v>227</v>
      </c>
      <c r="V246">
        <f>($T$12*'10-day-rainfall'!X233+$T$13*'10-day-rainfall'!Y233+$T$14*'10-day-rainfall'!Z233+$T$15*'10-day-rainfall'!AA233)/12</f>
        <v>21.423122138314515</v>
      </c>
      <c r="Y246">
        <f t="shared" si="74"/>
        <v>73.986331705028107</v>
      </c>
      <c r="Z246">
        <f t="shared" si="75"/>
        <v>0</v>
      </c>
      <c r="AA246">
        <f t="shared" si="79"/>
        <v>0.80662211579019172</v>
      </c>
      <c r="AB246">
        <f t="shared" si="70"/>
        <v>585364.30190679792</v>
      </c>
      <c r="AC246">
        <f t="shared" si="76"/>
        <v>583912.38209837559</v>
      </c>
      <c r="AD246">
        <f t="shared" si="72"/>
        <v>73.979331342528312</v>
      </c>
      <c r="AE246">
        <f t="shared" si="80"/>
        <v>0.80652856246106019</v>
      </c>
      <c r="AF246">
        <f t="shared" si="77"/>
        <v>582460.79908193811</v>
      </c>
      <c r="AG246">
        <f t="shared" si="81"/>
        <v>0.66328771942690501</v>
      </c>
    </row>
    <row r="247" spans="19:33" x14ac:dyDescent="0.25">
      <c r="S247">
        <f t="shared" si="82"/>
        <v>10</v>
      </c>
      <c r="T247">
        <f t="shared" si="83"/>
        <v>12</v>
      </c>
      <c r="U247">
        <f t="shared" si="78"/>
        <v>228</v>
      </c>
      <c r="V247">
        <f>($T$12*'10-day-rainfall'!X234+$T$13*'10-day-rainfall'!Y234+$T$14*'10-day-rainfall'!Z234+$T$15*'10-day-rainfall'!AA234)/12</f>
        <v>21.423122138314515</v>
      </c>
      <c r="Y247">
        <f t="shared" si="74"/>
        <v>73.972332603855094</v>
      </c>
      <c r="Z247">
        <f t="shared" si="75"/>
        <v>0</v>
      </c>
      <c r="AA247">
        <f t="shared" si="79"/>
        <v>0.8064350308328595</v>
      </c>
      <c r="AB247">
        <f t="shared" si="70"/>
        <v>582460.79908193741</v>
      </c>
      <c r="AC247">
        <f t="shared" si="76"/>
        <v>581009.21602643828</v>
      </c>
      <c r="AD247">
        <f t="shared" si="72"/>
        <v>73.965333864993553</v>
      </c>
      <c r="AE247">
        <f t="shared" si="80"/>
        <v>0.80634149920214204</v>
      </c>
      <c r="AF247">
        <f t="shared" si="77"/>
        <v>579557.96968480968</v>
      </c>
      <c r="AG247">
        <f t="shared" si="81"/>
        <v>0.6631714726953134</v>
      </c>
    </row>
    <row r="248" spans="19:33" x14ac:dyDescent="0.25">
      <c r="S248">
        <f t="shared" si="82"/>
        <v>10</v>
      </c>
      <c r="T248">
        <f t="shared" si="83"/>
        <v>13</v>
      </c>
      <c r="U248">
        <f t="shared" si="78"/>
        <v>229</v>
      </c>
      <c r="V248">
        <f>($T$12*'10-day-rainfall'!X235+$T$13*'10-day-rainfall'!Y235+$T$14*'10-day-rainfall'!Z235+$T$15*'10-day-rainfall'!AA235)/12</f>
        <v>21.423122138314515</v>
      </c>
      <c r="Y248">
        <f t="shared" si="74"/>
        <v>73.95833674958196</v>
      </c>
      <c r="Z248">
        <f t="shared" si="75"/>
        <v>0</v>
      </c>
      <c r="AA248">
        <f t="shared" si="79"/>
        <v>0.80624798926732211</v>
      </c>
      <c r="AB248">
        <f t="shared" si="70"/>
        <v>579557.96968481014</v>
      </c>
      <c r="AC248">
        <f t="shared" si="76"/>
        <v>578106.72330412897</v>
      </c>
      <c r="AD248">
        <f t="shared" si="72"/>
        <v>73.951339633982087</v>
      </c>
      <c r="AE248">
        <f t="shared" si="80"/>
        <v>0.80615447932998596</v>
      </c>
      <c r="AF248">
        <f t="shared" si="77"/>
        <v>576655.81355922215</v>
      </c>
      <c r="AG248">
        <f t="shared" si="81"/>
        <v>0.66305525292555989</v>
      </c>
    </row>
    <row r="249" spans="19:33" x14ac:dyDescent="0.25">
      <c r="S249">
        <f t="shared" si="82"/>
        <v>10</v>
      </c>
      <c r="T249">
        <f t="shared" si="83"/>
        <v>14</v>
      </c>
      <c r="U249">
        <f t="shared" si="78"/>
        <v>230</v>
      </c>
      <c r="V249">
        <f>($T$12*'10-day-rainfall'!X236+$T$13*'10-day-rainfall'!Y236+$T$14*'10-day-rainfall'!Z236+$T$15*'10-day-rainfall'!AA236)/12</f>
        <v>21.423122138314515</v>
      </c>
      <c r="Y249">
        <f t="shared" si="74"/>
        <v>73.944344141455616</v>
      </c>
      <c r="Z249">
        <f t="shared" si="75"/>
        <v>0</v>
      </c>
      <c r="AA249">
        <f t="shared" si="79"/>
        <v>0.80606099108351514</v>
      </c>
      <c r="AB249">
        <f t="shared" si="70"/>
        <v>576655.81355922075</v>
      </c>
      <c r="AC249">
        <f t="shared" si="76"/>
        <v>575204.90377527045</v>
      </c>
      <c r="AD249">
        <f t="shared" si="72"/>
        <v>73.937348648740908</v>
      </c>
      <c r="AE249">
        <f t="shared" si="80"/>
        <v>0.80596750283452867</v>
      </c>
      <c r="AF249">
        <f t="shared" si="77"/>
        <v>573754.33054901648</v>
      </c>
      <c r="AG249">
        <f t="shared" si="81"/>
        <v>0.66293906011139092</v>
      </c>
    </row>
    <row r="250" spans="19:33" x14ac:dyDescent="0.25">
      <c r="S250">
        <f t="shared" si="82"/>
        <v>10</v>
      </c>
      <c r="T250">
        <f t="shared" si="83"/>
        <v>15</v>
      </c>
      <c r="U250">
        <f t="shared" si="78"/>
        <v>231</v>
      </c>
      <c r="V250">
        <f>($T$12*'10-day-rainfall'!X237+$T$13*'10-day-rainfall'!Y237+$T$14*'10-day-rainfall'!Z237+$T$15*'10-day-rainfall'!AA237)/12</f>
        <v>21.423122138314515</v>
      </c>
      <c r="Y250">
        <f t="shared" si="74"/>
        <v>73.930354778723185</v>
      </c>
      <c r="Z250">
        <f t="shared" si="75"/>
        <v>0</v>
      </c>
      <c r="AA250">
        <f t="shared" si="79"/>
        <v>0.8058740362713771</v>
      </c>
      <c r="AB250">
        <f t="shared" ref="AB250:AB313" si="84">VLOOKUP($Y250,$C$20:$H$120,6)+($Y250-VLOOKUP(VLOOKUP($Y250,$C$20:$N$120,12),$A$20:$C$120,3,FALSE))*(VLOOKUP(VLOOKUP($Y250,$C$20:$N$120,12)+1,$A$20:$H$120,8,FALSE)-VLOOKUP($Y250,$C$20:$H$120,6))/(VLOOKUP(VLOOKUP($Y250,$C$20:$N$120,12)+1,$A$20:$C$120,3,FALSE)-VLOOKUP(VLOOKUP($Y250,$C$20:$N$120,12),$A$20:$C$120,3,FALSE))</f>
        <v>573754.33054901753</v>
      </c>
      <c r="AC250">
        <f t="shared" si="76"/>
        <v>572303.75728372904</v>
      </c>
      <c r="AD250">
        <f t="shared" ref="AD250:AD313" si="85">VLOOKUP($AC250,$H$20:$I$120,2)+($AC250-VLOOKUP(VLOOKUP($AC250,$H$20:$N$120,7),$A$20:$H$120,8,FALSE))*(VLOOKUP(VLOOKUP($AC250,$H$20:$N$120,7)+1,$A$20:$I$120,9,FALSE)-VLOOKUP($AC250,$H$20:$I$120,2))/(VLOOKUP(VLOOKUP($AC250,$H$20:$N$120,7)+1,$A$20:$H$120,8,FALSE)-VLOOKUP(VLOOKUP($AC250,$H$20:$N$120,7),$A$20:$H$120,8,FALSE))</f>
        <v>73.923360908517253</v>
      </c>
      <c r="AE250">
        <f t="shared" si="80"/>
        <v>0.80578056970571033</v>
      </c>
      <c r="AF250">
        <f t="shared" si="77"/>
        <v>570853.52049807692</v>
      </c>
      <c r="AG250">
        <f t="shared" si="81"/>
        <v>0.66282289424655461</v>
      </c>
    </row>
    <row r="251" spans="19:33" x14ac:dyDescent="0.25">
      <c r="S251">
        <f t="shared" si="82"/>
        <v>10</v>
      </c>
      <c r="T251">
        <f t="shared" si="83"/>
        <v>16</v>
      </c>
      <c r="U251">
        <f t="shared" si="78"/>
        <v>232</v>
      </c>
      <c r="V251">
        <f>($T$12*'10-day-rainfall'!X238+$T$13*'10-day-rainfall'!Y238+$T$14*'10-day-rainfall'!Z238+$T$15*'10-day-rainfall'!AA238)/12</f>
        <v>21.423122138314515</v>
      </c>
      <c r="Y251">
        <f t="shared" si="74"/>
        <v>73.916368660631917</v>
      </c>
      <c r="Z251">
        <f t="shared" si="75"/>
        <v>0</v>
      </c>
      <c r="AA251">
        <f t="shared" si="79"/>
        <v>0.80568712482084825</v>
      </c>
      <c r="AB251">
        <f t="shared" si="84"/>
        <v>570853.52049807564</v>
      </c>
      <c r="AC251">
        <f t="shared" si="76"/>
        <v>569403.28367339808</v>
      </c>
      <c r="AD251">
        <f t="shared" si="85"/>
        <v>73.909351779446865</v>
      </c>
      <c r="AE251">
        <f t="shared" si="80"/>
        <v>0.80559333966504965</v>
      </c>
      <c r="AF251">
        <f t="shared" si="77"/>
        <v>567953.38447528146</v>
      </c>
      <c r="AG251">
        <f t="shared" si="81"/>
        <v>0.66270675532480017</v>
      </c>
    </row>
    <row r="252" spans="19:33" x14ac:dyDescent="0.25">
      <c r="S252">
        <f t="shared" si="82"/>
        <v>10</v>
      </c>
      <c r="T252">
        <f t="shared" si="83"/>
        <v>17</v>
      </c>
      <c r="U252">
        <f t="shared" si="78"/>
        <v>233</v>
      </c>
      <c r="V252">
        <f>($T$12*'10-day-rainfall'!X239+$T$13*'10-day-rainfall'!Y239+$T$14*'10-day-rainfall'!Z239+$T$15*'10-day-rainfall'!AA239)/12</f>
        <v>21.423122138314515</v>
      </c>
      <c r="Y252">
        <f t="shared" si="74"/>
        <v>73.902255097349084</v>
      </c>
      <c r="Z252">
        <f t="shared" si="75"/>
        <v>0</v>
      </c>
      <c r="AA252">
        <f t="shared" si="79"/>
        <v>0.80549845145125609</v>
      </c>
      <c r="AB252">
        <f t="shared" si="84"/>
        <v>567953.38447528076</v>
      </c>
      <c r="AC252">
        <f t="shared" si="76"/>
        <v>566503.48726266855</v>
      </c>
      <c r="AD252">
        <f t="shared" si="85"/>
        <v>73.895158424969566</v>
      </c>
      <c r="AE252">
        <f t="shared" si="80"/>
        <v>0.80540356336740326</v>
      </c>
      <c r="AF252">
        <f t="shared" si="77"/>
        <v>565053.93164715811</v>
      </c>
      <c r="AG252">
        <f t="shared" si="81"/>
        <v>0.66258916746426566</v>
      </c>
    </row>
    <row r="253" spans="19:33" x14ac:dyDescent="0.25">
      <c r="S253">
        <f t="shared" si="82"/>
        <v>10</v>
      </c>
      <c r="T253">
        <f t="shared" si="83"/>
        <v>18</v>
      </c>
      <c r="U253">
        <f t="shared" si="78"/>
        <v>234</v>
      </c>
      <c r="V253">
        <f>($T$12*'10-day-rainfall'!X240+$T$13*'10-day-rainfall'!Y240+$T$14*'10-day-rainfall'!Z240+$T$15*'10-day-rainfall'!AA240)/12</f>
        <v>21.423122138314515</v>
      </c>
      <c r="Y253">
        <f t="shared" si="74"/>
        <v>73.888063424572508</v>
      </c>
      <c r="Z253">
        <f t="shared" si="75"/>
        <v>0</v>
      </c>
      <c r="AA253">
        <f t="shared" si="79"/>
        <v>0.80530869763926927</v>
      </c>
      <c r="AB253">
        <f t="shared" si="84"/>
        <v>565053.93164715869</v>
      </c>
      <c r="AC253">
        <f t="shared" si="76"/>
        <v>563604.37599140801</v>
      </c>
      <c r="AD253">
        <f t="shared" si="85"/>
        <v>73.880968423978487</v>
      </c>
      <c r="AE253">
        <f t="shared" si="80"/>
        <v>0.80521383190850171</v>
      </c>
      <c r="AF253">
        <f t="shared" si="77"/>
        <v>562155.16185228806</v>
      </c>
      <c r="AG253">
        <f t="shared" si="81"/>
        <v>0.66247068767566542</v>
      </c>
    </row>
    <row r="254" spans="19:33" x14ac:dyDescent="0.25">
      <c r="S254">
        <f t="shared" si="82"/>
        <v>10</v>
      </c>
      <c r="T254">
        <f t="shared" si="83"/>
        <v>19</v>
      </c>
      <c r="U254">
        <f t="shared" si="78"/>
        <v>235</v>
      </c>
      <c r="V254">
        <f>($T$12*'10-day-rainfall'!X241+$T$13*'10-day-rainfall'!Y241+$T$14*'10-day-rainfall'!Z241+$T$15*'10-day-rainfall'!AA241)/12</f>
        <v>21.423122138314515</v>
      </c>
      <c r="Y254">
        <f t="shared" si="74"/>
        <v>73.873875094973073</v>
      </c>
      <c r="Z254">
        <f t="shared" si="75"/>
        <v>0</v>
      </c>
      <c r="AA254">
        <f t="shared" si="79"/>
        <v>0.80511898852818675</v>
      </c>
      <c r="AB254">
        <f t="shared" si="84"/>
        <v>562155.16185228922</v>
      </c>
      <c r="AC254">
        <f t="shared" si="76"/>
        <v>560705.94767293846</v>
      </c>
      <c r="AD254">
        <f t="shared" si="85"/>
        <v>73.866781765770739</v>
      </c>
      <c r="AE254">
        <f t="shared" si="80"/>
        <v>0.80502414514523879</v>
      </c>
      <c r="AF254">
        <f t="shared" si="77"/>
        <v>559257.07492976636</v>
      </c>
      <c r="AG254">
        <f t="shared" si="81"/>
        <v>0.66235223579772295</v>
      </c>
    </row>
    <row r="255" spans="19:33" x14ac:dyDescent="0.25">
      <c r="S255">
        <f t="shared" si="82"/>
        <v>10</v>
      </c>
      <c r="T255">
        <f t="shared" si="83"/>
        <v>20</v>
      </c>
      <c r="U255">
        <f t="shared" si="78"/>
        <v>236</v>
      </c>
      <c r="V255">
        <f>($T$12*'10-day-rainfall'!X242+$T$13*'10-day-rainfall'!Y242+$T$14*'10-day-rainfall'!Z242+$T$15*'10-day-rainfall'!AA242)/12</f>
        <v>21.423122138314515</v>
      </c>
      <c r="Y255">
        <f t="shared" si="74"/>
        <v>73.859690107763214</v>
      </c>
      <c r="Z255">
        <f t="shared" si="75"/>
        <v>0</v>
      </c>
      <c r="AA255">
        <f t="shared" si="79"/>
        <v>0.80492932410747819</v>
      </c>
      <c r="AB255">
        <f t="shared" si="84"/>
        <v>559257.07492976752</v>
      </c>
      <c r="AC255">
        <f t="shared" si="76"/>
        <v>557808.20214637404</v>
      </c>
      <c r="AD255">
        <f t="shared" si="85"/>
        <v>73.852598449558826</v>
      </c>
      <c r="AE255">
        <f t="shared" si="80"/>
        <v>0.80483450306708526</v>
      </c>
      <c r="AF255">
        <f t="shared" si="77"/>
        <v>556359.670718726</v>
      </c>
      <c r="AG255">
        <f t="shared" si="81"/>
        <v>0.66223381182386309</v>
      </c>
    </row>
    <row r="256" spans="19:33" x14ac:dyDescent="0.25">
      <c r="S256">
        <f t="shared" si="82"/>
        <v>10</v>
      </c>
      <c r="T256">
        <f t="shared" si="83"/>
        <v>21</v>
      </c>
      <c r="U256">
        <f t="shared" si="78"/>
        <v>237</v>
      </c>
      <c r="V256">
        <f>($T$12*'10-day-rainfall'!X243+$T$13*'10-day-rainfall'!Y243+$T$14*'10-day-rainfall'!Z243+$T$15*'10-day-rainfall'!AA243)/12</f>
        <v>21.423122138314515</v>
      </c>
      <c r="Y256">
        <f t="shared" si="74"/>
        <v>73.84550846215555</v>
      </c>
      <c r="Z256">
        <f t="shared" si="75"/>
        <v>0</v>
      </c>
      <c r="AA256">
        <f t="shared" si="79"/>
        <v>0.80473970436661557</v>
      </c>
      <c r="AB256">
        <f t="shared" si="84"/>
        <v>556359.67071872647</v>
      </c>
      <c r="AC256">
        <f t="shared" si="76"/>
        <v>554911.1392508666</v>
      </c>
      <c r="AD256">
        <f t="shared" si="85"/>
        <v>73.838418474555453</v>
      </c>
      <c r="AE256">
        <f t="shared" si="80"/>
        <v>0.80464490566351432</v>
      </c>
      <c r="AF256">
        <f t="shared" si="77"/>
        <v>553462.94905833784</v>
      </c>
      <c r="AG256">
        <f t="shared" si="81"/>
        <v>0.66211541574751243</v>
      </c>
    </row>
    <row r="257" spans="19:33" x14ac:dyDescent="0.25">
      <c r="S257">
        <f t="shared" si="82"/>
        <v>10</v>
      </c>
      <c r="T257">
        <f t="shared" si="83"/>
        <v>22</v>
      </c>
      <c r="U257">
        <f t="shared" si="78"/>
        <v>238</v>
      </c>
      <c r="V257">
        <f>($T$12*'10-day-rainfall'!X244+$T$13*'10-day-rainfall'!Y244+$T$14*'10-day-rainfall'!Z244+$T$15*'10-day-rainfall'!AA244)/12</f>
        <v>21.423122138314515</v>
      </c>
      <c r="Y257">
        <f t="shared" si="74"/>
        <v>73.831330157362885</v>
      </c>
      <c r="Z257">
        <f t="shared" si="75"/>
        <v>0</v>
      </c>
      <c r="AA257">
        <f t="shared" si="79"/>
        <v>0.80455012929507363</v>
      </c>
      <c r="AB257">
        <f t="shared" si="84"/>
        <v>553462.94905833679</v>
      </c>
      <c r="AC257">
        <f t="shared" si="76"/>
        <v>552014.75882560562</v>
      </c>
      <c r="AD257">
        <f t="shared" si="85"/>
        <v>73.824241839973539</v>
      </c>
      <c r="AE257">
        <f t="shared" si="80"/>
        <v>0.80445535292400194</v>
      </c>
      <c r="AF257">
        <f t="shared" si="77"/>
        <v>550566.90978781041</v>
      </c>
      <c r="AG257">
        <f t="shared" si="81"/>
        <v>0.66199704756209898</v>
      </c>
    </row>
    <row r="258" spans="19:33" x14ac:dyDescent="0.25">
      <c r="S258">
        <f t="shared" si="82"/>
        <v>10</v>
      </c>
      <c r="T258">
        <f t="shared" si="83"/>
        <v>23</v>
      </c>
      <c r="U258">
        <f t="shared" si="78"/>
        <v>239</v>
      </c>
      <c r="V258">
        <f>($T$12*'10-day-rainfall'!X245+$T$13*'10-day-rainfall'!Y245+$T$14*'10-day-rainfall'!Z245+$T$15*'10-day-rainfall'!AA245)/12</f>
        <v>21.423122138314515</v>
      </c>
      <c r="Y258">
        <f t="shared" si="74"/>
        <v>73.817155192598221</v>
      </c>
      <c r="Z258">
        <f t="shared" si="75"/>
        <v>0</v>
      </c>
      <c r="AA258">
        <f t="shared" si="79"/>
        <v>0.80436059888232958</v>
      </c>
      <c r="AB258">
        <f t="shared" si="84"/>
        <v>550566.90978780971</v>
      </c>
      <c r="AC258">
        <f t="shared" si="76"/>
        <v>549119.06070982153</v>
      </c>
      <c r="AD258">
        <f t="shared" si="85"/>
        <v>73.810068545026169</v>
      </c>
      <c r="AE258">
        <f t="shared" si="80"/>
        <v>0.80426584483802666</v>
      </c>
      <c r="AF258">
        <f t="shared" si="77"/>
        <v>547671.55274639279</v>
      </c>
      <c r="AG258">
        <f t="shared" si="81"/>
        <v>0.66187870726105258</v>
      </c>
    </row>
    <row r="259" spans="19:33" x14ac:dyDescent="0.25">
      <c r="S259">
        <f t="shared" si="82"/>
        <v>10</v>
      </c>
      <c r="T259">
        <f t="shared" si="83"/>
        <v>24</v>
      </c>
      <c r="U259">
        <f t="shared" si="78"/>
        <v>240</v>
      </c>
      <c r="V259">
        <f>($T$12*'10-day-rainfall'!X246+$T$13*'10-day-rainfall'!Y246+$T$14*'10-day-rainfall'!Z246+$T$15*'10-day-rainfall'!AA246)/12</f>
        <v>21.423122138314515</v>
      </c>
      <c r="Y259">
        <f t="shared" si="74"/>
        <v>73.802983567074747</v>
      </c>
      <c r="Z259">
        <f t="shared" si="75"/>
        <v>0</v>
      </c>
      <c r="AA259">
        <f t="shared" si="79"/>
        <v>0.80417111311786293</v>
      </c>
      <c r="AB259">
        <f t="shared" si="84"/>
        <v>547671.55274639407</v>
      </c>
      <c r="AC259">
        <f t="shared" si="76"/>
        <v>546224.0447427819</v>
      </c>
      <c r="AD259">
        <f t="shared" si="85"/>
        <v>73.795898588926633</v>
      </c>
      <c r="AE259">
        <f t="shared" si="80"/>
        <v>0.80407638139506943</v>
      </c>
      <c r="AF259">
        <f t="shared" si="77"/>
        <v>544776.87777337187</v>
      </c>
      <c r="AG259">
        <f t="shared" si="81"/>
        <v>0.66176039483780436</v>
      </c>
    </row>
    <row r="260" spans="19:33" x14ac:dyDescent="0.25">
      <c r="S260">
        <f t="shared" si="82"/>
        <v>11</v>
      </c>
      <c r="T260">
        <f t="shared" si="83"/>
        <v>1</v>
      </c>
      <c r="U260">
        <f t="shared" ref="U260:U271" si="86">(S260-1)*24+T260</f>
        <v>241</v>
      </c>
      <c r="V260">
        <f>V259</f>
        <v>21.423122138314515</v>
      </c>
      <c r="Y260">
        <f t="shared" si="74"/>
        <v>73.788815280005807</v>
      </c>
      <c r="Z260">
        <f t="shared" ref="Z260:Z271" si="87">(V261-V260)*43560/3600</f>
        <v>0</v>
      </c>
      <c r="AA260">
        <f t="shared" si="79"/>
        <v>0.80398167199115578</v>
      </c>
      <c r="AB260">
        <f t="shared" si="84"/>
        <v>544776.87777337106</v>
      </c>
      <c r="AC260">
        <f t="shared" ref="AC260:AC271" si="88">MAX(0,AB260+(Z260-AA260)*1800)</f>
        <v>543329.71076378704</v>
      </c>
      <c r="AD260">
        <f t="shared" si="85"/>
        <v>73.781731970888345</v>
      </c>
      <c r="AE260">
        <f t="shared" si="80"/>
        <v>0.8038869625846129</v>
      </c>
      <c r="AF260">
        <f t="shared" ref="AF260:AF271" si="89">MAX(0,AB260+(Z260-AE260)*3600)</f>
        <v>541882.88470806647</v>
      </c>
      <c r="AG260">
        <f t="shared" si="81"/>
        <v>0.6616421102857869</v>
      </c>
    </row>
    <row r="261" spans="19:33" x14ac:dyDescent="0.25">
      <c r="S261">
        <f t="shared" si="82"/>
        <v>11</v>
      </c>
      <c r="T261">
        <f t="shared" si="83"/>
        <v>2</v>
      </c>
      <c r="U261">
        <f t="shared" si="86"/>
        <v>242</v>
      </c>
      <c r="V261">
        <f t="shared" ref="V261:V271" si="90">V260</f>
        <v>21.423122138314515</v>
      </c>
      <c r="Y261">
        <f t="shared" si="74"/>
        <v>73.774650330604956</v>
      </c>
      <c r="Z261">
        <f t="shared" si="87"/>
        <v>0</v>
      </c>
      <c r="AA261">
        <f t="shared" si="79"/>
        <v>0.80379227549169241</v>
      </c>
      <c r="AB261">
        <f t="shared" si="84"/>
        <v>541882.88470806507</v>
      </c>
      <c r="AC261">
        <f t="shared" si="88"/>
        <v>540436.05861218006</v>
      </c>
      <c r="AD261">
        <f t="shared" si="85"/>
        <v>73.767568690124975</v>
      </c>
      <c r="AE261">
        <f t="shared" si="80"/>
        <v>0.80369758839614336</v>
      </c>
      <c r="AF261">
        <f t="shared" si="89"/>
        <v>538989.57338983892</v>
      </c>
      <c r="AG261">
        <f t="shared" si="81"/>
        <v>0.66152385359843457</v>
      </c>
    </row>
    <row r="262" spans="19:33" x14ac:dyDescent="0.25">
      <c r="S262">
        <f t="shared" si="82"/>
        <v>11</v>
      </c>
      <c r="T262">
        <f t="shared" si="83"/>
        <v>3</v>
      </c>
      <c r="U262">
        <f t="shared" si="86"/>
        <v>243</v>
      </c>
      <c r="V262">
        <f t="shared" si="90"/>
        <v>21.423122138314515</v>
      </c>
      <c r="Y262">
        <f t="shared" ref="Y262:Y325" si="91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73.760488718085938</v>
      </c>
      <c r="Z262">
        <f t="shared" si="87"/>
        <v>0</v>
      </c>
      <c r="AA262">
        <f t="shared" si="79"/>
        <v>0.80360292360896024</v>
      </c>
      <c r="AB262">
        <f t="shared" si="84"/>
        <v>538989.57338983833</v>
      </c>
      <c r="AC262">
        <f t="shared" si="88"/>
        <v>537543.08812734217</v>
      </c>
      <c r="AD262">
        <f t="shared" si="85"/>
        <v>73.753408745850351</v>
      </c>
      <c r="AE262">
        <f t="shared" si="80"/>
        <v>0.80350825881914911</v>
      </c>
      <c r="AF262">
        <f t="shared" si="89"/>
        <v>536096.94365808938</v>
      </c>
      <c r="AG262">
        <f t="shared" si="81"/>
        <v>0.6614056247691833</v>
      </c>
    </row>
    <row r="263" spans="19:33" x14ac:dyDescent="0.25">
      <c r="S263">
        <f t="shared" si="82"/>
        <v>11</v>
      </c>
      <c r="T263">
        <f t="shared" si="83"/>
        <v>4</v>
      </c>
      <c r="U263">
        <f t="shared" si="86"/>
        <v>244</v>
      </c>
      <c r="V263">
        <f t="shared" si="90"/>
        <v>21.423122138314515</v>
      </c>
      <c r="Y263">
        <f t="shared" si="91"/>
        <v>73.746330441662664</v>
      </c>
      <c r="Z263">
        <f t="shared" si="87"/>
        <v>0</v>
      </c>
      <c r="AA263">
        <f t="shared" si="79"/>
        <v>0.80341361633244857</v>
      </c>
      <c r="AB263">
        <f t="shared" si="84"/>
        <v>536096.94365808798</v>
      </c>
      <c r="AC263">
        <f t="shared" si="88"/>
        <v>534650.79914868961</v>
      </c>
      <c r="AD263">
        <f t="shared" si="85"/>
        <v>73.739252137278484</v>
      </c>
      <c r="AE263">
        <f t="shared" si="80"/>
        <v>0.80331897384312068</v>
      </c>
      <c r="AF263">
        <f t="shared" si="89"/>
        <v>533204.99535225274</v>
      </c>
      <c r="AG263">
        <f t="shared" si="81"/>
        <v>0.66128742379147043</v>
      </c>
    </row>
    <row r="264" spans="19:33" x14ac:dyDescent="0.25">
      <c r="S264">
        <f t="shared" si="82"/>
        <v>11</v>
      </c>
      <c r="T264">
        <f t="shared" si="83"/>
        <v>5</v>
      </c>
      <c r="U264">
        <f t="shared" si="86"/>
        <v>245</v>
      </c>
      <c r="V264">
        <f t="shared" si="90"/>
        <v>21.423122138314515</v>
      </c>
      <c r="Y264">
        <f t="shared" si="91"/>
        <v>73.732175500549246</v>
      </c>
      <c r="Z264">
        <f t="shared" si="87"/>
        <v>0</v>
      </c>
      <c r="AA264">
        <f t="shared" si="79"/>
        <v>0.80322435365164935</v>
      </c>
      <c r="AB264">
        <f t="shared" si="84"/>
        <v>533204.99535225169</v>
      </c>
      <c r="AC264">
        <f t="shared" si="88"/>
        <v>531759.19151567877</v>
      </c>
      <c r="AD264">
        <f t="shared" si="85"/>
        <v>73.725098863623558</v>
      </c>
      <c r="AE264">
        <f t="shared" si="80"/>
        <v>0.80312973345755123</v>
      </c>
      <c r="AF264">
        <f t="shared" si="89"/>
        <v>530313.72831180447</v>
      </c>
      <c r="AG264">
        <f t="shared" si="81"/>
        <v>0.66116925065873489</v>
      </c>
    </row>
    <row r="265" spans="19:33" x14ac:dyDescent="0.25">
      <c r="S265">
        <f t="shared" si="82"/>
        <v>11</v>
      </c>
      <c r="T265">
        <f t="shared" si="83"/>
        <v>6</v>
      </c>
      <c r="U265">
        <f t="shared" si="86"/>
        <v>246</v>
      </c>
      <c r="V265">
        <f t="shared" si="90"/>
        <v>21.423122138314515</v>
      </c>
      <c r="Y265">
        <f t="shared" si="91"/>
        <v>73.71802389395998</v>
      </c>
      <c r="Z265">
        <f t="shared" si="87"/>
        <v>0</v>
      </c>
      <c r="AA265">
        <f t="shared" si="79"/>
        <v>0.8030351355560571</v>
      </c>
      <c r="AB265">
        <f t="shared" si="84"/>
        <v>530313.72831180505</v>
      </c>
      <c r="AC265">
        <f t="shared" si="88"/>
        <v>528868.26506780414</v>
      </c>
      <c r="AD265">
        <f t="shared" si="85"/>
        <v>73.710948924099995</v>
      </c>
      <c r="AE265">
        <f t="shared" si="80"/>
        <v>0.80294053765193696</v>
      </c>
      <c r="AF265">
        <f t="shared" si="89"/>
        <v>527423.14237625804</v>
      </c>
      <c r="AG265">
        <f t="shared" si="81"/>
        <v>0.66105110536441714</v>
      </c>
    </row>
    <row r="266" spans="19:33" x14ac:dyDescent="0.25">
      <c r="S266">
        <f t="shared" si="82"/>
        <v>11</v>
      </c>
      <c r="T266">
        <f t="shared" si="83"/>
        <v>7</v>
      </c>
      <c r="U266">
        <f t="shared" si="86"/>
        <v>247</v>
      </c>
      <c r="V266">
        <f t="shared" si="90"/>
        <v>21.423122138314515</v>
      </c>
      <c r="Y266">
        <f t="shared" si="91"/>
        <v>73.703875621109333</v>
      </c>
      <c r="Z266">
        <f t="shared" si="87"/>
        <v>0</v>
      </c>
      <c r="AA266">
        <f t="shared" si="79"/>
        <v>0.80284596203516878</v>
      </c>
      <c r="AB266">
        <f t="shared" si="84"/>
        <v>527423.14237625827</v>
      </c>
      <c r="AC266">
        <f t="shared" si="88"/>
        <v>525978.01964459498</v>
      </c>
      <c r="AD266">
        <f t="shared" si="85"/>
        <v>73.69680231792232</v>
      </c>
      <c r="AE266">
        <f t="shared" si="80"/>
        <v>0.80275138641577526</v>
      </c>
      <c r="AF266">
        <f t="shared" si="89"/>
        <v>524533.23738516145</v>
      </c>
      <c r="AG266">
        <f t="shared" si="81"/>
        <v>0.6609329879019592</v>
      </c>
    </row>
    <row r="267" spans="19:33" x14ac:dyDescent="0.25">
      <c r="S267">
        <f t="shared" si="82"/>
        <v>11</v>
      </c>
      <c r="T267">
        <f t="shared" si="83"/>
        <v>8</v>
      </c>
      <c r="U267">
        <f t="shared" si="86"/>
        <v>248</v>
      </c>
      <c r="V267">
        <f t="shared" si="90"/>
        <v>21.423122138314515</v>
      </c>
      <c r="Y267">
        <f t="shared" si="91"/>
        <v>73.689730681211969</v>
      </c>
      <c r="Z267">
        <f t="shared" si="87"/>
        <v>0</v>
      </c>
      <c r="AA267">
        <f t="shared" si="79"/>
        <v>0.80265683307848379</v>
      </c>
      <c r="AB267">
        <f t="shared" si="84"/>
        <v>524533.23738516227</v>
      </c>
      <c r="AC267">
        <f t="shared" si="88"/>
        <v>523088.45508562098</v>
      </c>
      <c r="AD267">
        <f t="shared" si="85"/>
        <v>73.682659044305311</v>
      </c>
      <c r="AE267">
        <f t="shared" si="80"/>
        <v>0.80256227973856742</v>
      </c>
      <c r="AF267">
        <f t="shared" si="89"/>
        <v>521644.01317810343</v>
      </c>
      <c r="AG267">
        <f t="shared" si="81"/>
        <v>0.66081489826480455</v>
      </c>
    </row>
    <row r="268" spans="19:33" x14ac:dyDescent="0.25">
      <c r="S268">
        <f t="shared" si="82"/>
        <v>11</v>
      </c>
      <c r="T268">
        <f t="shared" si="83"/>
        <v>9</v>
      </c>
      <c r="U268">
        <f t="shared" si="86"/>
        <v>249</v>
      </c>
      <c r="V268">
        <f t="shared" si="90"/>
        <v>21.423122138314515</v>
      </c>
      <c r="Y268">
        <f t="shared" si="91"/>
        <v>73.675589073482726</v>
      </c>
      <c r="Z268">
        <f t="shared" si="87"/>
        <v>0</v>
      </c>
      <c r="AA268">
        <f t="shared" si="79"/>
        <v>0.80246774867550374</v>
      </c>
      <c r="AB268">
        <f t="shared" si="84"/>
        <v>521644.0131781029</v>
      </c>
      <c r="AC268">
        <f t="shared" si="88"/>
        <v>520199.57123048702</v>
      </c>
      <c r="AD268">
        <f t="shared" si="85"/>
        <v>73.66851910246389</v>
      </c>
      <c r="AE268">
        <f t="shared" si="80"/>
        <v>0.80237321760981606</v>
      </c>
      <c r="AF268">
        <f t="shared" si="89"/>
        <v>518755.4695947076</v>
      </c>
      <c r="AG268">
        <f t="shared" si="81"/>
        <v>0.66069683644639843</v>
      </c>
    </row>
    <row r="269" spans="19:33" x14ac:dyDescent="0.25">
      <c r="S269">
        <f t="shared" si="82"/>
        <v>11</v>
      </c>
      <c r="T269">
        <f t="shared" si="83"/>
        <v>10</v>
      </c>
      <c r="U269">
        <f t="shared" si="86"/>
        <v>250</v>
      </c>
      <c r="V269">
        <f t="shared" si="90"/>
        <v>21.423122138314515</v>
      </c>
      <c r="Y269">
        <f t="shared" si="91"/>
        <v>73.661450797136638</v>
      </c>
      <c r="Z269">
        <f t="shared" si="87"/>
        <v>0</v>
      </c>
      <c r="AA269">
        <f t="shared" si="79"/>
        <v>0.80227870881573327</v>
      </c>
      <c r="AB269">
        <f t="shared" si="84"/>
        <v>518755.46959470666</v>
      </c>
      <c r="AC269">
        <f t="shared" si="88"/>
        <v>517311.36791883834</v>
      </c>
      <c r="AD269">
        <f t="shared" si="85"/>
        <v>73.654382491613177</v>
      </c>
      <c r="AE269">
        <f t="shared" si="80"/>
        <v>0.80218420001902691</v>
      </c>
      <c r="AF269">
        <f t="shared" si="89"/>
        <v>515867.60647463816</v>
      </c>
      <c r="AG269">
        <f t="shared" si="81"/>
        <v>0.66057880244018741</v>
      </c>
    </row>
    <row r="270" spans="19:33" x14ac:dyDescent="0.25">
      <c r="S270">
        <f t="shared" si="82"/>
        <v>11</v>
      </c>
      <c r="T270">
        <f t="shared" si="83"/>
        <v>11</v>
      </c>
      <c r="U270">
        <f t="shared" si="86"/>
        <v>251</v>
      </c>
      <c r="V270">
        <f t="shared" si="90"/>
        <v>21.423122138314515</v>
      </c>
      <c r="Y270">
        <f t="shared" si="91"/>
        <v>73.647315851388925</v>
      </c>
      <c r="Z270">
        <f t="shared" si="87"/>
        <v>0</v>
      </c>
      <c r="AA270">
        <f t="shared" si="79"/>
        <v>0.80208971348867897</v>
      </c>
      <c r="AB270">
        <f t="shared" si="84"/>
        <v>515867.60647463769</v>
      </c>
      <c r="AC270">
        <f t="shared" si="88"/>
        <v>514423.84499035805</v>
      </c>
      <c r="AD270">
        <f t="shared" si="85"/>
        <v>73.640249210968506</v>
      </c>
      <c r="AE270">
        <f t="shared" si="80"/>
        <v>0.80199522695570824</v>
      </c>
      <c r="AF270">
        <f t="shared" si="89"/>
        <v>512980.42365759716</v>
      </c>
      <c r="AG270">
        <f t="shared" si="81"/>
        <v>0.66046079623961962</v>
      </c>
    </row>
    <row r="271" spans="19:33" x14ac:dyDescent="0.25">
      <c r="S271">
        <f t="shared" si="82"/>
        <v>11</v>
      </c>
      <c r="T271">
        <f t="shared" si="83"/>
        <v>12</v>
      </c>
      <c r="U271">
        <f t="shared" si="86"/>
        <v>252</v>
      </c>
      <c r="V271">
        <f t="shared" si="90"/>
        <v>21.423122138314515</v>
      </c>
      <c r="Y271">
        <f t="shared" si="91"/>
        <v>73.633184235454991</v>
      </c>
      <c r="Z271">
        <f t="shared" si="87"/>
        <v>0</v>
      </c>
      <c r="AA271">
        <f t="shared" si="79"/>
        <v>0.80190076268385047</v>
      </c>
      <c r="AB271">
        <f t="shared" si="84"/>
        <v>512980.42365759797</v>
      </c>
      <c r="AC271">
        <f t="shared" si="88"/>
        <v>511537.00228476705</v>
      </c>
      <c r="AD271">
        <f t="shared" si="85"/>
        <v>73.626119259745352</v>
      </c>
      <c r="AE271">
        <f t="shared" si="80"/>
        <v>0.80180629840937034</v>
      </c>
      <c r="AF271">
        <f t="shared" si="89"/>
        <v>510093.92098332423</v>
      </c>
      <c r="AG271">
        <f t="shared" si="81"/>
        <v>0.66034281783814497</v>
      </c>
    </row>
    <row r="272" spans="19:33" x14ac:dyDescent="0.25">
      <c r="S272">
        <f t="shared" si="82"/>
        <v>11</v>
      </c>
      <c r="T272">
        <f t="shared" si="83"/>
        <v>13</v>
      </c>
      <c r="U272">
        <f t="shared" ref="U272:U307" si="92">(S272-1)*24+T272</f>
        <v>253</v>
      </c>
      <c r="V272">
        <f t="shared" ref="V272:V307" si="93">V271</f>
        <v>21.423122138314515</v>
      </c>
      <c r="Y272">
        <f t="shared" si="91"/>
        <v>73.619055948550411</v>
      </c>
      <c r="Z272">
        <f t="shared" ref="Z272:Z307" si="94">(V273-V272)*43560/3600</f>
        <v>0</v>
      </c>
      <c r="AA272">
        <f t="shared" si="79"/>
        <v>0.80171185639075915</v>
      </c>
      <c r="AB272">
        <f t="shared" si="84"/>
        <v>510093.92098332423</v>
      </c>
      <c r="AC272">
        <f t="shared" ref="AC272:AC307" si="95">MAX(0,AB272+(Z272-AA272)*1800)</f>
        <v>508650.83964182087</v>
      </c>
      <c r="AD272">
        <f t="shared" si="85"/>
        <v>73.611992637159389</v>
      </c>
      <c r="AE272">
        <f t="shared" si="80"/>
        <v>0.80161741436952616</v>
      </c>
      <c r="AF272">
        <f t="shared" ref="AF272:AF307" si="96">MAX(0,AB272+(Z272-AE272)*3600)</f>
        <v>507208.09829159395</v>
      </c>
      <c r="AG272">
        <f t="shared" si="81"/>
        <v>0.66022486722921458</v>
      </c>
    </row>
    <row r="273" spans="19:33" x14ac:dyDescent="0.25">
      <c r="S273">
        <f t="shared" si="82"/>
        <v>11</v>
      </c>
      <c r="T273">
        <f t="shared" si="83"/>
        <v>14</v>
      </c>
      <c r="U273">
        <f t="shared" si="92"/>
        <v>254</v>
      </c>
      <c r="V273">
        <f t="shared" si="93"/>
        <v>21.423122138314515</v>
      </c>
      <c r="Y273">
        <f t="shared" si="91"/>
        <v>73.60493098989096</v>
      </c>
      <c r="Z273">
        <f t="shared" si="94"/>
        <v>0</v>
      </c>
      <c r="AA273">
        <f t="shared" si="79"/>
        <v>0.8015229945989194</v>
      </c>
      <c r="AB273">
        <f t="shared" si="84"/>
        <v>507208.09829159395</v>
      </c>
      <c r="AC273">
        <f t="shared" si="95"/>
        <v>505765.35690131591</v>
      </c>
      <c r="AD273">
        <f t="shared" si="85"/>
        <v>73.597869342426492</v>
      </c>
      <c r="AE273">
        <f t="shared" si="80"/>
        <v>0.80142857482569141</v>
      </c>
      <c r="AF273">
        <f t="shared" si="96"/>
        <v>504322.95542222145</v>
      </c>
      <c r="AG273">
        <f t="shared" si="81"/>
        <v>0.66010694440628137</v>
      </c>
    </row>
    <row r="274" spans="19:33" x14ac:dyDescent="0.25">
      <c r="S274">
        <f t="shared" si="82"/>
        <v>11</v>
      </c>
      <c r="T274">
        <f t="shared" si="83"/>
        <v>15</v>
      </c>
      <c r="U274">
        <f t="shared" si="92"/>
        <v>255</v>
      </c>
      <c r="V274">
        <f t="shared" si="93"/>
        <v>21.423122138314515</v>
      </c>
      <c r="Y274">
        <f t="shared" si="91"/>
        <v>73.590809358692596</v>
      </c>
      <c r="Z274">
        <f t="shared" si="94"/>
        <v>0</v>
      </c>
      <c r="AA274">
        <f t="shared" si="79"/>
        <v>0.80133417729784806</v>
      </c>
      <c r="AB274">
        <f t="shared" si="84"/>
        <v>504322.95542222227</v>
      </c>
      <c r="AC274">
        <f t="shared" si="95"/>
        <v>502880.55390308611</v>
      </c>
      <c r="AD274">
        <f t="shared" si="85"/>
        <v>73.583749374762704</v>
      </c>
      <c r="AE274">
        <f t="shared" si="80"/>
        <v>0.80123977976738392</v>
      </c>
      <c r="AF274">
        <f t="shared" si="96"/>
        <v>501438.4922150597</v>
      </c>
      <c r="AG274">
        <f t="shared" si="81"/>
        <v>0.65998904936279967</v>
      </c>
    </row>
    <row r="275" spans="19:33" x14ac:dyDescent="0.25">
      <c r="S275">
        <f t="shared" si="82"/>
        <v>11</v>
      </c>
      <c r="T275">
        <f t="shared" si="83"/>
        <v>16</v>
      </c>
      <c r="U275">
        <f t="shared" si="92"/>
        <v>256</v>
      </c>
      <c r="V275">
        <f t="shared" si="93"/>
        <v>21.423122138314515</v>
      </c>
      <c r="Y275">
        <f t="shared" si="91"/>
        <v>73.576691054171448</v>
      </c>
      <c r="Z275">
        <f t="shared" si="94"/>
        <v>0</v>
      </c>
      <c r="AA275">
        <f t="shared" si="79"/>
        <v>0.80114540447706395</v>
      </c>
      <c r="AB275">
        <f t="shared" si="84"/>
        <v>501438.49221505923</v>
      </c>
      <c r="AC275">
        <f t="shared" si="95"/>
        <v>499996.4304870005</v>
      </c>
      <c r="AD275">
        <f t="shared" si="85"/>
        <v>73.569632733384253</v>
      </c>
      <c r="AE275">
        <f t="shared" si="80"/>
        <v>0.80105102918412407</v>
      </c>
      <c r="AF275">
        <f t="shared" si="96"/>
        <v>498554.70850999636</v>
      </c>
      <c r="AG275">
        <f t="shared" si="81"/>
        <v>0.65987118209222528</v>
      </c>
    </row>
    <row r="276" spans="19:33" x14ac:dyDescent="0.25">
      <c r="S276">
        <f t="shared" si="82"/>
        <v>11</v>
      </c>
      <c r="T276">
        <f t="shared" si="83"/>
        <v>17</v>
      </c>
      <c r="U276">
        <f t="shared" si="92"/>
        <v>257</v>
      </c>
      <c r="V276">
        <f t="shared" si="93"/>
        <v>21.423122138314515</v>
      </c>
      <c r="Y276">
        <f t="shared" si="91"/>
        <v>73.562576075543845</v>
      </c>
      <c r="Z276">
        <f t="shared" si="94"/>
        <v>0</v>
      </c>
      <c r="AA276">
        <f t="shared" si="79"/>
        <v>0.80095667612608901</v>
      </c>
      <c r="AB276">
        <f t="shared" si="84"/>
        <v>498554.70850999543</v>
      </c>
      <c r="AC276">
        <f t="shared" si="95"/>
        <v>497112.98649296846</v>
      </c>
      <c r="AD276">
        <f t="shared" si="85"/>
        <v>73.555519417507554</v>
      </c>
      <c r="AE276">
        <f t="shared" si="80"/>
        <v>0.8008623230654347</v>
      </c>
      <c r="AF276">
        <f t="shared" si="96"/>
        <v>495671.60414695984</v>
      </c>
      <c r="AG276">
        <f t="shared" si="81"/>
        <v>0.65975334258801588</v>
      </c>
    </row>
    <row r="277" spans="19:33" x14ac:dyDescent="0.25">
      <c r="S277">
        <f t="shared" si="82"/>
        <v>11</v>
      </c>
      <c r="T277">
        <f t="shared" si="83"/>
        <v>18</v>
      </c>
      <c r="U277">
        <f t="shared" si="92"/>
        <v>258</v>
      </c>
      <c r="V277">
        <f t="shared" si="93"/>
        <v>21.423122138314515</v>
      </c>
      <c r="Y277">
        <f t="shared" si="91"/>
        <v>73.548464422026299</v>
      </c>
      <c r="Z277">
        <f t="shared" si="94"/>
        <v>0</v>
      </c>
      <c r="AA277">
        <f t="shared" ref="AA277:AA340" si="97">IF(AND(U277&gt;=$G$16,U277&lt;=$H$16),0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0.80076799223444717</v>
      </c>
      <c r="AB277">
        <f t="shared" si="84"/>
        <v>495671.60414695926</v>
      </c>
      <c r="AC277">
        <f t="shared" si="95"/>
        <v>494230.22176093725</v>
      </c>
      <c r="AD277">
        <f t="shared" si="85"/>
        <v>73.541409426349205</v>
      </c>
      <c r="AE277">
        <f t="shared" ref="AE277:AE340" si="98">IF(AND(U277&gt;=$G$16,U277&lt;=$H$16),0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0.80067366140084106</v>
      </c>
      <c r="AF277">
        <f t="shared" si="96"/>
        <v>492789.17896591622</v>
      </c>
      <c r="AG277">
        <f t="shared" ref="AG277:AG340" si="99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0.65963553084363025</v>
      </c>
    </row>
    <row r="278" spans="19:33" x14ac:dyDescent="0.25">
      <c r="S278">
        <f t="shared" si="82"/>
        <v>11</v>
      </c>
      <c r="T278">
        <f t="shared" si="83"/>
        <v>19</v>
      </c>
      <c r="U278">
        <f t="shared" si="92"/>
        <v>259</v>
      </c>
      <c r="V278">
        <f t="shared" si="93"/>
        <v>21.423122138314515</v>
      </c>
      <c r="Y278">
        <f t="shared" si="91"/>
        <v>73.534356092835509</v>
      </c>
      <c r="Z278">
        <f t="shared" si="94"/>
        <v>0</v>
      </c>
      <c r="AA278">
        <f t="shared" si="97"/>
        <v>0.80057935279166514</v>
      </c>
      <c r="AB278">
        <f t="shared" si="84"/>
        <v>492789.17896591697</v>
      </c>
      <c r="AC278">
        <f t="shared" si="95"/>
        <v>491348.13613089197</v>
      </c>
      <c r="AD278">
        <f t="shared" si="85"/>
        <v>73.527302759126002</v>
      </c>
      <c r="AE278">
        <f t="shared" si="98"/>
        <v>0.8004850441798711</v>
      </c>
      <c r="AF278">
        <f t="shared" si="96"/>
        <v>489907.43280686944</v>
      </c>
      <c r="AG278">
        <f t="shared" si="99"/>
        <v>0.65951774685252906</v>
      </c>
    </row>
    <row r="279" spans="19:33" x14ac:dyDescent="0.25">
      <c r="S279">
        <f t="shared" si="82"/>
        <v>11</v>
      </c>
      <c r="T279">
        <f t="shared" si="83"/>
        <v>20</v>
      </c>
      <c r="U279">
        <f t="shared" si="92"/>
        <v>260</v>
      </c>
      <c r="V279">
        <f t="shared" si="93"/>
        <v>21.423122138314515</v>
      </c>
      <c r="Y279">
        <f t="shared" si="91"/>
        <v>73.520251087188342</v>
      </c>
      <c r="Z279">
        <f t="shared" si="94"/>
        <v>0</v>
      </c>
      <c r="AA279">
        <f t="shared" si="97"/>
        <v>0.80039075778727198</v>
      </c>
      <c r="AB279">
        <f t="shared" si="84"/>
        <v>489907.43280686944</v>
      </c>
      <c r="AC279">
        <f t="shared" si="95"/>
        <v>488466.72944285237</v>
      </c>
      <c r="AD279">
        <f t="shared" si="85"/>
        <v>73.513199415054913</v>
      </c>
      <c r="AE279">
        <f t="shared" si="98"/>
        <v>0.80029647139205518</v>
      </c>
      <c r="AF279">
        <f t="shared" si="96"/>
        <v>487026.36550985806</v>
      </c>
      <c r="AG279">
        <f t="shared" si="99"/>
        <v>0.65939999060817434</v>
      </c>
    </row>
    <row r="280" spans="19:33" x14ac:dyDescent="0.25">
      <c r="S280">
        <f t="shared" si="82"/>
        <v>11</v>
      </c>
      <c r="T280">
        <f t="shared" si="83"/>
        <v>21</v>
      </c>
      <c r="U280">
        <f t="shared" si="92"/>
        <v>261</v>
      </c>
      <c r="V280">
        <f t="shared" si="93"/>
        <v>21.423122138314515</v>
      </c>
      <c r="Y280">
        <f t="shared" si="91"/>
        <v>73.506149404301866</v>
      </c>
      <c r="Z280">
        <f t="shared" si="94"/>
        <v>0</v>
      </c>
      <c r="AA280">
        <f t="shared" si="97"/>
        <v>0.80020220721079904</v>
      </c>
      <c r="AB280">
        <f t="shared" si="84"/>
        <v>487026.36550985835</v>
      </c>
      <c r="AC280">
        <f t="shared" si="95"/>
        <v>485586.00153687893</v>
      </c>
      <c r="AD280">
        <f t="shared" si="85"/>
        <v>73.499099393353106</v>
      </c>
      <c r="AE280">
        <f t="shared" si="98"/>
        <v>0.80010794302692612</v>
      </c>
      <c r="AF280">
        <f t="shared" si="96"/>
        <v>484145.97691496141</v>
      </c>
      <c r="AG280">
        <f t="shared" si="99"/>
        <v>0.65928226210402963</v>
      </c>
    </row>
    <row r="281" spans="19:33" x14ac:dyDescent="0.25">
      <c r="S281">
        <f t="shared" si="82"/>
        <v>11</v>
      </c>
      <c r="T281">
        <f t="shared" si="83"/>
        <v>22</v>
      </c>
      <c r="U281">
        <f t="shared" si="92"/>
        <v>262</v>
      </c>
      <c r="V281">
        <f t="shared" si="93"/>
        <v>21.423122138314515</v>
      </c>
      <c r="Y281">
        <f t="shared" si="91"/>
        <v>73.492051043393317</v>
      </c>
      <c r="Z281">
        <f t="shared" si="94"/>
        <v>0</v>
      </c>
      <c r="AA281">
        <f t="shared" si="97"/>
        <v>0.80001370105178027</v>
      </c>
      <c r="AB281">
        <f t="shared" si="84"/>
        <v>484145.97691496019</v>
      </c>
      <c r="AC281">
        <f t="shared" si="95"/>
        <v>482705.95225306699</v>
      </c>
      <c r="AD281">
        <f t="shared" si="85"/>
        <v>73.485002693237874</v>
      </c>
      <c r="AE281">
        <f t="shared" si="98"/>
        <v>0.79991945907401851</v>
      </c>
      <c r="AF281">
        <f t="shared" si="96"/>
        <v>481266.26686229371</v>
      </c>
      <c r="AG281">
        <f t="shared" si="99"/>
        <v>0.65916456133356016</v>
      </c>
    </row>
    <row r="282" spans="19:33" x14ac:dyDescent="0.25">
      <c r="S282">
        <f t="shared" si="82"/>
        <v>11</v>
      </c>
      <c r="T282">
        <f t="shared" si="83"/>
        <v>23</v>
      </c>
      <c r="U282">
        <f t="shared" si="92"/>
        <v>263</v>
      </c>
      <c r="V282">
        <f t="shared" si="93"/>
        <v>21.423122138314515</v>
      </c>
      <c r="Y282">
        <f t="shared" si="91"/>
        <v>73.477863603069366</v>
      </c>
      <c r="Z282">
        <f t="shared" si="94"/>
        <v>0</v>
      </c>
      <c r="AA282">
        <f t="shared" si="97"/>
        <v>0.79982395814537244</v>
      </c>
      <c r="AB282">
        <f t="shared" si="84"/>
        <v>481266.26686229499</v>
      </c>
      <c r="AC282">
        <f t="shared" si="95"/>
        <v>479826.58373763331</v>
      </c>
      <c r="AD282">
        <f t="shared" si="85"/>
        <v>73.470709194988743</v>
      </c>
      <c r="AE282">
        <f t="shared" si="98"/>
        <v>0.79972824482509008</v>
      </c>
      <c r="AF282">
        <f t="shared" si="96"/>
        <v>478387.24518092466</v>
      </c>
      <c r="AG282">
        <f t="shared" si="99"/>
        <v>0.65904583828378049</v>
      </c>
    </row>
    <row r="283" spans="19:33" x14ac:dyDescent="0.25">
      <c r="S283">
        <f t="shared" si="82"/>
        <v>11</v>
      </c>
      <c r="T283">
        <f t="shared" si="83"/>
        <v>24</v>
      </c>
      <c r="U283">
        <f t="shared" si="92"/>
        <v>264</v>
      </c>
      <c r="V283">
        <f t="shared" si="93"/>
        <v>21.423122138314515</v>
      </c>
      <c r="Y283">
        <f t="shared" si="91"/>
        <v>73.463556499215287</v>
      </c>
      <c r="Z283">
        <f t="shared" si="94"/>
        <v>0</v>
      </c>
      <c r="AA283">
        <f t="shared" si="97"/>
        <v>0.79963255441244752</v>
      </c>
      <c r="AB283">
        <f t="shared" si="84"/>
        <v>478387.24518092384</v>
      </c>
      <c r="AC283">
        <f t="shared" si="95"/>
        <v>476947.90658298146</v>
      </c>
      <c r="AD283">
        <f t="shared" si="85"/>
        <v>73.456403803236924</v>
      </c>
      <c r="AE283">
        <f t="shared" si="98"/>
        <v>0.79953686399706381</v>
      </c>
      <c r="AF283">
        <f t="shared" si="96"/>
        <v>475508.91247053439</v>
      </c>
      <c r="AG283">
        <f t="shared" si="99"/>
        <v>0.65892574526304015</v>
      </c>
    </row>
    <row r="284" spans="19:33" x14ac:dyDescent="0.25">
      <c r="S284">
        <f t="shared" si="82"/>
        <v>12</v>
      </c>
      <c r="T284">
        <f t="shared" si="83"/>
        <v>1</v>
      </c>
      <c r="U284">
        <f t="shared" si="92"/>
        <v>265</v>
      </c>
      <c r="V284">
        <f t="shared" si="93"/>
        <v>21.423122138314515</v>
      </c>
      <c r="Y284">
        <f t="shared" si="91"/>
        <v>73.449252819155987</v>
      </c>
      <c r="Z284">
        <f t="shared" si="94"/>
        <v>0</v>
      </c>
      <c r="AA284">
        <f t="shared" si="97"/>
        <v>0.79944119648383838</v>
      </c>
      <c r="AB284">
        <f t="shared" si="84"/>
        <v>475508.91247053549</v>
      </c>
      <c r="AC284">
        <f t="shared" si="95"/>
        <v>474069.91831686458</v>
      </c>
      <c r="AD284">
        <f t="shared" si="85"/>
        <v>73.442101834870186</v>
      </c>
      <c r="AE284">
        <f t="shared" si="98"/>
        <v>0.79934552896787225</v>
      </c>
      <c r="AF284">
        <f t="shared" si="96"/>
        <v>472631.26856625115</v>
      </c>
      <c r="AG284">
        <f t="shared" si="99"/>
        <v>0.65880568098143977</v>
      </c>
    </row>
    <row r="285" spans="19:33" x14ac:dyDescent="0.25">
      <c r="S285">
        <f t="shared" si="82"/>
        <v>12</v>
      </c>
      <c r="T285">
        <f t="shared" si="83"/>
        <v>2</v>
      </c>
      <c r="U285">
        <f t="shared" si="92"/>
        <v>266</v>
      </c>
      <c r="V285">
        <f t="shared" si="93"/>
        <v>21.423122138314515</v>
      </c>
      <c r="Y285">
        <f t="shared" si="91"/>
        <v>73.434952562072112</v>
      </c>
      <c r="Z285">
        <f t="shared" si="94"/>
        <v>0</v>
      </c>
      <c r="AA285">
        <f t="shared" si="97"/>
        <v>0.79924988434858335</v>
      </c>
      <c r="AB285">
        <f t="shared" si="84"/>
        <v>472631.26856625109</v>
      </c>
      <c r="AC285">
        <f t="shared" si="95"/>
        <v>471192.61877442367</v>
      </c>
      <c r="AD285">
        <f t="shared" si="85"/>
        <v>73.427803289069232</v>
      </c>
      <c r="AE285">
        <f t="shared" si="98"/>
        <v>0.79915423972655453</v>
      </c>
      <c r="AF285">
        <f t="shared" si="96"/>
        <v>469754.31330323551</v>
      </c>
      <c r="AG285">
        <f t="shared" si="99"/>
        <v>0.6586856454321014</v>
      </c>
    </row>
    <row r="286" spans="19:33" x14ac:dyDescent="0.25">
      <c r="S286">
        <f t="shared" si="82"/>
        <v>12</v>
      </c>
      <c r="T286">
        <f t="shared" si="83"/>
        <v>3</v>
      </c>
      <c r="U286">
        <f t="shared" si="92"/>
        <v>267</v>
      </c>
      <c r="V286">
        <f t="shared" si="93"/>
        <v>21.423122138314515</v>
      </c>
      <c r="Y286">
        <f t="shared" si="91"/>
        <v>73.420655727144521</v>
      </c>
      <c r="Z286">
        <f t="shared" si="94"/>
        <v>0</v>
      </c>
      <c r="AA286">
        <f t="shared" si="97"/>
        <v>0.79905861799572375</v>
      </c>
      <c r="AB286">
        <f t="shared" si="84"/>
        <v>469754.31330323435</v>
      </c>
      <c r="AC286">
        <f t="shared" si="95"/>
        <v>468316.00779084204</v>
      </c>
      <c r="AD286">
        <f t="shared" si="85"/>
        <v>73.413508165015045</v>
      </c>
      <c r="AE286">
        <f t="shared" si="98"/>
        <v>0.79896299626215372</v>
      </c>
      <c r="AF286">
        <f t="shared" si="96"/>
        <v>466878.04651669058</v>
      </c>
      <c r="AG286">
        <f t="shared" si="99"/>
        <v>0.65856563860814943</v>
      </c>
    </row>
    <row r="287" spans="19:33" x14ac:dyDescent="0.25">
      <c r="S287">
        <f t="shared" si="82"/>
        <v>12</v>
      </c>
      <c r="T287">
        <f t="shared" si="83"/>
        <v>4</v>
      </c>
      <c r="U287">
        <f t="shared" si="92"/>
        <v>268</v>
      </c>
      <c r="V287">
        <f t="shared" si="93"/>
        <v>21.423122138314515</v>
      </c>
      <c r="Y287">
        <f t="shared" si="91"/>
        <v>73.406362313554268</v>
      </c>
      <c r="Z287">
        <f t="shared" si="94"/>
        <v>0</v>
      </c>
      <c r="AA287">
        <f t="shared" si="97"/>
        <v>0.79886739741430379</v>
      </c>
      <c r="AB287">
        <f t="shared" si="84"/>
        <v>466878.04651668924</v>
      </c>
      <c r="AC287">
        <f t="shared" si="95"/>
        <v>465440.08520134346</v>
      </c>
      <c r="AD287">
        <f t="shared" si="85"/>
        <v>73.399216461888784</v>
      </c>
      <c r="AE287">
        <f t="shared" si="98"/>
        <v>0.79877179856371516</v>
      </c>
      <c r="AF287">
        <f t="shared" si="96"/>
        <v>464002.46804185986</v>
      </c>
      <c r="AG287">
        <f t="shared" si="99"/>
        <v>0.65844566050270958</v>
      </c>
    </row>
    <row r="288" spans="19:33" x14ac:dyDescent="0.25">
      <c r="S288">
        <f t="shared" si="82"/>
        <v>12</v>
      </c>
      <c r="T288">
        <f t="shared" si="83"/>
        <v>5</v>
      </c>
      <c r="U288">
        <f t="shared" si="92"/>
        <v>269</v>
      </c>
      <c r="V288">
        <f t="shared" si="93"/>
        <v>21.423122138314515</v>
      </c>
      <c r="Y288">
        <f t="shared" si="91"/>
        <v>73.392072320482612</v>
      </c>
      <c r="Z288">
        <f t="shared" si="94"/>
        <v>0</v>
      </c>
      <c r="AA288">
        <f t="shared" si="97"/>
        <v>0.7986762225933699</v>
      </c>
      <c r="AB288">
        <f t="shared" si="84"/>
        <v>464002.46804185957</v>
      </c>
      <c r="AC288">
        <f t="shared" si="95"/>
        <v>462564.85084119148</v>
      </c>
      <c r="AD288">
        <f t="shared" si="85"/>
        <v>73.384928178871775</v>
      </c>
      <c r="AE288">
        <f t="shared" si="98"/>
        <v>0.79858064662028649</v>
      </c>
      <c r="AF288">
        <f t="shared" si="96"/>
        <v>461127.57771402656</v>
      </c>
      <c r="AG288">
        <f t="shared" si="99"/>
        <v>0.65832571110890936</v>
      </c>
    </row>
    <row r="289" spans="19:33" x14ac:dyDescent="0.25">
      <c r="S289">
        <f t="shared" si="82"/>
        <v>12</v>
      </c>
      <c r="T289">
        <f t="shared" si="83"/>
        <v>6</v>
      </c>
      <c r="U289">
        <f t="shared" si="92"/>
        <v>270</v>
      </c>
      <c r="V289">
        <f t="shared" si="93"/>
        <v>21.423122138314515</v>
      </c>
      <c r="Y289">
        <f t="shared" si="91"/>
        <v>73.377785747110991</v>
      </c>
      <c r="Z289">
        <f t="shared" si="94"/>
        <v>0</v>
      </c>
      <c r="AA289">
        <f t="shared" si="97"/>
        <v>0.79848509352197128</v>
      </c>
      <c r="AB289">
        <f t="shared" si="84"/>
        <v>461127.57771402656</v>
      </c>
      <c r="AC289">
        <f t="shared" si="95"/>
        <v>459690.30454568699</v>
      </c>
      <c r="AD289">
        <f t="shared" si="85"/>
        <v>73.370643315145585</v>
      </c>
      <c r="AE289">
        <f t="shared" si="98"/>
        <v>0.79838954042091859</v>
      </c>
      <c r="AF289">
        <f t="shared" si="96"/>
        <v>458253.37536851125</v>
      </c>
      <c r="AG289">
        <f t="shared" si="99"/>
        <v>0.65820579041987792</v>
      </c>
    </row>
    <row r="290" spans="19:33" x14ac:dyDescent="0.25">
      <c r="S290">
        <f t="shared" si="82"/>
        <v>12</v>
      </c>
      <c r="T290">
        <f t="shared" si="83"/>
        <v>7</v>
      </c>
      <c r="U290">
        <f t="shared" si="92"/>
        <v>271</v>
      </c>
      <c r="V290">
        <f t="shared" si="93"/>
        <v>21.423122138314515</v>
      </c>
      <c r="Y290">
        <f t="shared" si="91"/>
        <v>73.363502592621046</v>
      </c>
      <c r="Z290">
        <f t="shared" si="94"/>
        <v>0</v>
      </c>
      <c r="AA290">
        <f t="shared" si="97"/>
        <v>0.79829401018915969</v>
      </c>
      <c r="AB290">
        <f t="shared" si="84"/>
        <v>458253.3753685113</v>
      </c>
      <c r="AC290">
        <f t="shared" si="95"/>
        <v>456816.44615017081</v>
      </c>
      <c r="AD290">
        <f t="shared" si="85"/>
        <v>73.356361869891941</v>
      </c>
      <c r="AE290">
        <f t="shared" si="98"/>
        <v>0.7981984799546642</v>
      </c>
      <c r="AF290">
        <f t="shared" si="96"/>
        <v>455379.86084067449</v>
      </c>
      <c r="AG290">
        <f t="shared" si="99"/>
        <v>0.65808589842874599</v>
      </c>
    </row>
    <row r="291" spans="19:33" x14ac:dyDescent="0.25">
      <c r="S291">
        <f t="shared" si="82"/>
        <v>12</v>
      </c>
      <c r="T291">
        <f t="shared" si="83"/>
        <v>8</v>
      </c>
      <c r="U291">
        <f t="shared" si="92"/>
        <v>272</v>
      </c>
      <c r="V291">
        <f t="shared" si="93"/>
        <v>21.423122138314515</v>
      </c>
      <c r="Y291">
        <f t="shared" si="91"/>
        <v>73.349222856194615</v>
      </c>
      <c r="Z291">
        <f t="shared" si="94"/>
        <v>0</v>
      </c>
      <c r="AA291">
        <f t="shared" si="97"/>
        <v>0.79810297258398966</v>
      </c>
      <c r="AB291">
        <f t="shared" si="84"/>
        <v>455379.86084067501</v>
      </c>
      <c r="AC291">
        <f t="shared" si="95"/>
        <v>453943.27549002384</v>
      </c>
      <c r="AD291">
        <f t="shared" si="85"/>
        <v>73.342083842292766</v>
      </c>
      <c r="AE291">
        <f t="shared" si="98"/>
        <v>0.79800746521057897</v>
      </c>
      <c r="AF291">
        <f t="shared" si="96"/>
        <v>452507.03396591695</v>
      </c>
      <c r="AG291">
        <f t="shared" si="99"/>
        <v>0.65796603512864593</v>
      </c>
    </row>
    <row r="292" spans="19:33" x14ac:dyDescent="0.25">
      <c r="S292">
        <f t="shared" si="82"/>
        <v>12</v>
      </c>
      <c r="T292">
        <f t="shared" si="83"/>
        <v>9</v>
      </c>
      <c r="U292">
        <f t="shared" si="92"/>
        <v>273</v>
      </c>
      <c r="V292">
        <f t="shared" si="93"/>
        <v>21.423122138314515</v>
      </c>
      <c r="Y292">
        <f t="shared" si="91"/>
        <v>73.334946537013721</v>
      </c>
      <c r="Z292">
        <f t="shared" si="94"/>
        <v>0</v>
      </c>
      <c r="AA292">
        <f t="shared" si="97"/>
        <v>0.79791198069551805</v>
      </c>
      <c r="AB292">
        <f t="shared" si="84"/>
        <v>452507.03396591597</v>
      </c>
      <c r="AC292">
        <f t="shared" si="95"/>
        <v>451070.79240066401</v>
      </c>
      <c r="AD292">
        <f t="shared" si="85"/>
        <v>73.32780923153021</v>
      </c>
      <c r="AE292">
        <f t="shared" si="98"/>
        <v>0.79781649617772166</v>
      </c>
      <c r="AF292">
        <f t="shared" si="96"/>
        <v>449634.89457967615</v>
      </c>
      <c r="AG292">
        <f t="shared" si="99"/>
        <v>0.65784620051271159</v>
      </c>
    </row>
    <row r="293" spans="19:33" x14ac:dyDescent="0.25">
      <c r="S293">
        <f t="shared" si="82"/>
        <v>12</v>
      </c>
      <c r="T293">
        <f t="shared" si="83"/>
        <v>10</v>
      </c>
      <c r="U293">
        <f t="shared" si="92"/>
        <v>274</v>
      </c>
      <c r="V293">
        <f t="shared" si="93"/>
        <v>21.423122138314515</v>
      </c>
      <c r="Y293">
        <f t="shared" si="91"/>
        <v>73.320673634260601</v>
      </c>
      <c r="Z293">
        <f t="shared" si="94"/>
        <v>0</v>
      </c>
      <c r="AA293">
        <f t="shared" si="97"/>
        <v>0.79772103451280452</v>
      </c>
      <c r="AB293">
        <f t="shared" si="84"/>
        <v>449634.89457967546</v>
      </c>
      <c r="AC293">
        <f t="shared" si="95"/>
        <v>448198.99671755242</v>
      </c>
      <c r="AD293">
        <f t="shared" si="85"/>
        <v>73.313538036786582</v>
      </c>
      <c r="AE293">
        <f t="shared" si="98"/>
        <v>0.79762557284515279</v>
      </c>
      <c r="AF293">
        <f t="shared" si="96"/>
        <v>446763.44251743291</v>
      </c>
      <c r="AG293">
        <f t="shared" si="99"/>
        <v>0.65772639457407878</v>
      </c>
    </row>
    <row r="294" spans="19:33" x14ac:dyDescent="0.25">
      <c r="S294">
        <f t="shared" si="82"/>
        <v>12</v>
      </c>
      <c r="T294">
        <f t="shared" si="83"/>
        <v>11</v>
      </c>
      <c r="U294">
        <f t="shared" si="92"/>
        <v>275</v>
      </c>
      <c r="V294">
        <f t="shared" si="93"/>
        <v>21.423122138314515</v>
      </c>
      <c r="Y294">
        <f t="shared" si="91"/>
        <v>73.306404147117675</v>
      </c>
      <c r="Z294">
        <f t="shared" si="94"/>
        <v>0</v>
      </c>
      <c r="AA294">
        <f t="shared" si="97"/>
        <v>0.79753013402491157</v>
      </c>
      <c r="AB294">
        <f t="shared" si="84"/>
        <v>446763.44251743192</v>
      </c>
      <c r="AC294">
        <f t="shared" si="95"/>
        <v>445327.88827618706</v>
      </c>
      <c r="AD294">
        <f t="shared" si="85"/>
        <v>73.299270257244402</v>
      </c>
      <c r="AE294">
        <f t="shared" si="98"/>
        <v>0.79743469520193611</v>
      </c>
      <c r="AF294">
        <f t="shared" si="96"/>
        <v>443892.67761470494</v>
      </c>
      <c r="AG294">
        <f t="shared" si="99"/>
        <v>0.65760661730588488</v>
      </c>
    </row>
    <row r="295" spans="19:33" x14ac:dyDescent="0.25">
      <c r="S295">
        <f t="shared" si="82"/>
        <v>12</v>
      </c>
      <c r="T295">
        <f t="shared" si="83"/>
        <v>12</v>
      </c>
      <c r="U295">
        <f t="shared" si="92"/>
        <v>276</v>
      </c>
      <c r="V295">
        <f t="shared" si="93"/>
        <v>21.423122138314515</v>
      </c>
      <c r="Y295">
        <f t="shared" si="91"/>
        <v>73.292138074767564</v>
      </c>
      <c r="Z295">
        <f t="shared" si="94"/>
        <v>0</v>
      </c>
      <c r="AA295">
        <f t="shared" si="97"/>
        <v>0.79733927922090386</v>
      </c>
      <c r="AB295">
        <f t="shared" si="84"/>
        <v>443892.67761470372</v>
      </c>
      <c r="AC295">
        <f t="shared" si="95"/>
        <v>442457.46691210609</v>
      </c>
      <c r="AD295">
        <f t="shared" si="85"/>
        <v>73.285005892086403</v>
      </c>
      <c r="AE295">
        <f t="shared" si="98"/>
        <v>0.79724386323713803</v>
      </c>
      <c r="AF295">
        <f t="shared" si="96"/>
        <v>441022.59970705002</v>
      </c>
      <c r="AG295">
        <f t="shared" si="99"/>
        <v>0.65748686870126882</v>
      </c>
    </row>
    <row r="296" spans="19:33" x14ac:dyDescent="0.25">
      <c r="S296">
        <f t="shared" si="82"/>
        <v>12</v>
      </c>
      <c r="T296">
        <f t="shared" si="83"/>
        <v>13</v>
      </c>
      <c r="U296">
        <f t="shared" si="92"/>
        <v>277</v>
      </c>
      <c r="V296">
        <f t="shared" si="93"/>
        <v>21.423122138314515</v>
      </c>
      <c r="Y296">
        <f t="shared" si="91"/>
        <v>73.277875416393087</v>
      </c>
      <c r="Z296">
        <f t="shared" si="94"/>
        <v>0</v>
      </c>
      <c r="AA296">
        <f t="shared" si="97"/>
        <v>0.79714847008984901</v>
      </c>
      <c r="AB296">
        <f t="shared" si="84"/>
        <v>441022.59970704938</v>
      </c>
      <c r="AC296">
        <f t="shared" si="95"/>
        <v>439587.73246088764</v>
      </c>
      <c r="AD296">
        <f t="shared" si="85"/>
        <v>73.270744940495504</v>
      </c>
      <c r="AE296">
        <f t="shared" si="98"/>
        <v>0.7970530769398273</v>
      </c>
      <c r="AF296">
        <f t="shared" si="96"/>
        <v>438153.20863006602</v>
      </c>
      <c r="AG296">
        <f t="shared" si="99"/>
        <v>0.6573671487533711</v>
      </c>
    </row>
    <row r="297" spans="19:33" x14ac:dyDescent="0.25">
      <c r="S297">
        <f t="shared" si="82"/>
        <v>12</v>
      </c>
      <c r="T297">
        <f t="shared" si="83"/>
        <v>14</v>
      </c>
      <c r="U297">
        <f t="shared" si="92"/>
        <v>278</v>
      </c>
      <c r="V297">
        <f t="shared" si="93"/>
        <v>21.423122138314515</v>
      </c>
      <c r="Y297">
        <f t="shared" si="91"/>
        <v>73.263616171177247</v>
      </c>
      <c r="Z297">
        <f t="shared" si="94"/>
        <v>0</v>
      </c>
      <c r="AA297">
        <f t="shared" si="97"/>
        <v>0.79695770662081722</v>
      </c>
      <c r="AB297">
        <f t="shared" si="84"/>
        <v>438153.20863006462</v>
      </c>
      <c r="AC297">
        <f t="shared" si="95"/>
        <v>436718.68475814717</v>
      </c>
      <c r="AD297">
        <f t="shared" si="85"/>
        <v>73.25648740165478</v>
      </c>
      <c r="AE297">
        <f t="shared" si="98"/>
        <v>0.7968623362990751</v>
      </c>
      <c r="AF297">
        <f t="shared" si="96"/>
        <v>435284.50421938795</v>
      </c>
      <c r="AG297">
        <f t="shared" si="99"/>
        <v>0.65724745745533397</v>
      </c>
    </row>
    <row r="298" spans="19:33" x14ac:dyDescent="0.25">
      <c r="S298">
        <f t="shared" si="82"/>
        <v>12</v>
      </c>
      <c r="T298">
        <f t="shared" si="83"/>
        <v>15</v>
      </c>
      <c r="U298">
        <f t="shared" si="92"/>
        <v>279</v>
      </c>
      <c r="V298">
        <f t="shared" si="93"/>
        <v>21.423122138314515</v>
      </c>
      <c r="Y298">
        <f t="shared" si="91"/>
        <v>73.249360338303262</v>
      </c>
      <c r="Z298">
        <f t="shared" si="94"/>
        <v>0</v>
      </c>
      <c r="AA298">
        <f t="shared" si="97"/>
        <v>0.7967669888028811</v>
      </c>
      <c r="AB298">
        <f t="shared" si="84"/>
        <v>435284.50421938795</v>
      </c>
      <c r="AC298">
        <f t="shared" si="95"/>
        <v>433850.32363954274</v>
      </c>
      <c r="AD298">
        <f t="shared" si="85"/>
        <v>73.242233274747576</v>
      </c>
      <c r="AE298">
        <f t="shared" si="98"/>
        <v>0.79667164130395585</v>
      </c>
      <c r="AF298">
        <f t="shared" si="96"/>
        <v>432416.48631069373</v>
      </c>
      <c r="AG298">
        <f t="shared" si="99"/>
        <v>0.65712779480030148</v>
      </c>
    </row>
    <row r="299" spans="19:33" x14ac:dyDescent="0.25">
      <c r="S299">
        <f t="shared" si="82"/>
        <v>12</v>
      </c>
      <c r="T299">
        <f t="shared" si="83"/>
        <v>16</v>
      </c>
      <c r="U299">
        <f t="shared" si="92"/>
        <v>280</v>
      </c>
      <c r="V299">
        <f t="shared" si="93"/>
        <v>21.423122138314515</v>
      </c>
      <c r="Y299">
        <f t="shared" si="91"/>
        <v>73.235107916954533</v>
      </c>
      <c r="Z299">
        <f t="shared" si="94"/>
        <v>0</v>
      </c>
      <c r="AA299">
        <f t="shared" si="97"/>
        <v>0.7965763166251163</v>
      </c>
      <c r="AB299">
        <f t="shared" si="84"/>
        <v>432416.48631069512</v>
      </c>
      <c r="AC299">
        <f t="shared" si="95"/>
        <v>430982.6489407699</v>
      </c>
      <c r="AD299">
        <f t="shared" si="85"/>
        <v>73.227982558957365</v>
      </c>
      <c r="AE299">
        <f t="shared" si="98"/>
        <v>0.79648099194354594</v>
      </c>
      <c r="AF299">
        <f t="shared" si="96"/>
        <v>429549.15473969834</v>
      </c>
      <c r="AG299">
        <f t="shared" si="99"/>
        <v>0.65700816078141899</v>
      </c>
    </row>
    <row r="300" spans="19:33" x14ac:dyDescent="0.25">
      <c r="S300">
        <f t="shared" si="82"/>
        <v>12</v>
      </c>
      <c r="T300">
        <f t="shared" si="83"/>
        <v>17</v>
      </c>
      <c r="U300">
        <f t="shared" si="92"/>
        <v>281</v>
      </c>
      <c r="V300">
        <f t="shared" si="93"/>
        <v>21.423122138314515</v>
      </c>
      <c r="Y300">
        <f t="shared" si="91"/>
        <v>73.220858906314646</v>
      </c>
      <c r="Z300">
        <f t="shared" si="94"/>
        <v>0</v>
      </c>
      <c r="AA300">
        <f t="shared" si="97"/>
        <v>0.79638569007660043</v>
      </c>
      <c r="AB300">
        <f t="shared" si="84"/>
        <v>429549.15473969904</v>
      </c>
      <c r="AC300">
        <f t="shared" si="95"/>
        <v>428115.66049756116</v>
      </c>
      <c r="AD300">
        <f t="shared" si="85"/>
        <v>73.213735253467846</v>
      </c>
      <c r="AE300">
        <f t="shared" si="98"/>
        <v>0.79629038820692466</v>
      </c>
      <c r="AF300">
        <f t="shared" si="96"/>
        <v>426682.50934215408</v>
      </c>
      <c r="AG300">
        <f t="shared" si="99"/>
        <v>0.65688855539183366</v>
      </c>
    </row>
    <row r="301" spans="19:33" x14ac:dyDescent="0.25">
      <c r="S301">
        <f t="shared" ref="S301:S364" si="100">S277+1</f>
        <v>12</v>
      </c>
      <c r="T301">
        <f t="shared" ref="T301:T364" si="101">T277</f>
        <v>18</v>
      </c>
      <c r="U301">
        <f t="shared" si="92"/>
        <v>282</v>
      </c>
      <c r="V301">
        <f t="shared" si="93"/>
        <v>21.423122138314515</v>
      </c>
      <c r="Y301">
        <f t="shared" si="91"/>
        <v>73.206613305567387</v>
      </c>
      <c r="Z301">
        <f t="shared" si="94"/>
        <v>0</v>
      </c>
      <c r="AA301">
        <f t="shared" si="97"/>
        <v>0.79619510914641412</v>
      </c>
      <c r="AB301">
        <f t="shared" si="84"/>
        <v>426682.50934215268</v>
      </c>
      <c r="AC301">
        <f t="shared" si="95"/>
        <v>425249.35814568913</v>
      </c>
      <c r="AD301">
        <f t="shared" si="85"/>
        <v>73.199491357462904</v>
      </c>
      <c r="AE301">
        <f t="shared" si="98"/>
        <v>0.79609983008317398</v>
      </c>
      <c r="AF301">
        <f t="shared" si="96"/>
        <v>423816.54995385325</v>
      </c>
      <c r="AG301">
        <f t="shared" si="99"/>
        <v>0.6567689786246943</v>
      </c>
    </row>
    <row r="302" spans="19:33" x14ac:dyDescent="0.25">
      <c r="S302">
        <f t="shared" si="100"/>
        <v>12</v>
      </c>
      <c r="T302">
        <f t="shared" si="101"/>
        <v>19</v>
      </c>
      <c r="U302">
        <f t="shared" si="92"/>
        <v>283</v>
      </c>
      <c r="V302">
        <f t="shared" si="93"/>
        <v>21.423122138314515</v>
      </c>
      <c r="Y302">
        <f t="shared" si="91"/>
        <v>73.192371113896769</v>
      </c>
      <c r="Z302">
        <f t="shared" si="94"/>
        <v>0</v>
      </c>
      <c r="AA302">
        <f t="shared" si="97"/>
        <v>0.79600457382364076</v>
      </c>
      <c r="AB302">
        <f t="shared" si="84"/>
        <v>423816.54995385464</v>
      </c>
      <c r="AC302">
        <f t="shared" si="95"/>
        <v>422383.74172097212</v>
      </c>
      <c r="AD302">
        <f t="shared" si="85"/>
        <v>73.185250870126652</v>
      </c>
      <c r="AE302">
        <f t="shared" si="98"/>
        <v>0.79590931756137862</v>
      </c>
      <c r="AF302">
        <f t="shared" si="96"/>
        <v>420951.2764106337</v>
      </c>
      <c r="AG302">
        <f t="shared" si="99"/>
        <v>0.6566494304731515</v>
      </c>
    </row>
    <row r="303" spans="19:33" x14ac:dyDescent="0.25">
      <c r="S303">
        <f t="shared" si="100"/>
        <v>12</v>
      </c>
      <c r="T303">
        <f t="shared" si="101"/>
        <v>20</v>
      </c>
      <c r="U303">
        <f t="shared" si="92"/>
        <v>284</v>
      </c>
      <c r="V303">
        <f t="shared" si="93"/>
        <v>21.423122138314515</v>
      </c>
      <c r="Y303">
        <f t="shared" si="91"/>
        <v>73.178132330486946</v>
      </c>
      <c r="Z303">
        <f t="shared" si="94"/>
        <v>0</v>
      </c>
      <c r="AA303">
        <f t="shared" si="97"/>
        <v>0.79581408409736587</v>
      </c>
      <c r="AB303">
        <f t="shared" si="84"/>
        <v>420951.27641063236</v>
      </c>
      <c r="AC303">
        <f t="shared" si="95"/>
        <v>419518.81105925707</v>
      </c>
      <c r="AD303">
        <f t="shared" si="85"/>
        <v>73.171013790643329</v>
      </c>
      <c r="AE303">
        <f t="shared" si="98"/>
        <v>0.7957188506306252</v>
      </c>
      <c r="AF303">
        <f t="shared" si="96"/>
        <v>418086.68854836212</v>
      </c>
      <c r="AG303">
        <f t="shared" si="99"/>
        <v>0.65652991093035706</v>
      </c>
    </row>
    <row r="304" spans="19:33" x14ac:dyDescent="0.25">
      <c r="S304">
        <f t="shared" si="100"/>
        <v>12</v>
      </c>
      <c r="T304">
        <f t="shared" si="101"/>
        <v>21</v>
      </c>
      <c r="U304">
        <f t="shared" si="92"/>
        <v>285</v>
      </c>
      <c r="V304">
        <f t="shared" si="93"/>
        <v>21.423122138314515</v>
      </c>
      <c r="Y304">
        <f t="shared" si="91"/>
        <v>73.163896954522315</v>
      </c>
      <c r="Z304">
        <f t="shared" si="94"/>
        <v>0</v>
      </c>
      <c r="AA304">
        <f t="shared" si="97"/>
        <v>0.79562363995667817</v>
      </c>
      <c r="AB304">
        <f t="shared" si="84"/>
        <v>418086.68854836159</v>
      </c>
      <c r="AC304">
        <f t="shared" si="95"/>
        <v>416654.56599643955</v>
      </c>
      <c r="AD304">
        <f t="shared" si="85"/>
        <v>73.156780118197432</v>
      </c>
      <c r="AE304">
        <f t="shared" si="98"/>
        <v>0.79552842928000378</v>
      </c>
      <c r="AF304">
        <f t="shared" si="96"/>
        <v>415222.7862029536</v>
      </c>
      <c r="AG304">
        <f t="shared" si="99"/>
        <v>0.65641041998946492</v>
      </c>
    </row>
    <row r="305" spans="19:33" x14ac:dyDescent="0.25">
      <c r="S305">
        <f t="shared" si="100"/>
        <v>12</v>
      </c>
      <c r="T305">
        <f t="shared" si="101"/>
        <v>22</v>
      </c>
      <c r="U305">
        <f t="shared" si="92"/>
        <v>286</v>
      </c>
      <c r="V305">
        <f t="shared" si="93"/>
        <v>21.423122138314515</v>
      </c>
      <c r="Y305">
        <f t="shared" si="91"/>
        <v>73.149664985187442</v>
      </c>
      <c r="Z305">
        <f t="shared" si="94"/>
        <v>0</v>
      </c>
      <c r="AA305">
        <f t="shared" si="97"/>
        <v>0.79543324139066862</v>
      </c>
      <c r="AB305">
        <f t="shared" si="84"/>
        <v>415222.78620295273</v>
      </c>
      <c r="AC305">
        <f t="shared" si="95"/>
        <v>413791.00636844954</v>
      </c>
      <c r="AD305">
        <f t="shared" si="85"/>
        <v>73.142549851973627</v>
      </c>
      <c r="AE305">
        <f t="shared" si="98"/>
        <v>0.79533805349860653</v>
      </c>
      <c r="AF305">
        <f t="shared" si="96"/>
        <v>412359.56921035773</v>
      </c>
      <c r="AG305">
        <f t="shared" si="99"/>
        <v>0.65629095764363032</v>
      </c>
    </row>
    <row r="306" spans="19:33" x14ac:dyDescent="0.25">
      <c r="S306">
        <f t="shared" si="100"/>
        <v>12</v>
      </c>
      <c r="T306">
        <f t="shared" si="101"/>
        <v>23</v>
      </c>
      <c r="U306">
        <f t="shared" si="92"/>
        <v>287</v>
      </c>
      <c r="V306">
        <f t="shared" si="93"/>
        <v>21.423122138314515</v>
      </c>
      <c r="Y306">
        <f t="shared" si="91"/>
        <v>73.135436421667109</v>
      </c>
      <c r="Z306">
        <f t="shared" si="94"/>
        <v>0</v>
      </c>
      <c r="AA306">
        <f t="shared" si="97"/>
        <v>0.79524288838843082</v>
      </c>
      <c r="AB306">
        <f t="shared" si="84"/>
        <v>412359.56921035872</v>
      </c>
      <c r="AC306">
        <f t="shared" si="95"/>
        <v>410928.13201125956</v>
      </c>
      <c r="AD306">
        <f t="shared" si="85"/>
        <v>73.128322991156807</v>
      </c>
      <c r="AE306">
        <f t="shared" si="98"/>
        <v>0.79514772327552885</v>
      </c>
      <c r="AF306">
        <f t="shared" si="96"/>
        <v>409497.03740656684</v>
      </c>
      <c r="AG306">
        <f t="shared" si="99"/>
        <v>0.6561715238860103</v>
      </c>
    </row>
    <row r="307" spans="19:33" x14ac:dyDescent="0.25">
      <c r="S307">
        <f t="shared" si="100"/>
        <v>12</v>
      </c>
      <c r="T307">
        <f t="shared" si="101"/>
        <v>24</v>
      </c>
      <c r="U307">
        <f t="shared" si="92"/>
        <v>288</v>
      </c>
      <c r="V307">
        <f t="shared" si="93"/>
        <v>21.423122138314515</v>
      </c>
      <c r="Y307">
        <f t="shared" si="91"/>
        <v>73.121211263146265</v>
      </c>
      <c r="Z307">
        <f t="shared" si="94"/>
        <v>0</v>
      </c>
      <c r="AA307">
        <f t="shared" si="97"/>
        <v>0.79505258093906106</v>
      </c>
      <c r="AB307">
        <f t="shared" si="84"/>
        <v>409497.03740656713</v>
      </c>
      <c r="AC307">
        <f t="shared" si="95"/>
        <v>408065.94276087685</v>
      </c>
      <c r="AD307">
        <f t="shared" si="85"/>
        <v>73.114099534931995</v>
      </c>
      <c r="AE307">
        <f t="shared" si="98"/>
        <v>0.79495743859986778</v>
      </c>
      <c r="AF307">
        <f t="shared" si="96"/>
        <v>406635.19062760763</v>
      </c>
      <c r="AG307">
        <f t="shared" si="99"/>
        <v>0.65605211870976354</v>
      </c>
    </row>
    <row r="308" spans="19:33" x14ac:dyDescent="0.25">
      <c r="S308">
        <f t="shared" si="100"/>
        <v>13</v>
      </c>
      <c r="T308">
        <f t="shared" si="101"/>
        <v>1</v>
      </c>
      <c r="U308">
        <f t="shared" ref="U308:U371" si="102">(S308-1)*24+T308</f>
        <v>289</v>
      </c>
      <c r="V308">
        <f t="shared" ref="V308:V371" si="103">V307</f>
        <v>21.423122138314515</v>
      </c>
      <c r="Y308">
        <f t="shared" si="91"/>
        <v>73.106989508810074</v>
      </c>
      <c r="Z308">
        <f t="shared" ref="Z308:Z371" si="104">(V309-V308)*43560/3600</f>
        <v>0</v>
      </c>
      <c r="AA308">
        <f t="shared" si="97"/>
        <v>0.79486231903165827</v>
      </c>
      <c r="AB308">
        <f t="shared" si="84"/>
        <v>406635.19062760827</v>
      </c>
      <c r="AC308">
        <f t="shared" ref="AC308:AC371" si="105">MAX(0,AB308+(Z308-AA308)*1800)</f>
        <v>405204.43845335126</v>
      </c>
      <c r="AD308">
        <f t="shared" si="85"/>
        <v>73.099879482484468</v>
      </c>
      <c r="AE308">
        <f t="shared" si="98"/>
        <v>0.79476719946072372</v>
      </c>
      <c r="AF308">
        <f t="shared" ref="AF308:AF371" si="106">MAX(0,AB308+(Z308-AE308)*3600)</f>
        <v>403774.02870954969</v>
      </c>
      <c r="AG308">
        <f t="shared" si="99"/>
        <v>0.6559327421080503</v>
      </c>
    </row>
    <row r="309" spans="19:33" x14ac:dyDescent="0.25">
      <c r="S309">
        <f t="shared" si="100"/>
        <v>13</v>
      </c>
      <c r="T309">
        <f t="shared" si="101"/>
        <v>2</v>
      </c>
      <c r="U309">
        <f t="shared" si="102"/>
        <v>290</v>
      </c>
      <c r="V309">
        <f t="shared" si="103"/>
        <v>21.423122138314515</v>
      </c>
      <c r="Y309">
        <f t="shared" si="91"/>
        <v>73.092771157843885</v>
      </c>
      <c r="Z309">
        <f t="shared" si="104"/>
        <v>0</v>
      </c>
      <c r="AA309">
        <f t="shared" si="97"/>
        <v>0.79467210265532373</v>
      </c>
      <c r="AB309">
        <f t="shared" si="84"/>
        <v>403774.02870954963</v>
      </c>
      <c r="AC309">
        <f t="shared" si="105"/>
        <v>402343.61892477004</v>
      </c>
      <c r="AD309">
        <f t="shared" si="85"/>
        <v>73.08566283299966</v>
      </c>
      <c r="AE309">
        <f t="shared" si="98"/>
        <v>0.79457700584719926</v>
      </c>
      <c r="AF309">
        <f t="shared" si="106"/>
        <v>400913.55148849974</v>
      </c>
      <c r="AG309">
        <f t="shared" si="99"/>
        <v>0.65581339407403227</v>
      </c>
    </row>
    <row r="310" spans="19:33" x14ac:dyDescent="0.25">
      <c r="S310">
        <f t="shared" si="100"/>
        <v>13</v>
      </c>
      <c r="T310">
        <f t="shared" si="101"/>
        <v>3</v>
      </c>
      <c r="U310">
        <f t="shared" si="102"/>
        <v>291</v>
      </c>
      <c r="V310">
        <f t="shared" si="103"/>
        <v>21.423122138314515</v>
      </c>
      <c r="Y310">
        <f t="shared" si="91"/>
        <v>73.078556209433245</v>
      </c>
      <c r="Z310">
        <f t="shared" si="104"/>
        <v>0</v>
      </c>
      <c r="AA310">
        <f t="shared" si="97"/>
        <v>0.79448193179916149</v>
      </c>
      <c r="AB310">
        <f t="shared" si="84"/>
        <v>400913.55148849869</v>
      </c>
      <c r="AC310">
        <f t="shared" si="105"/>
        <v>399483.48401126021</v>
      </c>
      <c r="AD310">
        <f t="shared" si="85"/>
        <v>73.071449585663245</v>
      </c>
      <c r="AE310">
        <f t="shared" si="98"/>
        <v>0.79438685774840012</v>
      </c>
      <c r="AF310">
        <f t="shared" si="106"/>
        <v>398053.75880060444</v>
      </c>
      <c r="AG310">
        <f t="shared" si="99"/>
        <v>0.65569407460087326</v>
      </c>
    </row>
    <row r="311" spans="19:33" x14ac:dyDescent="0.25">
      <c r="S311">
        <f t="shared" si="100"/>
        <v>13</v>
      </c>
      <c r="T311">
        <f t="shared" si="101"/>
        <v>4</v>
      </c>
      <c r="U311">
        <f t="shared" si="102"/>
        <v>292</v>
      </c>
      <c r="V311">
        <f t="shared" si="103"/>
        <v>21.423122138314515</v>
      </c>
      <c r="Y311">
        <f t="shared" si="91"/>
        <v>73.064344662763901</v>
      </c>
      <c r="Z311">
        <f t="shared" si="104"/>
        <v>0</v>
      </c>
      <c r="AA311">
        <f t="shared" si="97"/>
        <v>0.79429180645227848</v>
      </c>
      <c r="AB311">
        <f t="shared" si="84"/>
        <v>398053.75880060316</v>
      </c>
      <c r="AC311">
        <f t="shared" si="105"/>
        <v>396624.03354898904</v>
      </c>
      <c r="AD311">
        <f t="shared" si="85"/>
        <v>73.057239739661028</v>
      </c>
      <c r="AE311">
        <f t="shared" si="98"/>
        <v>0.79419675515343391</v>
      </c>
      <c r="AF311">
        <f t="shared" si="106"/>
        <v>395194.65048205078</v>
      </c>
      <c r="AG311">
        <f t="shared" si="99"/>
        <v>0.65557478368173827</v>
      </c>
    </row>
    <row r="312" spans="19:33" x14ac:dyDescent="0.25">
      <c r="S312">
        <f t="shared" si="100"/>
        <v>13</v>
      </c>
      <c r="T312">
        <f t="shared" si="101"/>
        <v>5</v>
      </c>
      <c r="U312">
        <f t="shared" si="102"/>
        <v>293</v>
      </c>
      <c r="V312">
        <f t="shared" si="103"/>
        <v>21.423122138314515</v>
      </c>
      <c r="Y312">
        <f t="shared" si="91"/>
        <v>73.050030779860464</v>
      </c>
      <c r="Z312">
        <f t="shared" si="104"/>
        <v>0</v>
      </c>
      <c r="AA312">
        <f t="shared" si="97"/>
        <v>0.79410025492280623</v>
      </c>
      <c r="AB312">
        <f t="shared" si="84"/>
        <v>395194.65048205119</v>
      </c>
      <c r="AC312">
        <f t="shared" si="105"/>
        <v>393765.27002319013</v>
      </c>
      <c r="AD312">
        <f t="shared" si="85"/>
        <v>73.042818139848904</v>
      </c>
      <c r="AE312">
        <f t="shared" si="98"/>
        <v>0.7940037034629176</v>
      </c>
      <c r="AF312">
        <f t="shared" si="106"/>
        <v>392336.23714958469</v>
      </c>
      <c r="AG312">
        <f t="shared" si="99"/>
        <v>0.65545431213255634</v>
      </c>
    </row>
    <row r="313" spans="19:33" x14ac:dyDescent="0.25">
      <c r="S313">
        <f t="shared" si="100"/>
        <v>13</v>
      </c>
      <c r="T313">
        <f t="shared" si="101"/>
        <v>6</v>
      </c>
      <c r="U313">
        <f t="shared" si="102"/>
        <v>294</v>
      </c>
      <c r="V313">
        <f t="shared" si="103"/>
        <v>21.423122138314515</v>
      </c>
      <c r="Y313">
        <f t="shared" si="91"/>
        <v>73.035607253749191</v>
      </c>
      <c r="Z313">
        <f t="shared" si="104"/>
        <v>0</v>
      </c>
      <c r="AA313">
        <f t="shared" si="97"/>
        <v>0.79390717548163725</v>
      </c>
      <c r="AB313">
        <f t="shared" si="84"/>
        <v>392336.23714958422</v>
      </c>
      <c r="AC313">
        <f t="shared" si="105"/>
        <v>390907.20423371729</v>
      </c>
      <c r="AD313">
        <f t="shared" si="85"/>
        <v>73.02839636743623</v>
      </c>
      <c r="AE313">
        <f t="shared" si="98"/>
        <v>0.7938106474975023</v>
      </c>
      <c r="AF313">
        <f t="shared" si="106"/>
        <v>389478.51881859323</v>
      </c>
      <c r="AG313">
        <f t="shared" si="99"/>
        <v>0.65533257623257191</v>
      </c>
    </row>
    <row r="314" spans="19:33" x14ac:dyDescent="0.25">
      <c r="S314">
        <f t="shared" si="100"/>
        <v>13</v>
      </c>
      <c r="T314">
        <f t="shared" si="101"/>
        <v>7</v>
      </c>
      <c r="U314">
        <f t="shared" si="102"/>
        <v>295</v>
      </c>
      <c r="V314">
        <f t="shared" si="103"/>
        <v>21.423122138314515</v>
      </c>
      <c r="Y314">
        <f t="shared" si="91"/>
        <v>73.021187234608661</v>
      </c>
      <c r="Z314">
        <f t="shared" si="104"/>
        <v>0</v>
      </c>
      <c r="AA314">
        <f t="shared" si="97"/>
        <v>0.79371414298626686</v>
      </c>
      <c r="AB314">
        <f t="shared" ref="AB314:AB377" si="107">VLOOKUP($Y314,$C$20:$H$120,6)+($Y314-VLOOKUP(VLOOKUP($Y314,$C$20:$N$120,12),$A$20:$C$120,3,FALSE))*(VLOOKUP(VLOOKUP($Y314,$C$20:$N$120,12)+1,$A$20:$H$120,8,FALSE)-VLOOKUP($Y314,$C$20:$H$120,6))/(VLOOKUP(VLOOKUP($Y314,$C$20:$N$120,12)+1,$A$20:$C$120,3,FALSE)-VLOOKUP(VLOOKUP($Y314,$C$20:$N$120,12),$A$20:$C$120,3,FALSE))</f>
        <v>389478.51881859254</v>
      </c>
      <c r="AC314">
        <f t="shared" si="105"/>
        <v>388049.83336121723</v>
      </c>
      <c r="AD314">
        <f t="shared" ref="AD314:AD377" si="108">VLOOKUP($AC314,$H$20:$I$120,2)+($AC314-VLOOKUP(VLOOKUP($AC314,$H$20:$N$120,7),$A$20:$H$120,8,FALSE))*(VLOOKUP(VLOOKUP($AC314,$H$20:$N$120,7)+1,$A$20:$I$120,9,FALSE)-VLOOKUP($AC314,$H$20:$I$120,2))/(VLOOKUP(VLOOKUP($AC314,$H$20:$N$120,7)+1,$A$20:$H$120,8,FALSE)-VLOOKUP(VLOOKUP($AC314,$H$20:$N$120,7),$A$20:$H$120,8,FALSE))</f>
        <v>73.013978101567901</v>
      </c>
      <c r="AE314">
        <f t="shared" si="98"/>
        <v>0.79361763847217748</v>
      </c>
      <c r="AF314">
        <f t="shared" si="106"/>
        <v>386621.49532009271</v>
      </c>
      <c r="AG314">
        <f t="shared" si="99"/>
        <v>0.65521086993174638</v>
      </c>
    </row>
    <row r="315" spans="19:33" x14ac:dyDescent="0.25">
      <c r="S315">
        <f t="shared" si="100"/>
        <v>13</v>
      </c>
      <c r="T315">
        <f t="shared" si="101"/>
        <v>8</v>
      </c>
      <c r="U315">
        <f t="shared" si="102"/>
        <v>296</v>
      </c>
      <c r="V315">
        <f t="shared" si="103"/>
        <v>21.423122138314515</v>
      </c>
      <c r="Y315">
        <f t="shared" si="91"/>
        <v>73.006770721586179</v>
      </c>
      <c r="Z315">
        <f t="shared" si="104"/>
        <v>0</v>
      </c>
      <c r="AA315">
        <f t="shared" si="97"/>
        <v>0.7935211574252804</v>
      </c>
      <c r="AB315">
        <f t="shared" si="107"/>
        <v>386621.49532009161</v>
      </c>
      <c r="AC315">
        <f t="shared" si="105"/>
        <v>385193.15723672608</v>
      </c>
      <c r="AD315">
        <f t="shared" si="108"/>
        <v>72.999563341391323</v>
      </c>
      <c r="AE315">
        <f t="shared" si="98"/>
        <v>0.79342467637553016</v>
      </c>
      <c r="AF315">
        <f t="shared" si="106"/>
        <v>383765.16648513969</v>
      </c>
      <c r="AG315">
        <f t="shared" si="99"/>
        <v>0.65508919322288273</v>
      </c>
    </row>
    <row r="316" spans="19:33" x14ac:dyDescent="0.25">
      <c r="S316">
        <f t="shared" si="100"/>
        <v>13</v>
      </c>
      <c r="T316">
        <f t="shared" si="101"/>
        <v>9</v>
      </c>
      <c r="U316">
        <f t="shared" si="102"/>
        <v>297</v>
      </c>
      <c r="V316">
        <f t="shared" si="103"/>
        <v>21.423122138314515</v>
      </c>
      <c r="Y316">
        <f t="shared" si="91"/>
        <v>72.992357713829264</v>
      </c>
      <c r="Z316">
        <f t="shared" si="104"/>
        <v>0</v>
      </c>
      <c r="AA316">
        <f t="shared" si="97"/>
        <v>0.79332821878726634</v>
      </c>
      <c r="AB316">
        <f t="shared" si="107"/>
        <v>383765.1664851394</v>
      </c>
      <c r="AC316">
        <f t="shared" si="105"/>
        <v>382337.17569132231</v>
      </c>
      <c r="AD316">
        <f t="shared" si="108"/>
        <v>72.985152086054114</v>
      </c>
      <c r="AE316">
        <f t="shared" si="98"/>
        <v>0.79323176119614991</v>
      </c>
      <c r="AF316">
        <f t="shared" si="106"/>
        <v>380909.53214483324</v>
      </c>
      <c r="AG316">
        <f t="shared" si="99"/>
        <v>0.65496754609878605</v>
      </c>
    </row>
    <row r="317" spans="19:33" x14ac:dyDescent="0.25">
      <c r="S317">
        <f t="shared" si="100"/>
        <v>13</v>
      </c>
      <c r="T317">
        <f t="shared" si="101"/>
        <v>10</v>
      </c>
      <c r="U317">
        <f t="shared" si="102"/>
        <v>298</v>
      </c>
      <c r="V317">
        <f t="shared" si="103"/>
        <v>21.423122138314515</v>
      </c>
      <c r="Y317">
        <f t="shared" si="91"/>
        <v>72.977948210485636</v>
      </c>
      <c r="Z317">
        <f t="shared" si="104"/>
        <v>0</v>
      </c>
      <c r="AA317">
        <f t="shared" si="97"/>
        <v>0.79313532706081558</v>
      </c>
      <c r="AB317">
        <f t="shared" si="107"/>
        <v>380909.53214483301</v>
      </c>
      <c r="AC317">
        <f t="shared" si="105"/>
        <v>379481.88855612354</v>
      </c>
      <c r="AD317">
        <f t="shared" si="108"/>
        <v>72.970744334704108</v>
      </c>
      <c r="AE317">
        <f t="shared" si="98"/>
        <v>0.7930388929226293</v>
      </c>
      <c r="AF317">
        <f t="shared" si="106"/>
        <v>378054.59213031153</v>
      </c>
      <c r="AG317">
        <f t="shared" si="99"/>
        <v>0.65484592855226287</v>
      </c>
    </row>
    <row r="318" spans="19:33" x14ac:dyDescent="0.25">
      <c r="S318">
        <f t="shared" si="100"/>
        <v>13</v>
      </c>
      <c r="T318">
        <f t="shared" si="101"/>
        <v>11</v>
      </c>
      <c r="U318">
        <f t="shared" si="102"/>
        <v>299</v>
      </c>
      <c r="V318">
        <f t="shared" si="103"/>
        <v>21.423122138314515</v>
      </c>
      <c r="Y318">
        <f t="shared" si="91"/>
        <v>72.963542210703224</v>
      </c>
      <c r="Z318">
        <f t="shared" si="104"/>
        <v>0</v>
      </c>
      <c r="AA318">
        <f t="shared" si="97"/>
        <v>0.79294248223452202</v>
      </c>
      <c r="AB318">
        <f t="shared" si="107"/>
        <v>378054.59213031194</v>
      </c>
      <c r="AC318">
        <f t="shared" si="105"/>
        <v>376627.29566228978</v>
      </c>
      <c r="AD318">
        <f t="shared" si="108"/>
        <v>72.956340086489348</v>
      </c>
      <c r="AE318">
        <f t="shared" si="98"/>
        <v>0.79284607154356368</v>
      </c>
      <c r="AF318">
        <f t="shared" si="106"/>
        <v>375200.34627275512</v>
      </c>
      <c r="AG318">
        <f t="shared" si="99"/>
        <v>0.65472434057612194</v>
      </c>
    </row>
    <row r="319" spans="19:33" x14ac:dyDescent="0.25">
      <c r="S319">
        <f t="shared" si="100"/>
        <v>13</v>
      </c>
      <c r="T319">
        <f t="shared" si="101"/>
        <v>12</v>
      </c>
      <c r="U319">
        <f t="shared" si="102"/>
        <v>300</v>
      </c>
      <c r="V319">
        <f t="shared" si="103"/>
        <v>21.423122138314515</v>
      </c>
      <c r="Y319">
        <f t="shared" si="91"/>
        <v>72.94913971363016</v>
      </c>
      <c r="Z319">
        <f t="shared" si="104"/>
        <v>0</v>
      </c>
      <c r="AA319">
        <f t="shared" si="97"/>
        <v>0.79274968429698223</v>
      </c>
      <c r="AB319">
        <f t="shared" si="107"/>
        <v>375200.34627275507</v>
      </c>
      <c r="AC319">
        <f t="shared" si="105"/>
        <v>373773.3968410205</v>
      </c>
      <c r="AD319">
        <f t="shared" si="108"/>
        <v>72.941939340558037</v>
      </c>
      <c r="AE319">
        <f t="shared" si="98"/>
        <v>0.79265329704755039</v>
      </c>
      <c r="AF319">
        <f t="shared" si="106"/>
        <v>372346.79440338386</v>
      </c>
      <c r="AG319">
        <f t="shared" si="99"/>
        <v>0.65460278216317314</v>
      </c>
    </row>
    <row r="320" spans="19:33" x14ac:dyDescent="0.25">
      <c r="S320">
        <f t="shared" si="100"/>
        <v>13</v>
      </c>
      <c r="T320">
        <f t="shared" si="101"/>
        <v>13</v>
      </c>
      <c r="U320">
        <f t="shared" si="102"/>
        <v>301</v>
      </c>
      <c r="V320">
        <f t="shared" si="103"/>
        <v>21.423122138314515</v>
      </c>
      <c r="Y320">
        <f t="shared" si="91"/>
        <v>72.934740718414787</v>
      </c>
      <c r="Z320">
        <f t="shared" si="104"/>
        <v>0</v>
      </c>
      <c r="AA320">
        <f t="shared" si="97"/>
        <v>0.79255693323679544</v>
      </c>
      <c r="AB320">
        <f t="shared" si="107"/>
        <v>372346.79440338357</v>
      </c>
      <c r="AC320">
        <f t="shared" si="105"/>
        <v>370920.19192355732</v>
      </c>
      <c r="AD320">
        <f t="shared" si="108"/>
        <v>72.927542096058644</v>
      </c>
      <c r="AE320">
        <f t="shared" si="98"/>
        <v>0.79246056942319065</v>
      </c>
      <c r="AF320">
        <f t="shared" si="106"/>
        <v>369493.93635346007</v>
      </c>
      <c r="AG320">
        <f t="shared" si="99"/>
        <v>0.65448125330622853</v>
      </c>
    </row>
    <row r="321" spans="19:33" x14ac:dyDescent="0.25">
      <c r="S321">
        <f t="shared" si="100"/>
        <v>13</v>
      </c>
      <c r="T321">
        <f t="shared" si="101"/>
        <v>14</v>
      </c>
      <c r="U321">
        <f t="shared" si="102"/>
        <v>302</v>
      </c>
      <c r="V321">
        <f t="shared" si="103"/>
        <v>21.423122138314515</v>
      </c>
      <c r="Y321">
        <f t="shared" si="91"/>
        <v>72.920345224205661</v>
      </c>
      <c r="Z321">
        <f t="shared" si="104"/>
        <v>0</v>
      </c>
      <c r="AA321">
        <f t="shared" si="97"/>
        <v>0.79236422904256398</v>
      </c>
      <c r="AB321">
        <f t="shared" si="107"/>
        <v>369493.93635346077</v>
      </c>
      <c r="AC321">
        <f t="shared" si="105"/>
        <v>368067.68074118416</v>
      </c>
      <c r="AD321">
        <f t="shared" si="108"/>
        <v>72.913148352139828</v>
      </c>
      <c r="AE321">
        <f t="shared" si="98"/>
        <v>0.79226788865908804</v>
      </c>
      <c r="AF321">
        <f t="shared" si="106"/>
        <v>366641.77195428807</v>
      </c>
      <c r="AG321">
        <f t="shared" si="99"/>
        <v>0.65435975399810176</v>
      </c>
    </row>
    <row r="322" spans="19:33" x14ac:dyDescent="0.25">
      <c r="S322">
        <f t="shared" si="100"/>
        <v>13</v>
      </c>
      <c r="T322">
        <f t="shared" si="101"/>
        <v>15</v>
      </c>
      <c r="U322">
        <f t="shared" si="102"/>
        <v>303</v>
      </c>
      <c r="V322">
        <f t="shared" si="103"/>
        <v>21.423122138314515</v>
      </c>
      <c r="Y322">
        <f t="shared" si="91"/>
        <v>72.905953230151539</v>
      </c>
      <c r="Z322">
        <f t="shared" si="104"/>
        <v>0</v>
      </c>
      <c r="AA322">
        <f t="shared" si="97"/>
        <v>0.79217157170289276</v>
      </c>
      <c r="AB322">
        <f t="shared" si="107"/>
        <v>366641.77195428946</v>
      </c>
      <c r="AC322">
        <f t="shared" si="105"/>
        <v>365215.86312522425</v>
      </c>
      <c r="AD322">
        <f t="shared" si="108"/>
        <v>72.898758107950457</v>
      </c>
      <c r="AE322">
        <f t="shared" si="98"/>
        <v>0.79207525474384888</v>
      </c>
      <c r="AF322">
        <f t="shared" si="106"/>
        <v>363790.30103721161</v>
      </c>
      <c r="AG322">
        <f t="shared" si="99"/>
        <v>0.65423828423160824</v>
      </c>
    </row>
    <row r="323" spans="19:33" x14ac:dyDescent="0.25">
      <c r="S323">
        <f t="shared" si="100"/>
        <v>13</v>
      </c>
      <c r="T323">
        <f t="shared" si="101"/>
        <v>16</v>
      </c>
      <c r="U323">
        <f t="shared" si="102"/>
        <v>304</v>
      </c>
      <c r="V323">
        <f t="shared" si="103"/>
        <v>21.423122138314515</v>
      </c>
      <c r="Y323">
        <f t="shared" si="91"/>
        <v>72.891564735401374</v>
      </c>
      <c r="Z323">
        <f t="shared" si="104"/>
        <v>0</v>
      </c>
      <c r="AA323">
        <f t="shared" si="97"/>
        <v>0.79197896120638911</v>
      </c>
      <c r="AB323">
        <f t="shared" si="107"/>
        <v>363790.30103721196</v>
      </c>
      <c r="AC323">
        <f t="shared" si="105"/>
        <v>362364.73890704045</v>
      </c>
      <c r="AD323">
        <f t="shared" si="108"/>
        <v>72.884371362639556</v>
      </c>
      <c r="AE323">
        <f t="shared" si="98"/>
        <v>0.79188266766608162</v>
      </c>
      <c r="AF323">
        <f t="shared" si="106"/>
        <v>360939.52343361406</v>
      </c>
      <c r="AG323">
        <f t="shared" si="99"/>
        <v>0.65411684399956527</v>
      </c>
    </row>
    <row r="324" spans="19:33" x14ac:dyDescent="0.25">
      <c r="S324">
        <f t="shared" si="100"/>
        <v>13</v>
      </c>
      <c r="T324">
        <f t="shared" si="101"/>
        <v>17</v>
      </c>
      <c r="U324">
        <f t="shared" si="102"/>
        <v>305</v>
      </c>
      <c r="V324">
        <f t="shared" si="103"/>
        <v>21.423122138314515</v>
      </c>
      <c r="Y324">
        <f t="shared" si="91"/>
        <v>72.877179739104335</v>
      </c>
      <c r="Z324">
        <f t="shared" si="104"/>
        <v>0</v>
      </c>
      <c r="AA324">
        <f t="shared" si="97"/>
        <v>0.79178639754166369</v>
      </c>
      <c r="AB324">
        <f t="shared" si="107"/>
        <v>360939.52343361266</v>
      </c>
      <c r="AC324">
        <f t="shared" si="105"/>
        <v>359514.30791803764</v>
      </c>
      <c r="AD324">
        <f t="shared" si="108"/>
        <v>72.869988115356435</v>
      </c>
      <c r="AE324">
        <f t="shared" si="98"/>
        <v>0.7916901274143987</v>
      </c>
      <c r="AF324">
        <f t="shared" si="106"/>
        <v>358089.43897492083</v>
      </c>
      <c r="AG324">
        <f t="shared" si="99"/>
        <v>0.65399543329479148</v>
      </c>
    </row>
    <row r="325" spans="19:33" x14ac:dyDescent="0.25">
      <c r="S325">
        <f t="shared" si="100"/>
        <v>13</v>
      </c>
      <c r="T325">
        <f t="shared" si="101"/>
        <v>18</v>
      </c>
      <c r="U325">
        <f t="shared" si="102"/>
        <v>306</v>
      </c>
      <c r="V325">
        <f t="shared" si="103"/>
        <v>21.423122138314515</v>
      </c>
      <c r="Y325">
        <f t="shared" si="91"/>
        <v>72.862798240409816</v>
      </c>
      <c r="Z325">
        <f t="shared" si="104"/>
        <v>0</v>
      </c>
      <c r="AA325">
        <f t="shared" si="97"/>
        <v>0.79159388069732972</v>
      </c>
      <c r="AB325">
        <f t="shared" si="107"/>
        <v>358089.43897492118</v>
      </c>
      <c r="AC325">
        <f t="shared" si="105"/>
        <v>356664.56998966599</v>
      </c>
      <c r="AD325">
        <f t="shared" si="108"/>
        <v>72.855608365250561</v>
      </c>
      <c r="AE325">
        <f t="shared" si="98"/>
        <v>0.79149763397741435</v>
      </c>
      <c r="AF325">
        <f t="shared" si="106"/>
        <v>355240.04749260249</v>
      </c>
      <c r="AG325">
        <f t="shared" si="99"/>
        <v>0.65387405211010785</v>
      </c>
    </row>
    <row r="326" spans="19:33" x14ac:dyDescent="0.25">
      <c r="S326">
        <f t="shared" si="100"/>
        <v>13</v>
      </c>
      <c r="T326">
        <f t="shared" si="101"/>
        <v>19</v>
      </c>
      <c r="U326">
        <f t="shared" si="102"/>
        <v>307</v>
      </c>
      <c r="V326">
        <f t="shared" si="103"/>
        <v>21.423122138314515</v>
      </c>
      <c r="Y326">
        <f t="shared" ref="Y326:Y389" si="109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72.848420238467398</v>
      </c>
      <c r="Z326">
        <f t="shared" si="104"/>
        <v>0</v>
      </c>
      <c r="AA326">
        <f t="shared" si="97"/>
        <v>0.79140141066200331</v>
      </c>
      <c r="AB326">
        <f t="shared" si="107"/>
        <v>355240.04749260365</v>
      </c>
      <c r="AC326">
        <f t="shared" si="105"/>
        <v>353815.52495341207</v>
      </c>
      <c r="AD326">
        <f t="shared" si="108"/>
        <v>72.841232111471641</v>
      </c>
      <c r="AE326">
        <f t="shared" si="98"/>
        <v>0.79130518734374633</v>
      </c>
      <c r="AF326">
        <f t="shared" si="106"/>
        <v>352391.34881816618</v>
      </c>
      <c r="AG326">
        <f t="shared" si="99"/>
        <v>0.65375270043833678</v>
      </c>
    </row>
    <row r="327" spans="19:33" x14ac:dyDescent="0.25">
      <c r="S327">
        <f t="shared" si="100"/>
        <v>13</v>
      </c>
      <c r="T327">
        <f t="shared" si="101"/>
        <v>20</v>
      </c>
      <c r="U327">
        <f t="shared" si="102"/>
        <v>308</v>
      </c>
      <c r="V327">
        <f t="shared" si="103"/>
        <v>21.423122138314515</v>
      </c>
      <c r="Y327">
        <f t="shared" si="109"/>
        <v>72.834045732426858</v>
      </c>
      <c r="Z327">
        <f t="shared" si="104"/>
        <v>0</v>
      </c>
      <c r="AA327">
        <f t="shared" si="97"/>
        <v>0.7912089874243029</v>
      </c>
      <c r="AB327">
        <f t="shared" si="107"/>
        <v>352391.34881816554</v>
      </c>
      <c r="AC327">
        <f t="shared" si="105"/>
        <v>350967.17264080181</v>
      </c>
      <c r="AD327">
        <f t="shared" si="108"/>
        <v>72.826859353169553</v>
      </c>
      <c r="AE327">
        <f t="shared" si="98"/>
        <v>0.79111278750201453</v>
      </c>
      <c r="AF327">
        <f t="shared" si="106"/>
        <v>349543.3427831583</v>
      </c>
      <c r="AG327">
        <f t="shared" si="99"/>
        <v>0.65363137827230222</v>
      </c>
    </row>
    <row r="328" spans="19:33" x14ac:dyDescent="0.25">
      <c r="S328">
        <f t="shared" si="100"/>
        <v>13</v>
      </c>
      <c r="T328">
        <f t="shared" si="101"/>
        <v>21</v>
      </c>
      <c r="U328">
        <f t="shared" si="102"/>
        <v>309</v>
      </c>
      <c r="V328">
        <f t="shared" si="103"/>
        <v>21.423122138314515</v>
      </c>
      <c r="Y328">
        <f t="shared" si="109"/>
        <v>72.819674721438204</v>
      </c>
      <c r="Z328">
        <f t="shared" si="104"/>
        <v>0</v>
      </c>
      <c r="AA328">
        <f t="shared" si="97"/>
        <v>0.79101661097285014</v>
      </c>
      <c r="AB328">
        <f t="shared" si="107"/>
        <v>349543.34278315766</v>
      </c>
      <c r="AC328">
        <f t="shared" si="105"/>
        <v>348119.51288340654</v>
      </c>
      <c r="AD328">
        <f t="shared" si="108"/>
        <v>72.812490089494389</v>
      </c>
      <c r="AE328">
        <f t="shared" si="98"/>
        <v>0.79092043444084159</v>
      </c>
      <c r="AF328">
        <f t="shared" si="106"/>
        <v>346696.02921917062</v>
      </c>
      <c r="AG328">
        <f t="shared" si="99"/>
        <v>0.65351008560483015</v>
      </c>
    </row>
    <row r="329" spans="19:33" x14ac:dyDescent="0.25">
      <c r="S329">
        <f t="shared" si="100"/>
        <v>13</v>
      </c>
      <c r="T329">
        <f t="shared" si="101"/>
        <v>22</v>
      </c>
      <c r="U329">
        <f t="shared" si="102"/>
        <v>310</v>
      </c>
      <c r="V329">
        <f t="shared" si="103"/>
        <v>21.423122138314515</v>
      </c>
      <c r="Y329">
        <f t="shared" si="109"/>
        <v>72.805307204651641</v>
      </c>
      <c r="Z329">
        <f t="shared" si="104"/>
        <v>0</v>
      </c>
      <c r="AA329">
        <f t="shared" si="97"/>
        <v>0.79082428129626936</v>
      </c>
      <c r="AB329">
        <f t="shared" si="107"/>
        <v>346696.02921916998</v>
      </c>
      <c r="AC329">
        <f t="shared" si="105"/>
        <v>345272.54551283672</v>
      </c>
      <c r="AD329">
        <f t="shared" si="108"/>
        <v>72.798124319596468</v>
      </c>
      <c r="AE329">
        <f t="shared" si="98"/>
        <v>0.7907281281488534</v>
      </c>
      <c r="AF329">
        <f t="shared" si="106"/>
        <v>343849.40795783413</v>
      </c>
      <c r="AG329">
        <f t="shared" si="99"/>
        <v>0.65338882242874818</v>
      </c>
    </row>
    <row r="330" spans="19:33" x14ac:dyDescent="0.25">
      <c r="S330">
        <f t="shared" si="100"/>
        <v>13</v>
      </c>
      <c r="T330">
        <f t="shared" si="101"/>
        <v>23</v>
      </c>
      <c r="U330">
        <f t="shared" si="102"/>
        <v>311</v>
      </c>
      <c r="V330">
        <f t="shared" si="103"/>
        <v>21.423122138314515</v>
      </c>
      <c r="Y330">
        <f t="shared" si="109"/>
        <v>72.790943181217585</v>
      </c>
      <c r="Z330">
        <f t="shared" si="104"/>
        <v>0</v>
      </c>
      <c r="AA330">
        <f t="shared" si="97"/>
        <v>0.79063199838318765</v>
      </c>
      <c r="AB330">
        <f t="shared" si="107"/>
        <v>343849.40795783477</v>
      </c>
      <c r="AC330">
        <f t="shared" si="105"/>
        <v>342426.27036074502</v>
      </c>
      <c r="AD330">
        <f t="shared" si="108"/>
        <v>72.783762042626321</v>
      </c>
      <c r="AE330">
        <f t="shared" si="98"/>
        <v>0.79053586861467873</v>
      </c>
      <c r="AF330">
        <f t="shared" si="106"/>
        <v>341003.47883082193</v>
      </c>
      <c r="AG330">
        <f t="shared" si="99"/>
        <v>0.65326758873688595</v>
      </c>
    </row>
    <row r="331" spans="19:33" x14ac:dyDescent="0.25">
      <c r="S331">
        <f t="shared" si="100"/>
        <v>13</v>
      </c>
      <c r="T331">
        <f t="shared" si="101"/>
        <v>24</v>
      </c>
      <c r="U331">
        <f t="shared" si="102"/>
        <v>312</v>
      </c>
      <c r="V331">
        <f t="shared" si="103"/>
        <v>21.423122138314515</v>
      </c>
      <c r="Y331">
        <f t="shared" si="109"/>
        <v>72.776582650286642</v>
      </c>
      <c r="Z331">
        <f t="shared" si="104"/>
        <v>0</v>
      </c>
      <c r="AA331">
        <f t="shared" si="97"/>
        <v>0.79043976222223455</v>
      </c>
      <c r="AB331">
        <f t="shared" si="107"/>
        <v>341003.47883082106</v>
      </c>
      <c r="AC331">
        <f t="shared" si="105"/>
        <v>339580.68725882104</v>
      </c>
      <c r="AD331">
        <f t="shared" si="108"/>
        <v>72.769403257734652</v>
      </c>
      <c r="AE331">
        <f t="shared" si="98"/>
        <v>0.79034365582694843</v>
      </c>
      <c r="AF331">
        <f t="shared" si="106"/>
        <v>338158.24166984402</v>
      </c>
      <c r="AG331">
        <f t="shared" si="99"/>
        <v>0.6531463845220743</v>
      </c>
    </row>
    <row r="332" spans="19:33" x14ac:dyDescent="0.25">
      <c r="S332">
        <f t="shared" si="100"/>
        <v>14</v>
      </c>
      <c r="T332">
        <f t="shared" si="101"/>
        <v>1</v>
      </c>
      <c r="U332">
        <f t="shared" si="102"/>
        <v>313</v>
      </c>
      <c r="V332">
        <f t="shared" si="103"/>
        <v>21.423122138314515</v>
      </c>
      <c r="Y332">
        <f t="shared" si="109"/>
        <v>72.76222561100964</v>
      </c>
      <c r="Z332">
        <f t="shared" si="104"/>
        <v>0</v>
      </c>
      <c r="AA332">
        <f t="shared" si="97"/>
        <v>0.79024757280204294</v>
      </c>
      <c r="AB332">
        <f t="shared" si="107"/>
        <v>338158.24166984274</v>
      </c>
      <c r="AC332">
        <f t="shared" si="105"/>
        <v>336735.79603879905</v>
      </c>
      <c r="AD332">
        <f t="shared" si="108"/>
        <v>72.755047964072375</v>
      </c>
      <c r="AE332">
        <f t="shared" si="98"/>
        <v>0.79015148977429617</v>
      </c>
      <c r="AF332">
        <f t="shared" si="106"/>
        <v>335313.6963066553</v>
      </c>
      <c r="AG332">
        <f t="shared" si="99"/>
        <v>0.65302520977714629</v>
      </c>
    </row>
    <row r="333" spans="19:33" x14ac:dyDescent="0.25">
      <c r="S333">
        <f t="shared" si="100"/>
        <v>14</v>
      </c>
      <c r="T333">
        <f t="shared" si="101"/>
        <v>2</v>
      </c>
      <c r="U333">
        <f t="shared" si="102"/>
        <v>314</v>
      </c>
      <c r="V333">
        <f t="shared" si="103"/>
        <v>21.423122138314515</v>
      </c>
      <c r="Y333">
        <f t="shared" si="109"/>
        <v>72.747872062537624</v>
      </c>
      <c r="Z333">
        <f t="shared" si="104"/>
        <v>0</v>
      </c>
      <c r="AA333">
        <f t="shared" si="97"/>
        <v>0.79005543011124812</v>
      </c>
      <c r="AB333">
        <f t="shared" si="107"/>
        <v>335313.69630665611</v>
      </c>
      <c r="AC333">
        <f t="shared" si="105"/>
        <v>333891.59653245588</v>
      </c>
      <c r="AD333">
        <f t="shared" si="108"/>
        <v>72.740696160790648</v>
      </c>
      <c r="AE333">
        <f t="shared" si="98"/>
        <v>0.78995937044535913</v>
      </c>
      <c r="AF333">
        <f t="shared" si="106"/>
        <v>332469.8425730528</v>
      </c>
      <c r="AG333">
        <f t="shared" si="99"/>
        <v>0.65290406449493643</v>
      </c>
    </row>
    <row r="334" spans="19:33" x14ac:dyDescent="0.25">
      <c r="S334">
        <f t="shared" si="100"/>
        <v>14</v>
      </c>
      <c r="T334">
        <f t="shared" si="101"/>
        <v>3</v>
      </c>
      <c r="U334">
        <f t="shared" si="102"/>
        <v>315</v>
      </c>
      <c r="V334">
        <f t="shared" si="103"/>
        <v>21.423122138314515</v>
      </c>
      <c r="Y334">
        <f t="shared" si="109"/>
        <v>72.733522004021822</v>
      </c>
      <c r="Z334">
        <f t="shared" si="104"/>
        <v>0</v>
      </c>
      <c r="AA334">
        <f t="shared" si="97"/>
        <v>0.78986333413848819</v>
      </c>
      <c r="AB334">
        <f t="shared" si="107"/>
        <v>332469.84257305396</v>
      </c>
      <c r="AC334">
        <f t="shared" si="105"/>
        <v>331048.08857160469</v>
      </c>
      <c r="AD334">
        <f t="shared" si="108"/>
        <v>72.726347847040813</v>
      </c>
      <c r="AE334">
        <f t="shared" si="98"/>
        <v>0.78976729782877686</v>
      </c>
      <c r="AF334">
        <f t="shared" si="106"/>
        <v>329626.68030087039</v>
      </c>
      <c r="AG334">
        <f t="shared" si="99"/>
        <v>0.65278294866828124</v>
      </c>
    </row>
    <row r="335" spans="19:33" x14ac:dyDescent="0.25">
      <c r="S335">
        <f t="shared" si="100"/>
        <v>14</v>
      </c>
      <c r="T335">
        <f t="shared" si="101"/>
        <v>4</v>
      </c>
      <c r="U335">
        <f t="shared" si="102"/>
        <v>316</v>
      </c>
      <c r="V335">
        <f t="shared" si="103"/>
        <v>21.423122138314515</v>
      </c>
      <c r="Y335">
        <f t="shared" si="109"/>
        <v>72.719175434613675</v>
      </c>
      <c r="Z335">
        <f t="shared" si="104"/>
        <v>0</v>
      </c>
      <c r="AA335">
        <f t="shared" si="97"/>
        <v>0.7896712848724039</v>
      </c>
      <c r="AB335">
        <f t="shared" si="107"/>
        <v>329626.68030087138</v>
      </c>
      <c r="AC335">
        <f t="shared" si="105"/>
        <v>328205.27198810107</v>
      </c>
      <c r="AD335">
        <f t="shared" si="108"/>
        <v>72.712003021974411</v>
      </c>
      <c r="AE335">
        <f t="shared" si="98"/>
        <v>0.78957527191319143</v>
      </c>
      <c r="AF335">
        <f t="shared" si="106"/>
        <v>326784.20932198392</v>
      </c>
      <c r="AG335">
        <f t="shared" si="99"/>
        <v>0.65266186229001877</v>
      </c>
    </row>
    <row r="336" spans="19:33" x14ac:dyDescent="0.25">
      <c r="S336">
        <f t="shared" si="100"/>
        <v>14</v>
      </c>
      <c r="T336">
        <f t="shared" si="101"/>
        <v>5</v>
      </c>
      <c r="U336">
        <f t="shared" si="102"/>
        <v>317</v>
      </c>
      <c r="V336">
        <f t="shared" si="103"/>
        <v>21.423122138314515</v>
      </c>
      <c r="Y336">
        <f t="shared" si="109"/>
        <v>72.704832353464823</v>
      </c>
      <c r="Z336">
        <f t="shared" si="104"/>
        <v>0</v>
      </c>
      <c r="AA336">
        <f t="shared" si="97"/>
        <v>0.78947928230163888</v>
      </c>
      <c r="AB336">
        <f t="shared" si="107"/>
        <v>326784.20932198293</v>
      </c>
      <c r="AC336">
        <f t="shared" si="105"/>
        <v>325363.14661383996</v>
      </c>
      <c r="AD336">
        <f t="shared" si="108"/>
        <v>72.697661684743181</v>
      </c>
      <c r="AE336">
        <f t="shared" si="98"/>
        <v>0.78938329268724761</v>
      </c>
      <c r="AF336">
        <f t="shared" si="106"/>
        <v>323942.42946830881</v>
      </c>
      <c r="AG336">
        <f t="shared" si="99"/>
        <v>0.65254080535298864</v>
      </c>
    </row>
    <row r="337" spans="19:33" x14ac:dyDescent="0.25">
      <c r="S337">
        <f t="shared" si="100"/>
        <v>14</v>
      </c>
      <c r="T337">
        <f t="shared" si="101"/>
        <v>6</v>
      </c>
      <c r="U337">
        <f t="shared" si="102"/>
        <v>318</v>
      </c>
      <c r="V337">
        <f t="shared" si="103"/>
        <v>21.423122138314515</v>
      </c>
      <c r="Y337">
        <f t="shared" si="109"/>
        <v>72.690492759727135</v>
      </c>
      <c r="Z337">
        <f t="shared" si="104"/>
        <v>0</v>
      </c>
      <c r="AA337">
        <f t="shared" si="97"/>
        <v>0.78928732641483945</v>
      </c>
      <c r="AB337">
        <f t="shared" si="107"/>
        <v>323942.42946830805</v>
      </c>
      <c r="AC337">
        <f t="shared" si="105"/>
        <v>322521.71228076133</v>
      </c>
      <c r="AD337">
        <f t="shared" si="108"/>
        <v>72.683323834499092</v>
      </c>
      <c r="AE337">
        <f t="shared" si="98"/>
        <v>0.78919136013959346</v>
      </c>
      <c r="AF337">
        <f t="shared" si="106"/>
        <v>321101.34057180554</v>
      </c>
      <c r="AG337">
        <f t="shared" si="99"/>
        <v>0.65241977785003269</v>
      </c>
    </row>
    <row r="338" spans="19:33" x14ac:dyDescent="0.25">
      <c r="S338">
        <f t="shared" si="100"/>
        <v>14</v>
      </c>
      <c r="T338">
        <f t="shared" si="101"/>
        <v>7</v>
      </c>
      <c r="U338">
        <f t="shared" si="102"/>
        <v>319</v>
      </c>
      <c r="V338">
        <f t="shared" si="103"/>
        <v>21.423122138314515</v>
      </c>
      <c r="Y338">
        <f t="shared" si="109"/>
        <v>72.676156652552677</v>
      </c>
      <c r="Z338">
        <f t="shared" si="104"/>
        <v>0</v>
      </c>
      <c r="AA338">
        <f t="shared" si="97"/>
        <v>0.78909541720065501</v>
      </c>
      <c r="AB338">
        <f t="shared" si="107"/>
        <v>321101.34057180589</v>
      </c>
      <c r="AC338">
        <f t="shared" si="105"/>
        <v>319680.96882084472</v>
      </c>
      <c r="AD338">
        <f t="shared" si="108"/>
        <v>72.668989470394308</v>
      </c>
      <c r="AE338">
        <f t="shared" si="98"/>
        <v>0.7889994742588794</v>
      </c>
      <c r="AF338">
        <f t="shared" si="106"/>
        <v>318260.94246447395</v>
      </c>
      <c r="AG338">
        <f t="shared" si="99"/>
        <v>0.6522987797739942</v>
      </c>
    </row>
    <row r="339" spans="19:33" x14ac:dyDescent="0.25">
      <c r="S339">
        <f t="shared" si="100"/>
        <v>14</v>
      </c>
      <c r="T339">
        <f t="shared" si="101"/>
        <v>8</v>
      </c>
      <c r="U339">
        <f t="shared" si="102"/>
        <v>320</v>
      </c>
      <c r="V339">
        <f t="shared" si="103"/>
        <v>21.423122138314515</v>
      </c>
      <c r="Y339">
        <f t="shared" si="109"/>
        <v>72.661824031093715</v>
      </c>
      <c r="Z339">
        <f t="shared" si="104"/>
        <v>0</v>
      </c>
      <c r="AA339">
        <f t="shared" si="97"/>
        <v>0.78890355464773743</v>
      </c>
      <c r="AB339">
        <f t="shared" si="107"/>
        <v>318260.94246447476</v>
      </c>
      <c r="AC339">
        <f t="shared" si="105"/>
        <v>316840.91606610885</v>
      </c>
      <c r="AD339">
        <f t="shared" si="108"/>
        <v>72.65465859158121</v>
      </c>
      <c r="AE339">
        <f t="shared" si="98"/>
        <v>0.78880763503375873</v>
      </c>
      <c r="AF339">
        <f t="shared" si="106"/>
        <v>315421.23497835326</v>
      </c>
      <c r="AG339">
        <f t="shared" si="99"/>
        <v>0.65217781111771822</v>
      </c>
    </row>
    <row r="340" spans="19:33" x14ac:dyDescent="0.25">
      <c r="S340">
        <f t="shared" si="100"/>
        <v>14</v>
      </c>
      <c r="T340">
        <f t="shared" si="101"/>
        <v>9</v>
      </c>
      <c r="U340">
        <f t="shared" si="102"/>
        <v>321</v>
      </c>
      <c r="V340">
        <f t="shared" si="103"/>
        <v>21.423122138314515</v>
      </c>
      <c r="Y340">
        <f t="shared" si="109"/>
        <v>72.647494894502714</v>
      </c>
      <c r="Z340">
        <f t="shared" si="104"/>
        <v>0</v>
      </c>
      <c r="AA340">
        <f t="shared" si="97"/>
        <v>0.7887117387447411</v>
      </c>
      <c r="AB340">
        <f t="shared" si="107"/>
        <v>315421.23497835256</v>
      </c>
      <c r="AC340">
        <f t="shared" si="105"/>
        <v>314001.55384861201</v>
      </c>
      <c r="AD340">
        <f t="shared" si="108"/>
        <v>72.640331197212362</v>
      </c>
      <c r="AE340">
        <f t="shared" si="98"/>
        <v>0.78861584245288752</v>
      </c>
      <c r="AF340">
        <f t="shared" si="106"/>
        <v>312582.21794552216</v>
      </c>
      <c r="AG340">
        <f t="shared" si="99"/>
        <v>0.65205687187405148</v>
      </c>
    </row>
    <row r="341" spans="19:33" x14ac:dyDescent="0.25">
      <c r="S341">
        <f t="shared" si="100"/>
        <v>14</v>
      </c>
      <c r="T341">
        <f t="shared" si="101"/>
        <v>10</v>
      </c>
      <c r="U341">
        <f t="shared" si="102"/>
        <v>322</v>
      </c>
      <c r="V341">
        <f t="shared" si="103"/>
        <v>21.423122138314515</v>
      </c>
      <c r="Y341">
        <f t="shared" si="109"/>
        <v>72.633169241932364</v>
      </c>
      <c r="Z341">
        <f t="shared" si="104"/>
        <v>0</v>
      </c>
      <c r="AA341">
        <f t="shared" ref="AA341:AA404" si="110">IF(AND(U341&gt;=$G$16,U341&lt;=$H$16),0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0.78851996948032366</v>
      </c>
      <c r="AB341">
        <f t="shared" si="107"/>
        <v>312582.21794552222</v>
      </c>
      <c r="AC341">
        <f t="shared" si="105"/>
        <v>311162.88200045761</v>
      </c>
      <c r="AD341">
        <f t="shared" si="108"/>
        <v>72.625945298180937</v>
      </c>
      <c r="AE341">
        <f t="shared" ref="AE341:AE404" si="111">IF(AND(U341&gt;=$G$16,U341&lt;=$H$16),0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0.78842323035936579</v>
      </c>
      <c r="AF341">
        <f t="shared" si="106"/>
        <v>309743.89431622851</v>
      </c>
      <c r="AG341">
        <f t="shared" ref="AG341:AG404" si="112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0.65193596203584259</v>
      </c>
    </row>
    <row r="342" spans="19:33" x14ac:dyDescent="0.25">
      <c r="S342">
        <f t="shared" si="100"/>
        <v>14</v>
      </c>
      <c r="T342">
        <f t="shared" si="101"/>
        <v>11</v>
      </c>
      <c r="U342">
        <f t="shared" si="102"/>
        <v>323</v>
      </c>
      <c r="V342">
        <f t="shared" si="103"/>
        <v>21.423122138314515</v>
      </c>
      <c r="Y342">
        <f t="shared" si="109"/>
        <v>72.618673935455675</v>
      </c>
      <c r="Z342">
        <f t="shared" si="104"/>
        <v>0</v>
      </c>
      <c r="AA342">
        <f t="shared" si="110"/>
        <v>0.78832582763528958</v>
      </c>
      <c r="AB342">
        <f t="shared" si="107"/>
        <v>309743.89431622927</v>
      </c>
      <c r="AC342">
        <f t="shared" si="105"/>
        <v>308324.90782648575</v>
      </c>
      <c r="AD342">
        <f t="shared" si="108"/>
        <v>72.611402578851354</v>
      </c>
      <c r="AE342">
        <f t="shared" si="111"/>
        <v>0.78822842499320578</v>
      </c>
      <c r="AF342">
        <f t="shared" si="106"/>
        <v>306906.27198625373</v>
      </c>
      <c r="AG342">
        <f t="shared" si="112"/>
        <v>0.65181308889440182</v>
      </c>
    </row>
    <row r="343" spans="19:33" x14ac:dyDescent="0.25">
      <c r="S343">
        <f t="shared" si="100"/>
        <v>14</v>
      </c>
      <c r="T343">
        <f t="shared" si="101"/>
        <v>12</v>
      </c>
      <c r="U343">
        <f t="shared" si="102"/>
        <v>324</v>
      </c>
      <c r="V343">
        <f t="shared" si="103"/>
        <v>21.423122138314515</v>
      </c>
      <c r="Y343">
        <f t="shared" si="109"/>
        <v>72.604133019091222</v>
      </c>
      <c r="Z343">
        <f t="shared" si="104"/>
        <v>0</v>
      </c>
      <c r="AA343">
        <f t="shared" si="110"/>
        <v>0.78813104642054677</v>
      </c>
      <c r="AB343">
        <f t="shared" si="107"/>
        <v>306906.27198625333</v>
      </c>
      <c r="AC343">
        <f t="shared" si="105"/>
        <v>305487.63610269636</v>
      </c>
      <c r="AD343">
        <f t="shared" si="108"/>
        <v>72.596863459109088</v>
      </c>
      <c r="AE343">
        <f t="shared" si="111"/>
        <v>0.78803366784491402</v>
      </c>
      <c r="AF343">
        <f t="shared" si="106"/>
        <v>304069.35078201164</v>
      </c>
      <c r="AG343">
        <f t="shared" si="112"/>
        <v>0.65168967996338889</v>
      </c>
    </row>
    <row r="344" spans="19:33" x14ac:dyDescent="0.25">
      <c r="S344">
        <f t="shared" si="100"/>
        <v>14</v>
      </c>
      <c r="T344">
        <f t="shared" si="101"/>
        <v>13</v>
      </c>
      <c r="U344">
        <f t="shared" si="102"/>
        <v>325</v>
      </c>
      <c r="V344">
        <f t="shared" si="103"/>
        <v>21.423122138314515</v>
      </c>
      <c r="Y344">
        <f t="shared" si="109"/>
        <v>72.58959569552718</v>
      </c>
      <c r="Z344">
        <f t="shared" si="104"/>
        <v>0</v>
      </c>
      <c r="AA344">
        <f t="shared" si="110"/>
        <v>0.78793631333275904</v>
      </c>
      <c r="AB344">
        <f t="shared" si="107"/>
        <v>304069.35078201233</v>
      </c>
      <c r="AC344">
        <f t="shared" si="105"/>
        <v>302651.06541801337</v>
      </c>
      <c r="AD344">
        <f t="shared" si="108"/>
        <v>72.582327931723313</v>
      </c>
      <c r="AE344">
        <f t="shared" si="111"/>
        <v>0.78783895881763089</v>
      </c>
      <c r="AF344">
        <f t="shared" si="106"/>
        <v>301233.13053026889</v>
      </c>
      <c r="AG344">
        <f t="shared" si="112"/>
        <v>0.651566301524516</v>
      </c>
    </row>
    <row r="345" spans="19:33" x14ac:dyDescent="0.25">
      <c r="S345">
        <f t="shared" si="100"/>
        <v>14</v>
      </c>
      <c r="T345">
        <f t="shared" si="101"/>
        <v>14</v>
      </c>
      <c r="U345">
        <f t="shared" si="102"/>
        <v>326</v>
      </c>
      <c r="V345">
        <f t="shared" si="103"/>
        <v>21.423122138314515</v>
      </c>
      <c r="Y345">
        <f t="shared" si="109"/>
        <v>72.575061963875825</v>
      </c>
      <c r="Z345">
        <f t="shared" si="104"/>
        <v>0</v>
      </c>
      <c r="AA345">
        <f t="shared" si="110"/>
        <v>0.78774162836003503</v>
      </c>
      <c r="AB345">
        <f t="shared" si="107"/>
        <v>301233.13053026929</v>
      </c>
      <c r="AC345">
        <f t="shared" si="105"/>
        <v>299815.19559922122</v>
      </c>
      <c r="AD345">
        <f t="shared" si="108"/>
        <v>72.567795995806435</v>
      </c>
      <c r="AE345">
        <f t="shared" si="111"/>
        <v>0.78764429789946666</v>
      </c>
      <c r="AF345">
        <f t="shared" si="106"/>
        <v>298397.61105783121</v>
      </c>
      <c r="AG345">
        <f t="shared" si="112"/>
        <v>0.65144295357024906</v>
      </c>
    </row>
    <row r="346" spans="19:33" x14ac:dyDescent="0.25">
      <c r="S346">
        <f t="shared" si="100"/>
        <v>14</v>
      </c>
      <c r="T346">
        <f t="shared" si="101"/>
        <v>15</v>
      </c>
      <c r="U346">
        <f t="shared" si="102"/>
        <v>327</v>
      </c>
      <c r="V346">
        <f t="shared" si="103"/>
        <v>21.423122138314515</v>
      </c>
      <c r="Y346">
        <f t="shared" si="109"/>
        <v>72.560531823249661</v>
      </c>
      <c r="Z346">
        <f t="shared" si="104"/>
        <v>0</v>
      </c>
      <c r="AA346">
        <f t="shared" si="110"/>
        <v>0.78754699149048624</v>
      </c>
      <c r="AB346">
        <f t="shared" si="107"/>
        <v>298397.61105783167</v>
      </c>
      <c r="AC346">
        <f t="shared" si="105"/>
        <v>296980.02647314878</v>
      </c>
      <c r="AD346">
        <f t="shared" si="108"/>
        <v>72.553267650471042</v>
      </c>
      <c r="AE346">
        <f t="shared" si="111"/>
        <v>0.78744968507853408</v>
      </c>
      <c r="AF346">
        <f t="shared" si="106"/>
        <v>295562.79219154897</v>
      </c>
      <c r="AG346">
        <f t="shared" si="112"/>
        <v>0.65131963609305588</v>
      </c>
    </row>
    <row r="347" spans="19:33" x14ac:dyDescent="0.25">
      <c r="S347">
        <f t="shared" si="100"/>
        <v>14</v>
      </c>
      <c r="T347">
        <f t="shared" si="101"/>
        <v>16</v>
      </c>
      <c r="U347">
        <f t="shared" si="102"/>
        <v>328</v>
      </c>
      <c r="V347">
        <f t="shared" si="103"/>
        <v>21.423122138314515</v>
      </c>
      <c r="Y347">
        <f t="shared" si="109"/>
        <v>72.546005272761406</v>
      </c>
      <c r="Z347">
        <f t="shared" si="104"/>
        <v>0</v>
      </c>
      <c r="AA347">
        <f t="shared" si="110"/>
        <v>0.78735240271222728</v>
      </c>
      <c r="AB347">
        <f t="shared" si="107"/>
        <v>295562.79219154839</v>
      </c>
      <c r="AC347">
        <f t="shared" si="105"/>
        <v>294145.55786666641</v>
      </c>
      <c r="AD347">
        <f t="shared" si="108"/>
        <v>72.53874289482998</v>
      </c>
      <c r="AE347">
        <f t="shared" si="111"/>
        <v>0.78725512034294942</v>
      </c>
      <c r="AF347">
        <f t="shared" si="106"/>
        <v>292728.67375831376</v>
      </c>
      <c r="AG347">
        <f t="shared" si="112"/>
        <v>0.65119634908540591</v>
      </c>
    </row>
    <row r="348" spans="19:33" x14ac:dyDescent="0.25">
      <c r="S348">
        <f t="shared" si="100"/>
        <v>14</v>
      </c>
      <c r="T348">
        <f t="shared" si="101"/>
        <v>17</v>
      </c>
      <c r="U348">
        <f t="shared" si="102"/>
        <v>329</v>
      </c>
      <c r="V348">
        <f t="shared" si="103"/>
        <v>21.423122138314515</v>
      </c>
      <c r="Y348">
        <f t="shared" si="109"/>
        <v>72.531482311524002</v>
      </c>
      <c r="Z348">
        <f t="shared" si="104"/>
        <v>0</v>
      </c>
      <c r="AA348">
        <f t="shared" si="110"/>
        <v>0.78715786201337568</v>
      </c>
      <c r="AB348">
        <f t="shared" si="107"/>
        <v>292728.67375831283</v>
      </c>
      <c r="AC348">
        <f t="shared" si="105"/>
        <v>291311.78960668878</v>
      </c>
      <c r="AD348">
        <f t="shared" si="108"/>
        <v>72.524221727996292</v>
      </c>
      <c r="AE348">
        <f t="shared" si="111"/>
        <v>0.78706060368083164</v>
      </c>
      <c r="AF348">
        <f t="shared" si="106"/>
        <v>289895.25558506185</v>
      </c>
      <c r="AG348">
        <f t="shared" si="112"/>
        <v>0.65107309253977097</v>
      </c>
    </row>
    <row r="349" spans="19:33" x14ac:dyDescent="0.25">
      <c r="S349">
        <f t="shared" si="100"/>
        <v>14</v>
      </c>
      <c r="T349">
        <f t="shared" si="101"/>
        <v>18</v>
      </c>
      <c r="U349">
        <f t="shared" si="102"/>
        <v>330</v>
      </c>
      <c r="V349">
        <f t="shared" si="103"/>
        <v>21.423122138314515</v>
      </c>
      <c r="Y349">
        <f t="shared" si="109"/>
        <v>72.516962938650622</v>
      </c>
      <c r="Z349">
        <f t="shared" si="104"/>
        <v>0</v>
      </c>
      <c r="AA349">
        <f t="shared" si="110"/>
        <v>0.78696336938205191</v>
      </c>
      <c r="AB349">
        <f t="shared" si="107"/>
        <v>289895.25558506273</v>
      </c>
      <c r="AC349">
        <f t="shared" si="105"/>
        <v>288478.72152017505</v>
      </c>
      <c r="AD349">
        <f t="shared" si="108"/>
        <v>72.509704149083262</v>
      </c>
      <c r="AE349">
        <f t="shared" si="111"/>
        <v>0.78686613508030268</v>
      </c>
      <c r="AF349">
        <f t="shared" si="106"/>
        <v>287062.53749877366</v>
      </c>
      <c r="AG349">
        <f t="shared" si="112"/>
        <v>0.65094986644862429</v>
      </c>
    </row>
    <row r="350" spans="19:33" x14ac:dyDescent="0.25">
      <c r="S350">
        <f t="shared" si="100"/>
        <v>14</v>
      </c>
      <c r="T350">
        <f t="shared" si="101"/>
        <v>19</v>
      </c>
      <c r="U350">
        <f t="shared" si="102"/>
        <v>331</v>
      </c>
      <c r="V350">
        <f t="shared" si="103"/>
        <v>21.423122138314515</v>
      </c>
      <c r="Y350">
        <f t="shared" si="109"/>
        <v>72.502447153254636</v>
      </c>
      <c r="Z350">
        <f t="shared" si="104"/>
        <v>0</v>
      </c>
      <c r="AA350">
        <f t="shared" si="110"/>
        <v>0.78676892480637939</v>
      </c>
      <c r="AB350">
        <f t="shared" si="107"/>
        <v>287062.53749877459</v>
      </c>
      <c r="AC350">
        <f t="shared" si="105"/>
        <v>285646.3534341231</v>
      </c>
      <c r="AD350">
        <f t="shared" si="108"/>
        <v>72.495190157204377</v>
      </c>
      <c r="AE350">
        <f t="shared" si="111"/>
        <v>0.78667171452948736</v>
      </c>
      <c r="AF350">
        <f t="shared" si="106"/>
        <v>284230.51932646841</v>
      </c>
      <c r="AG350">
        <f t="shared" si="112"/>
        <v>0.65082667080444123</v>
      </c>
    </row>
    <row r="351" spans="19:33" x14ac:dyDescent="0.25">
      <c r="S351">
        <f t="shared" si="100"/>
        <v>14</v>
      </c>
      <c r="T351">
        <f t="shared" si="101"/>
        <v>20</v>
      </c>
      <c r="U351">
        <f t="shared" si="102"/>
        <v>332</v>
      </c>
      <c r="V351">
        <f t="shared" si="103"/>
        <v>21.423122138314515</v>
      </c>
      <c r="Y351">
        <f t="shared" si="109"/>
        <v>72.487934954449642</v>
      </c>
      <c r="Z351">
        <f t="shared" si="104"/>
        <v>0</v>
      </c>
      <c r="AA351">
        <f t="shared" si="110"/>
        <v>0.78657452827448437</v>
      </c>
      <c r="AB351">
        <f t="shared" si="107"/>
        <v>284230.5193264694</v>
      </c>
      <c r="AC351">
        <f t="shared" si="105"/>
        <v>282814.68517557532</v>
      </c>
      <c r="AD351">
        <f t="shared" si="108"/>
        <v>72.480679751473332</v>
      </c>
      <c r="AE351">
        <f t="shared" si="111"/>
        <v>0.78647734201651331</v>
      </c>
      <c r="AF351">
        <f t="shared" si="106"/>
        <v>281399.20089520997</v>
      </c>
      <c r="AG351">
        <f t="shared" si="112"/>
        <v>0.65070350559969869</v>
      </c>
    </row>
    <row r="352" spans="19:33" x14ac:dyDescent="0.25">
      <c r="S352">
        <f t="shared" si="100"/>
        <v>14</v>
      </c>
      <c r="T352">
        <f t="shared" si="101"/>
        <v>21</v>
      </c>
      <c r="U352">
        <f t="shared" si="102"/>
        <v>333</v>
      </c>
      <c r="V352">
        <f t="shared" si="103"/>
        <v>21.423122138314515</v>
      </c>
      <c r="Y352">
        <f t="shared" si="109"/>
        <v>72.473426341349452</v>
      </c>
      <c r="Z352">
        <f t="shared" si="104"/>
        <v>0</v>
      </c>
      <c r="AA352">
        <f t="shared" si="110"/>
        <v>0.78638017977449604</v>
      </c>
      <c r="AB352">
        <f t="shared" si="107"/>
        <v>281399.20089520968</v>
      </c>
      <c r="AC352">
        <f t="shared" si="105"/>
        <v>279983.7165716156</v>
      </c>
      <c r="AD352">
        <f t="shared" si="108"/>
        <v>72.466172931004053</v>
      </c>
      <c r="AE352">
        <f t="shared" si="111"/>
        <v>0.78628301752951135</v>
      </c>
      <c r="AF352">
        <f t="shared" si="106"/>
        <v>278568.58203210344</v>
      </c>
      <c r="AG352">
        <f t="shared" si="112"/>
        <v>0.65058037082687581</v>
      </c>
    </row>
    <row r="353" spans="19:33" x14ac:dyDescent="0.25">
      <c r="S353">
        <f t="shared" si="100"/>
        <v>14</v>
      </c>
      <c r="T353">
        <f t="shared" si="101"/>
        <v>22</v>
      </c>
      <c r="U353">
        <f t="shared" si="102"/>
        <v>334</v>
      </c>
      <c r="V353">
        <f t="shared" si="103"/>
        <v>21.423122138314515</v>
      </c>
      <c r="Y353">
        <f t="shared" si="109"/>
        <v>72.458921313068103</v>
      </c>
      <c r="Z353">
        <f t="shared" si="104"/>
        <v>0</v>
      </c>
      <c r="AA353">
        <f t="shared" si="110"/>
        <v>0.78618587929454642</v>
      </c>
      <c r="AB353">
        <f t="shared" si="107"/>
        <v>278568.58203210228</v>
      </c>
      <c r="AC353">
        <f t="shared" si="105"/>
        <v>277153.44744937209</v>
      </c>
      <c r="AD353">
        <f t="shared" si="108"/>
        <v>72.451669694910692</v>
      </c>
      <c r="AE353">
        <f t="shared" si="111"/>
        <v>0.78608874105661508</v>
      </c>
      <c r="AF353">
        <f t="shared" si="106"/>
        <v>275738.66256429849</v>
      </c>
      <c r="AG353">
        <f t="shared" si="112"/>
        <v>0.65045726647845326</v>
      </c>
    </row>
    <row r="354" spans="19:33" x14ac:dyDescent="0.25">
      <c r="S354">
        <f t="shared" si="100"/>
        <v>14</v>
      </c>
      <c r="T354">
        <f t="shared" si="101"/>
        <v>23</v>
      </c>
      <c r="U354">
        <f t="shared" si="102"/>
        <v>335</v>
      </c>
      <c r="V354">
        <f t="shared" si="103"/>
        <v>21.423122138314515</v>
      </c>
      <c r="Y354">
        <f t="shared" si="109"/>
        <v>72.444419868719862</v>
      </c>
      <c r="Z354">
        <f t="shared" si="104"/>
        <v>0</v>
      </c>
      <c r="AA354">
        <f t="shared" si="110"/>
        <v>0.78599162682277102</v>
      </c>
      <c r="AB354">
        <f t="shared" si="107"/>
        <v>275738.66256429843</v>
      </c>
      <c r="AC354">
        <f t="shared" si="105"/>
        <v>274323.87763601745</v>
      </c>
      <c r="AD354">
        <f t="shared" si="108"/>
        <v>72.437170042307628</v>
      </c>
      <c r="AE354">
        <f t="shared" si="111"/>
        <v>0.78589451258596121</v>
      </c>
      <c r="AF354">
        <f t="shared" si="106"/>
        <v>272909.44231898896</v>
      </c>
      <c r="AG354">
        <f t="shared" si="112"/>
        <v>0.65033419254691383</v>
      </c>
    </row>
    <row r="355" spans="19:33" x14ac:dyDescent="0.25">
      <c r="S355">
        <f t="shared" si="100"/>
        <v>14</v>
      </c>
      <c r="T355">
        <f t="shared" si="101"/>
        <v>24</v>
      </c>
      <c r="U355">
        <f t="shared" si="102"/>
        <v>336</v>
      </c>
      <c r="V355">
        <f t="shared" si="103"/>
        <v>21.423122138314515</v>
      </c>
      <c r="Y355">
        <f t="shared" si="109"/>
        <v>72.429922007419194</v>
      </c>
      <c r="Z355">
        <f t="shared" si="104"/>
        <v>0</v>
      </c>
      <c r="AA355">
        <f t="shared" si="110"/>
        <v>0.78579742234730754</v>
      </c>
      <c r="AB355">
        <f t="shared" si="107"/>
        <v>272909.44231898832</v>
      </c>
      <c r="AC355">
        <f t="shared" si="105"/>
        <v>271495.00695876317</v>
      </c>
      <c r="AD355">
        <f t="shared" si="108"/>
        <v>72.422673972309411</v>
      </c>
      <c r="AE355">
        <f t="shared" si="111"/>
        <v>0.7857003321056889</v>
      </c>
      <c r="AF355">
        <f t="shared" si="106"/>
        <v>270080.92112340784</v>
      </c>
      <c r="AG355">
        <f t="shared" si="112"/>
        <v>0.65021114902474186</v>
      </c>
    </row>
    <row r="356" spans="19:33" x14ac:dyDescent="0.25">
      <c r="S356">
        <f t="shared" si="100"/>
        <v>15</v>
      </c>
      <c r="T356">
        <f t="shared" si="101"/>
        <v>1</v>
      </c>
      <c r="U356">
        <f t="shared" si="102"/>
        <v>337</v>
      </c>
      <c r="V356">
        <f t="shared" si="103"/>
        <v>21.423122138314515</v>
      </c>
      <c r="Y356">
        <f t="shared" si="109"/>
        <v>72.415427728280804</v>
      </c>
      <c r="Z356">
        <f t="shared" si="104"/>
        <v>0</v>
      </c>
      <c r="AA356">
        <f t="shared" si="110"/>
        <v>0.78560326585629725</v>
      </c>
      <c r="AB356">
        <f t="shared" si="107"/>
        <v>270080.92112340912</v>
      </c>
      <c r="AC356">
        <f t="shared" si="105"/>
        <v>268666.83524486778</v>
      </c>
      <c r="AD356">
        <f t="shared" si="108"/>
        <v>72.408181484030891</v>
      </c>
      <c r="AE356">
        <f t="shared" si="111"/>
        <v>0.78550619960394119</v>
      </c>
      <c r="AF356">
        <f t="shared" si="106"/>
        <v>267253.09880483494</v>
      </c>
      <c r="AG356">
        <f t="shared" si="112"/>
        <v>0.65008813590442416</v>
      </c>
    </row>
    <row r="357" spans="19:33" x14ac:dyDescent="0.25">
      <c r="S357">
        <f t="shared" si="100"/>
        <v>15</v>
      </c>
      <c r="T357">
        <f t="shared" si="101"/>
        <v>2</v>
      </c>
      <c r="U357">
        <f t="shared" si="102"/>
        <v>338</v>
      </c>
      <c r="V357">
        <f t="shared" si="103"/>
        <v>21.423122138314515</v>
      </c>
      <c r="Y357">
        <f t="shared" si="109"/>
        <v>72.400937030419584</v>
      </c>
      <c r="Z357">
        <f t="shared" si="104"/>
        <v>0</v>
      </c>
      <c r="AA357">
        <f t="shared" si="110"/>
        <v>0.78540915733788375</v>
      </c>
      <c r="AB357">
        <f t="shared" si="107"/>
        <v>267253.09880483407</v>
      </c>
      <c r="AC357">
        <f t="shared" si="105"/>
        <v>265839.36232162587</v>
      </c>
      <c r="AD357">
        <f t="shared" si="108"/>
        <v>72.393692576587043</v>
      </c>
      <c r="AE357">
        <f t="shared" si="111"/>
        <v>0.78531211506886278</v>
      </c>
      <c r="AF357">
        <f t="shared" si="106"/>
        <v>264425.97519058618</v>
      </c>
      <c r="AG357">
        <f t="shared" si="112"/>
        <v>0.6499651531784485</v>
      </c>
    </row>
    <row r="358" spans="19:33" x14ac:dyDescent="0.25">
      <c r="S358">
        <f t="shared" si="100"/>
        <v>15</v>
      </c>
      <c r="T358">
        <f t="shared" si="101"/>
        <v>3</v>
      </c>
      <c r="U358">
        <f t="shared" si="102"/>
        <v>339</v>
      </c>
      <c r="V358">
        <f t="shared" si="103"/>
        <v>21.423122138314515</v>
      </c>
      <c r="Y358">
        <f t="shared" si="109"/>
        <v>72.386449912950681</v>
      </c>
      <c r="Z358">
        <f t="shared" si="104"/>
        <v>0</v>
      </c>
      <c r="AA358">
        <f t="shared" si="110"/>
        <v>0.78521509678021406</v>
      </c>
      <c r="AB358">
        <f t="shared" si="107"/>
        <v>264425.97519058653</v>
      </c>
      <c r="AC358">
        <f t="shared" si="105"/>
        <v>263012.58801638213</v>
      </c>
      <c r="AD358">
        <f t="shared" si="108"/>
        <v>72.379207249093128</v>
      </c>
      <c r="AE358">
        <f t="shared" si="111"/>
        <v>0.78511807848860238</v>
      </c>
      <c r="AF358">
        <f t="shared" si="106"/>
        <v>261599.55010802756</v>
      </c>
      <c r="AG358">
        <f t="shared" si="112"/>
        <v>0.64984220083930522</v>
      </c>
    </row>
    <row r="359" spans="19:33" x14ac:dyDescent="0.25">
      <c r="S359">
        <f t="shared" si="100"/>
        <v>15</v>
      </c>
      <c r="T359">
        <f t="shared" si="101"/>
        <v>4</v>
      </c>
      <c r="U359">
        <f t="shared" si="102"/>
        <v>340</v>
      </c>
      <c r="V359">
        <f t="shared" si="103"/>
        <v>21.423122138314515</v>
      </c>
      <c r="Y359">
        <f t="shared" si="109"/>
        <v>72.371966374989441</v>
      </c>
      <c r="Z359">
        <f t="shared" si="104"/>
        <v>0</v>
      </c>
      <c r="AA359">
        <f t="shared" si="110"/>
        <v>0.7850210841714379</v>
      </c>
      <c r="AB359">
        <f t="shared" si="107"/>
        <v>261599.55010802837</v>
      </c>
      <c r="AC359">
        <f t="shared" si="105"/>
        <v>260186.51215651978</v>
      </c>
      <c r="AD359">
        <f t="shared" si="108"/>
        <v>72.364725500664605</v>
      </c>
      <c r="AE359">
        <f t="shared" si="111"/>
        <v>0.78492408985131101</v>
      </c>
      <c r="AF359">
        <f t="shared" si="106"/>
        <v>258773.82338456364</v>
      </c>
      <c r="AG359">
        <f t="shared" si="112"/>
        <v>0.64971927887948633</v>
      </c>
    </row>
    <row r="360" spans="19:33" x14ac:dyDescent="0.25">
      <c r="S360">
        <f t="shared" si="100"/>
        <v>15</v>
      </c>
      <c r="T360">
        <f t="shared" si="101"/>
        <v>5</v>
      </c>
      <c r="U360">
        <f t="shared" si="102"/>
        <v>341</v>
      </c>
      <c r="V360">
        <f t="shared" si="103"/>
        <v>21.423122138314515</v>
      </c>
      <c r="Y360">
        <f t="shared" si="109"/>
        <v>72.357486415651422</v>
      </c>
      <c r="Z360">
        <f t="shared" si="104"/>
        <v>0</v>
      </c>
      <c r="AA360">
        <f t="shared" si="110"/>
        <v>0.78482711949970785</v>
      </c>
      <c r="AB360">
        <f t="shared" si="107"/>
        <v>258773.82338456329</v>
      </c>
      <c r="AC360">
        <f t="shared" si="105"/>
        <v>257361.13456946381</v>
      </c>
      <c r="AD360">
        <f t="shared" si="108"/>
        <v>72.350247330417147</v>
      </c>
      <c r="AE360">
        <f t="shared" si="111"/>
        <v>0.78473014914514305</v>
      </c>
      <c r="AF360">
        <f t="shared" si="106"/>
        <v>255948.79484764079</v>
      </c>
      <c r="AG360">
        <f t="shared" si="112"/>
        <v>0.6495963872914855</v>
      </c>
    </row>
    <row r="361" spans="19:33" x14ac:dyDescent="0.25">
      <c r="S361">
        <f t="shared" si="100"/>
        <v>15</v>
      </c>
      <c r="T361">
        <f t="shared" si="101"/>
        <v>6</v>
      </c>
      <c r="U361">
        <f t="shared" si="102"/>
        <v>342</v>
      </c>
      <c r="V361">
        <f t="shared" si="103"/>
        <v>21.423122138314515</v>
      </c>
      <c r="Y361">
        <f t="shared" si="109"/>
        <v>72.343010034052426</v>
      </c>
      <c r="Z361">
        <f t="shared" si="104"/>
        <v>0</v>
      </c>
      <c r="AA361">
        <f t="shared" si="110"/>
        <v>0.78463320275317971</v>
      </c>
      <c r="AB361">
        <f t="shared" si="107"/>
        <v>255948.79484764204</v>
      </c>
      <c r="AC361">
        <f t="shared" si="105"/>
        <v>254536.45508268633</v>
      </c>
      <c r="AD361">
        <f t="shared" si="108"/>
        <v>72.335772737466669</v>
      </c>
      <c r="AE361">
        <f t="shared" si="111"/>
        <v>0.78453625635825552</v>
      </c>
      <c r="AF361">
        <f t="shared" si="106"/>
        <v>253124.46432475233</v>
      </c>
      <c r="AG361">
        <f t="shared" si="112"/>
        <v>0.64947352606779851</v>
      </c>
    </row>
    <row r="362" spans="19:33" x14ac:dyDescent="0.25">
      <c r="S362">
        <f t="shared" si="100"/>
        <v>15</v>
      </c>
      <c r="T362">
        <f t="shared" si="101"/>
        <v>7</v>
      </c>
      <c r="U362">
        <f t="shared" si="102"/>
        <v>343</v>
      </c>
      <c r="V362">
        <f t="shared" si="103"/>
        <v>21.423122138314515</v>
      </c>
      <c r="Y362">
        <f t="shared" si="109"/>
        <v>72.328537229308438</v>
      </c>
      <c r="Z362">
        <f t="shared" si="104"/>
        <v>0</v>
      </c>
      <c r="AA362">
        <f t="shared" si="110"/>
        <v>0.78443933392001175</v>
      </c>
      <c r="AB362">
        <f t="shared" si="107"/>
        <v>253124.46432475146</v>
      </c>
      <c r="AC362">
        <f t="shared" si="105"/>
        <v>251712.47352369543</v>
      </c>
      <c r="AD362">
        <f t="shared" si="108"/>
        <v>72.321301720929242</v>
      </c>
      <c r="AE362">
        <f t="shared" si="111"/>
        <v>0.78434241147880812</v>
      </c>
      <c r="AF362">
        <f t="shared" si="106"/>
        <v>250300.83164342775</v>
      </c>
      <c r="AG362">
        <f t="shared" si="112"/>
        <v>0.6493506952009227</v>
      </c>
    </row>
    <row r="363" spans="19:33" x14ac:dyDescent="0.25">
      <c r="S363">
        <f t="shared" si="100"/>
        <v>15</v>
      </c>
      <c r="T363">
        <f t="shared" si="101"/>
        <v>8</v>
      </c>
      <c r="U363">
        <f t="shared" si="102"/>
        <v>344</v>
      </c>
      <c r="V363">
        <f t="shared" si="103"/>
        <v>21.423122138314515</v>
      </c>
      <c r="Y363">
        <f t="shared" si="109"/>
        <v>72.314068000535698</v>
      </c>
      <c r="Z363">
        <f t="shared" si="104"/>
        <v>0</v>
      </c>
      <c r="AA363">
        <f t="shared" si="110"/>
        <v>0.78424551298836576</v>
      </c>
      <c r="AB363">
        <f t="shared" si="107"/>
        <v>250300.83164342825</v>
      </c>
      <c r="AC363">
        <f t="shared" si="105"/>
        <v>248889.18972004918</v>
      </c>
      <c r="AD363">
        <f t="shared" si="108"/>
        <v>72.306834279921233</v>
      </c>
      <c r="AE363">
        <f t="shared" si="111"/>
        <v>0.78414861449496409</v>
      </c>
      <c r="AF363">
        <f t="shared" si="106"/>
        <v>247477.89663124637</v>
      </c>
      <c r="AG363">
        <f t="shared" si="112"/>
        <v>0.64922789468335762</v>
      </c>
    </row>
    <row r="364" spans="19:33" x14ac:dyDescent="0.25">
      <c r="S364">
        <f t="shared" si="100"/>
        <v>15</v>
      </c>
      <c r="T364">
        <f t="shared" si="101"/>
        <v>9</v>
      </c>
      <c r="U364">
        <f t="shared" si="102"/>
        <v>345</v>
      </c>
      <c r="V364">
        <f t="shared" si="103"/>
        <v>21.423122138314515</v>
      </c>
      <c r="Y364">
        <f t="shared" si="109"/>
        <v>72.299602346850634</v>
      </c>
      <c r="Z364">
        <f t="shared" si="104"/>
        <v>0</v>
      </c>
      <c r="AA364">
        <f t="shared" si="110"/>
        <v>0.78405173994640576</v>
      </c>
      <c r="AB364">
        <f t="shared" si="107"/>
        <v>247477.89663124527</v>
      </c>
      <c r="AC364">
        <f t="shared" si="105"/>
        <v>246066.60349934173</v>
      </c>
      <c r="AD364">
        <f t="shared" si="108"/>
        <v>72.292370413559183</v>
      </c>
      <c r="AE364">
        <f t="shared" si="111"/>
        <v>0.78395486539488912</v>
      </c>
      <c r="AF364">
        <f t="shared" si="106"/>
        <v>244655.65911582366</v>
      </c>
      <c r="AG364">
        <f t="shared" si="112"/>
        <v>0.64910512450760449</v>
      </c>
    </row>
    <row r="365" spans="19:33" x14ac:dyDescent="0.25">
      <c r="S365">
        <f t="shared" ref="S365:S428" si="113">S341+1</f>
        <v>15</v>
      </c>
      <c r="T365">
        <f t="shared" ref="T365:T428" si="114">T341</f>
        <v>10</v>
      </c>
      <c r="U365">
        <f t="shared" si="102"/>
        <v>346</v>
      </c>
      <c r="V365">
        <f t="shared" si="103"/>
        <v>21.423122138314515</v>
      </c>
      <c r="Y365">
        <f t="shared" si="109"/>
        <v>72.285140267369911</v>
      </c>
      <c r="Z365">
        <f t="shared" si="104"/>
        <v>0</v>
      </c>
      <c r="AA365">
        <f t="shared" si="110"/>
        <v>0.78385801478229933</v>
      </c>
      <c r="AB365">
        <f t="shared" si="107"/>
        <v>244655.6591158224</v>
      </c>
      <c r="AC365">
        <f t="shared" si="105"/>
        <v>243244.71468921428</v>
      </c>
      <c r="AD365">
        <f t="shared" si="108"/>
        <v>72.277910120959845</v>
      </c>
      <c r="AE365">
        <f t="shared" si="111"/>
        <v>0.7837611641667519</v>
      </c>
      <c r="AF365">
        <f t="shared" si="106"/>
        <v>241834.11892482211</v>
      </c>
      <c r="AG365">
        <f t="shared" si="112"/>
        <v>0.6489823846661662</v>
      </c>
    </row>
    <row r="366" spans="19:33" x14ac:dyDescent="0.25">
      <c r="S366">
        <f t="shared" si="113"/>
        <v>15</v>
      </c>
      <c r="T366">
        <f t="shared" si="114"/>
        <v>11</v>
      </c>
      <c r="U366">
        <f t="shared" si="102"/>
        <v>347</v>
      </c>
      <c r="V366">
        <f t="shared" si="103"/>
        <v>21.423122138314515</v>
      </c>
      <c r="Y366">
        <f t="shared" si="109"/>
        <v>72.270681761210412</v>
      </c>
      <c r="Z366">
        <f t="shared" si="104"/>
        <v>0</v>
      </c>
      <c r="AA366">
        <f t="shared" si="110"/>
        <v>0.78366433748421671</v>
      </c>
      <c r="AB366">
        <f t="shared" si="107"/>
        <v>241834.1189248212</v>
      </c>
      <c r="AC366">
        <f t="shared" si="105"/>
        <v>240423.5231173496</v>
      </c>
      <c r="AD366">
        <f t="shared" si="108"/>
        <v>72.263453401240227</v>
      </c>
      <c r="AE366">
        <f t="shared" si="111"/>
        <v>0.78356751079872433</v>
      </c>
      <c r="AF366">
        <f t="shared" si="106"/>
        <v>239013.2758859458</v>
      </c>
      <c r="AG366">
        <f t="shared" si="112"/>
        <v>0.64885967515154797</v>
      </c>
    </row>
    <row r="367" spans="19:33" x14ac:dyDescent="0.25">
      <c r="S367">
        <f t="shared" si="113"/>
        <v>15</v>
      </c>
      <c r="T367">
        <f t="shared" si="114"/>
        <v>12</v>
      </c>
      <c r="U367">
        <f t="shared" si="102"/>
        <v>348</v>
      </c>
      <c r="V367">
        <f t="shared" si="103"/>
        <v>21.423122138314515</v>
      </c>
      <c r="Y367">
        <f t="shared" si="109"/>
        <v>72.256226827489229</v>
      </c>
      <c r="Z367">
        <f t="shared" si="104"/>
        <v>0</v>
      </c>
      <c r="AA367">
        <f t="shared" si="110"/>
        <v>0.78347070804033092</v>
      </c>
      <c r="AB367">
        <f t="shared" si="107"/>
        <v>239013.27588594481</v>
      </c>
      <c r="AC367">
        <f t="shared" si="105"/>
        <v>237603.02861147223</v>
      </c>
      <c r="AD367">
        <f t="shared" si="108"/>
        <v>72.249000253517536</v>
      </c>
      <c r="AE367">
        <f t="shared" si="111"/>
        <v>0.78337390527898121</v>
      </c>
      <c r="AF367">
        <f t="shared" si="106"/>
        <v>236193.12982694048</v>
      </c>
      <c r="AG367">
        <f t="shared" si="112"/>
        <v>0.64873699595625633</v>
      </c>
    </row>
    <row r="368" spans="19:33" x14ac:dyDescent="0.25">
      <c r="S368">
        <f t="shared" si="113"/>
        <v>15</v>
      </c>
      <c r="T368">
        <f t="shared" si="114"/>
        <v>13</v>
      </c>
      <c r="U368">
        <f t="shared" si="102"/>
        <v>349</v>
      </c>
      <c r="V368">
        <f t="shared" si="103"/>
        <v>21.423122138314515</v>
      </c>
      <c r="Y368">
        <f t="shared" si="109"/>
        <v>72.241775465323684</v>
      </c>
      <c r="Z368">
        <f t="shared" si="104"/>
        <v>0</v>
      </c>
      <c r="AA368">
        <f t="shared" si="110"/>
        <v>0.78327712643881831</v>
      </c>
      <c r="AB368">
        <f t="shared" si="107"/>
        <v>236193.12982694071</v>
      </c>
      <c r="AC368">
        <f t="shared" si="105"/>
        <v>234783.23099935084</v>
      </c>
      <c r="AD368">
        <f t="shared" si="108"/>
        <v>72.234550676909194</v>
      </c>
      <c r="AE368">
        <f t="shared" si="111"/>
        <v>0.78318034759569977</v>
      </c>
      <c r="AF368">
        <f t="shared" si="106"/>
        <v>233373.6805755962</v>
      </c>
      <c r="AG368">
        <f t="shared" si="112"/>
        <v>0.64861434707280008</v>
      </c>
    </row>
    <row r="369" spans="19:33" x14ac:dyDescent="0.25">
      <c r="S369">
        <f t="shared" si="113"/>
        <v>15</v>
      </c>
      <c r="T369">
        <f t="shared" si="114"/>
        <v>14</v>
      </c>
      <c r="U369">
        <f t="shared" si="102"/>
        <v>350</v>
      </c>
      <c r="V369">
        <f t="shared" si="103"/>
        <v>21.423122138314515</v>
      </c>
      <c r="Y369">
        <f t="shared" si="109"/>
        <v>72.227327673831297</v>
      </c>
      <c r="Z369">
        <f t="shared" si="104"/>
        <v>0</v>
      </c>
      <c r="AA369">
        <f t="shared" si="110"/>
        <v>0.78308359266785754</v>
      </c>
      <c r="AB369">
        <f t="shared" si="107"/>
        <v>233373.68057559527</v>
      </c>
      <c r="AC369">
        <f t="shared" si="105"/>
        <v>231964.13010879312</v>
      </c>
      <c r="AD369">
        <f t="shared" si="108"/>
        <v>72.22010467053282</v>
      </c>
      <c r="AE369">
        <f t="shared" si="111"/>
        <v>0.78298683773706046</v>
      </c>
      <c r="AF369">
        <f t="shared" si="106"/>
        <v>230554.92795974185</v>
      </c>
      <c r="AG369">
        <f t="shared" si="112"/>
        <v>0.64849172849368963</v>
      </c>
    </row>
    <row r="370" spans="19:33" x14ac:dyDescent="0.25">
      <c r="S370">
        <f t="shared" si="113"/>
        <v>15</v>
      </c>
      <c r="T370">
        <f t="shared" si="114"/>
        <v>15</v>
      </c>
      <c r="U370">
        <f t="shared" si="102"/>
        <v>351</v>
      </c>
      <c r="V370">
        <f t="shared" si="103"/>
        <v>21.423122138314515</v>
      </c>
      <c r="Y370">
        <f t="shared" si="109"/>
        <v>72.21288345212983</v>
      </c>
      <c r="Z370">
        <f t="shared" si="104"/>
        <v>0</v>
      </c>
      <c r="AA370">
        <f t="shared" si="110"/>
        <v>0.78289010671563075</v>
      </c>
      <c r="AB370">
        <f t="shared" si="107"/>
        <v>230554.92795974191</v>
      </c>
      <c r="AC370">
        <f t="shared" si="105"/>
        <v>229145.72576765378</v>
      </c>
      <c r="AD370">
        <f t="shared" si="108"/>
        <v>72.205662233506303</v>
      </c>
      <c r="AE370">
        <f t="shared" si="111"/>
        <v>0.78279337569124685</v>
      </c>
      <c r="AF370">
        <f t="shared" si="106"/>
        <v>227736.87180725342</v>
      </c>
      <c r="AG370">
        <f t="shared" si="112"/>
        <v>0.64836914021143743</v>
      </c>
    </row>
    <row r="371" spans="19:33" x14ac:dyDescent="0.25">
      <c r="S371">
        <f t="shared" si="113"/>
        <v>15</v>
      </c>
      <c r="T371">
        <f t="shared" si="114"/>
        <v>16</v>
      </c>
      <c r="U371">
        <f t="shared" si="102"/>
        <v>352</v>
      </c>
      <c r="V371">
        <f t="shared" si="103"/>
        <v>21.423122138314515</v>
      </c>
      <c r="Y371">
        <f t="shared" si="109"/>
        <v>72.198371493708763</v>
      </c>
      <c r="Z371">
        <f t="shared" si="104"/>
        <v>0</v>
      </c>
      <c r="AA371">
        <f t="shared" si="110"/>
        <v>0.78269566825356307</v>
      </c>
      <c r="AB371">
        <f t="shared" si="107"/>
        <v>227736.8718072531</v>
      </c>
      <c r="AC371">
        <f t="shared" si="105"/>
        <v>226328.01960439669</v>
      </c>
      <c r="AD371">
        <f t="shared" si="108"/>
        <v>72.191039107610791</v>
      </c>
      <c r="AE371">
        <f t="shared" si="111"/>
        <v>0.78259737657169248</v>
      </c>
      <c r="AF371">
        <f t="shared" si="106"/>
        <v>224919.521251595</v>
      </c>
      <c r="AG371">
        <f t="shared" si="112"/>
        <v>0.64824575621910008</v>
      </c>
    </row>
    <row r="372" spans="19:33" x14ac:dyDescent="0.25">
      <c r="S372">
        <f t="shared" si="113"/>
        <v>15</v>
      </c>
      <c r="T372">
        <f t="shared" si="114"/>
        <v>17</v>
      </c>
      <c r="U372">
        <f t="shared" ref="U372:U435" si="115">(S372-1)*24+T372</f>
        <v>353</v>
      </c>
      <c r="V372">
        <f t="shared" ref="V372:V435" si="116">V371</f>
        <v>21.423122138314515</v>
      </c>
      <c r="Y372">
        <f t="shared" si="109"/>
        <v>72.183708563129159</v>
      </c>
      <c r="Z372">
        <f t="shared" ref="Z372:Z435" si="117">(V373-V372)*43560/3600</f>
        <v>0</v>
      </c>
      <c r="AA372">
        <f t="shared" si="110"/>
        <v>0.78249910957695168</v>
      </c>
      <c r="AB372">
        <f t="shared" si="107"/>
        <v>224919.52125159485</v>
      </c>
      <c r="AC372">
        <f t="shared" ref="AC372:AC435" si="118">MAX(0,AB372+(Z372-AA372)*1800)</f>
        <v>223511.02285435633</v>
      </c>
      <c r="AD372">
        <f t="shared" si="108"/>
        <v>72.176378018416244</v>
      </c>
      <c r="AE372">
        <f t="shared" si="111"/>
        <v>0.78240084257911047</v>
      </c>
      <c r="AF372">
        <f t="shared" ref="AF372:AF435" si="119">MAX(0,AB372+(Z372-AE372)*3600)</f>
        <v>222102.87821831004</v>
      </c>
      <c r="AG372">
        <f t="shared" si="112"/>
        <v>0.64812061217817762</v>
      </c>
    </row>
    <row r="373" spans="19:33" x14ac:dyDescent="0.25">
      <c r="S373">
        <f t="shared" si="113"/>
        <v>15</v>
      </c>
      <c r="T373">
        <f t="shared" si="114"/>
        <v>18</v>
      </c>
      <c r="U373">
        <f t="shared" si="115"/>
        <v>354</v>
      </c>
      <c r="V373">
        <f t="shared" si="116"/>
        <v>21.423122138314515</v>
      </c>
      <c r="Y373">
        <f t="shared" si="109"/>
        <v>72.16904931485719</v>
      </c>
      <c r="Z373">
        <f t="shared" si="117"/>
        <v>0</v>
      </c>
      <c r="AA373">
        <f t="shared" si="110"/>
        <v>0.78230260026219944</v>
      </c>
      <c r="AB373">
        <f t="shared" si="107"/>
        <v>222102.87821831129</v>
      </c>
      <c r="AC373">
        <f t="shared" si="118"/>
        <v>220694.73353783935</v>
      </c>
      <c r="AD373">
        <f t="shared" si="108"/>
        <v>72.161720611066912</v>
      </c>
      <c r="AE373">
        <f t="shared" si="111"/>
        <v>0.78220435794218879</v>
      </c>
      <c r="AF373">
        <f t="shared" si="119"/>
        <v>219286.94252971941</v>
      </c>
      <c r="AG373">
        <f t="shared" si="112"/>
        <v>0.64799549956472846</v>
      </c>
    </row>
    <row r="374" spans="19:33" x14ac:dyDescent="0.25">
      <c r="S374">
        <f t="shared" si="113"/>
        <v>15</v>
      </c>
      <c r="T374">
        <f t="shared" si="114"/>
        <v>19</v>
      </c>
      <c r="U374">
        <f t="shared" si="115"/>
        <v>355</v>
      </c>
      <c r="V374">
        <f t="shared" si="116"/>
        <v>21.423122138314515</v>
      </c>
      <c r="Y374">
        <f t="shared" si="109"/>
        <v>72.154393747968101</v>
      </c>
      <c r="Z374">
        <f t="shared" si="117"/>
        <v>0</v>
      </c>
      <c r="AA374">
        <f t="shared" si="110"/>
        <v>0.78210614029690995</v>
      </c>
      <c r="AB374">
        <f t="shared" si="107"/>
        <v>219286.94252971865</v>
      </c>
      <c r="AC374">
        <f t="shared" si="118"/>
        <v>217879.1514771842</v>
      </c>
      <c r="AD374">
        <f t="shared" si="108"/>
        <v>72.147066884638136</v>
      </c>
      <c r="AE374">
        <f t="shared" si="111"/>
        <v>0.78200792264853247</v>
      </c>
      <c r="AF374">
        <f t="shared" si="119"/>
        <v>216471.71400818395</v>
      </c>
      <c r="AG374">
        <f t="shared" si="112"/>
        <v>0.6478704183708599</v>
      </c>
    </row>
    <row r="375" spans="19:33" x14ac:dyDescent="0.25">
      <c r="S375">
        <f t="shared" si="113"/>
        <v>15</v>
      </c>
      <c r="T375">
        <f t="shared" si="114"/>
        <v>20</v>
      </c>
      <c r="U375">
        <f t="shared" si="115"/>
        <v>356</v>
      </c>
      <c r="V375">
        <f t="shared" si="116"/>
        <v>21.423122138314515</v>
      </c>
      <c r="Y375">
        <f t="shared" si="109"/>
        <v>72.139741861537402</v>
      </c>
      <c r="Z375">
        <f t="shared" si="117"/>
        <v>0</v>
      </c>
      <c r="AA375">
        <f t="shared" si="110"/>
        <v>0.78190972966869043</v>
      </c>
      <c r="AB375">
        <f t="shared" si="107"/>
        <v>216471.71400818499</v>
      </c>
      <c r="AC375">
        <f t="shared" si="118"/>
        <v>215064.27649478134</v>
      </c>
      <c r="AD375">
        <f t="shared" si="108"/>
        <v>72.132416838205557</v>
      </c>
      <c r="AE375">
        <f t="shared" si="111"/>
        <v>0.78181153668575032</v>
      </c>
      <c r="AF375">
        <f t="shared" si="119"/>
        <v>213657.1924761163</v>
      </c>
      <c r="AG375">
        <f t="shared" si="112"/>
        <v>0.64774536858868181</v>
      </c>
    </row>
    <row r="376" spans="19:33" x14ac:dyDescent="0.25">
      <c r="S376">
        <f t="shared" si="113"/>
        <v>15</v>
      </c>
      <c r="T376">
        <f t="shared" si="114"/>
        <v>21</v>
      </c>
      <c r="U376">
        <f t="shared" si="115"/>
        <v>357</v>
      </c>
      <c r="V376">
        <f t="shared" si="116"/>
        <v>21.423122138314515</v>
      </c>
      <c r="Y376">
        <f t="shared" si="109"/>
        <v>72.125093654640807</v>
      </c>
      <c r="Z376">
        <f t="shared" si="117"/>
        <v>0</v>
      </c>
      <c r="AA376">
        <f t="shared" si="110"/>
        <v>0.7817133683651506</v>
      </c>
      <c r="AB376">
        <f t="shared" si="107"/>
        <v>213657.19247611662</v>
      </c>
      <c r="AC376">
        <f t="shared" si="118"/>
        <v>212250.10841305935</v>
      </c>
      <c r="AD376">
        <f t="shared" si="108"/>
        <v>72.117770470845016</v>
      </c>
      <c r="AE376">
        <f t="shared" si="111"/>
        <v>0.78161520004145368</v>
      </c>
      <c r="AF376">
        <f t="shared" si="119"/>
        <v>210843.37775596738</v>
      </c>
      <c r="AG376">
        <f t="shared" si="112"/>
        <v>0.64762035021030551</v>
      </c>
    </row>
    <row r="377" spans="19:33" x14ac:dyDescent="0.25">
      <c r="S377">
        <f t="shared" si="113"/>
        <v>15</v>
      </c>
      <c r="T377">
        <f t="shared" si="114"/>
        <v>22</v>
      </c>
      <c r="U377">
        <f t="shared" si="115"/>
        <v>358</v>
      </c>
      <c r="V377">
        <f t="shared" si="116"/>
        <v>21.423122138314515</v>
      </c>
      <c r="Y377">
        <f t="shared" si="109"/>
        <v>72.110449126354268</v>
      </c>
      <c r="Z377">
        <f t="shared" si="117"/>
        <v>0</v>
      </c>
      <c r="AA377">
        <f t="shared" si="110"/>
        <v>0.78151705637390334</v>
      </c>
      <c r="AB377">
        <f t="shared" si="107"/>
        <v>210843.37775596627</v>
      </c>
      <c r="AC377">
        <f t="shared" si="118"/>
        <v>209436.64705449325</v>
      </c>
      <c r="AD377">
        <f t="shared" si="108"/>
        <v>72.103127781632551</v>
      </c>
      <c r="AE377">
        <f t="shared" si="111"/>
        <v>0.78141891270325681</v>
      </c>
      <c r="AF377">
        <f t="shared" si="119"/>
        <v>208030.26967023456</v>
      </c>
      <c r="AG377">
        <f t="shared" si="112"/>
        <v>0.64749536322784451</v>
      </c>
    </row>
    <row r="378" spans="19:33" x14ac:dyDescent="0.25">
      <c r="S378">
        <f t="shared" si="113"/>
        <v>15</v>
      </c>
      <c r="T378">
        <f t="shared" si="114"/>
        <v>23</v>
      </c>
      <c r="U378">
        <f t="shared" si="115"/>
        <v>359</v>
      </c>
      <c r="V378">
        <f t="shared" si="116"/>
        <v>21.423122138314515</v>
      </c>
      <c r="Y378">
        <f t="shared" si="109"/>
        <v>72.095808275753996</v>
      </c>
      <c r="Z378">
        <f t="shared" si="117"/>
        <v>0</v>
      </c>
      <c r="AA378">
        <f t="shared" si="110"/>
        <v>0.78132079368256535</v>
      </c>
      <c r="AB378">
        <f t="shared" ref="AB378:AB441" si="120">VLOOKUP($Y378,$C$20:$H$120,6)+($Y378-VLOOKUP(VLOOKUP($Y378,$C$20:$N$120,12),$A$20:$C$120,3,FALSE))*(VLOOKUP(VLOOKUP($Y378,$C$20:$N$120,12)+1,$A$20:$H$120,8,FALSE)-VLOOKUP($Y378,$C$20:$H$120,6))/(VLOOKUP(VLOOKUP($Y378,$C$20:$N$120,12)+1,$A$20:$C$120,3,FALSE)-VLOOKUP(VLOOKUP($Y378,$C$20:$N$120,12),$A$20:$C$120,3,FALSE))</f>
        <v>208030.26967023584</v>
      </c>
      <c r="AC378">
        <f t="shared" si="118"/>
        <v>206623.89224160722</v>
      </c>
      <c r="AD378">
        <f t="shared" ref="AD378:AD441" si="121">VLOOKUP($AC378,$H$20:$I$120,2)+($AC378-VLOOKUP(VLOOKUP($AC378,$H$20:$N$120,7),$A$20:$H$120,8,FALSE))*(VLOOKUP(VLOOKUP($AC378,$H$20:$N$120,7)+1,$A$20:$I$120,9,FALSE)-VLOOKUP($AC378,$H$20:$I$120,2))/(VLOOKUP(VLOOKUP($AC378,$H$20:$N$120,7)+1,$A$20:$H$120,8,FALSE)-VLOOKUP(VLOOKUP($AC378,$H$20:$N$120,7),$A$20:$H$120,8,FALSE))</f>
        <v>72.088488769644513</v>
      </c>
      <c r="AE378">
        <f t="shared" si="111"/>
        <v>0.78122267465877815</v>
      </c>
      <c r="AF378">
        <f t="shared" si="119"/>
        <v>205217.86804146424</v>
      </c>
      <c r="AG378">
        <f t="shared" si="112"/>
        <v>0.64737040763341458</v>
      </c>
    </row>
    <row r="379" spans="19:33" x14ac:dyDescent="0.25">
      <c r="S379">
        <f t="shared" si="113"/>
        <v>15</v>
      </c>
      <c r="T379">
        <f t="shared" si="114"/>
        <v>24</v>
      </c>
      <c r="U379">
        <f t="shared" si="115"/>
        <v>360</v>
      </c>
      <c r="V379">
        <f t="shared" si="116"/>
        <v>21.423122138314515</v>
      </c>
      <c r="Y379">
        <f t="shared" si="109"/>
        <v>72.081171101916397</v>
      </c>
      <c r="Z379">
        <f t="shared" si="117"/>
        <v>0</v>
      </c>
      <c r="AA379">
        <f t="shared" si="110"/>
        <v>0.78112458027875553</v>
      </c>
      <c r="AB379">
        <f t="shared" si="120"/>
        <v>205217.86804146544</v>
      </c>
      <c r="AC379">
        <f t="shared" si="118"/>
        <v>203811.84379696369</v>
      </c>
      <c r="AD379">
        <f t="shared" si="121"/>
        <v>72.07385343395741</v>
      </c>
      <c r="AE379">
        <f t="shared" si="111"/>
        <v>0.78102648589563806</v>
      </c>
      <c r="AF379">
        <f t="shared" si="119"/>
        <v>202406.17269224115</v>
      </c>
      <c r="AG379">
        <f t="shared" si="112"/>
        <v>0.64724548341913324</v>
      </c>
    </row>
    <row r="380" spans="19:33" x14ac:dyDescent="0.25">
      <c r="S380">
        <f t="shared" si="113"/>
        <v>16</v>
      </c>
      <c r="T380">
        <f t="shared" si="114"/>
        <v>1</v>
      </c>
      <c r="U380">
        <f t="shared" si="115"/>
        <v>361</v>
      </c>
      <c r="V380">
        <f t="shared" si="116"/>
        <v>21.423122138314515</v>
      </c>
      <c r="Y380">
        <f t="shared" si="109"/>
        <v>72.066537603918121</v>
      </c>
      <c r="Z380">
        <f t="shared" si="117"/>
        <v>0</v>
      </c>
      <c r="AA380">
        <f t="shared" si="110"/>
        <v>0.78092841615009634</v>
      </c>
      <c r="AB380">
        <f t="shared" si="120"/>
        <v>202406.17269224158</v>
      </c>
      <c r="AC380">
        <f t="shared" si="118"/>
        <v>201000.50154317141</v>
      </c>
      <c r="AD380">
        <f t="shared" si="121"/>
        <v>72.059221773648019</v>
      </c>
      <c r="AE380">
        <f t="shared" si="111"/>
        <v>0.78083034640146065</v>
      </c>
      <c r="AF380">
        <f t="shared" si="119"/>
        <v>199595.18344519634</v>
      </c>
      <c r="AG380">
        <f t="shared" si="112"/>
        <v>0.64712059057711968</v>
      </c>
    </row>
    <row r="381" spans="19:33" x14ac:dyDescent="0.25">
      <c r="S381">
        <f t="shared" si="113"/>
        <v>16</v>
      </c>
      <c r="T381">
        <f t="shared" si="114"/>
        <v>2</v>
      </c>
      <c r="U381">
        <f t="shared" si="115"/>
        <v>362</v>
      </c>
      <c r="V381">
        <f t="shared" si="116"/>
        <v>21.423122138314515</v>
      </c>
      <c r="Y381">
        <f t="shared" si="109"/>
        <v>72.051907780836061</v>
      </c>
      <c r="Z381">
        <f t="shared" si="117"/>
        <v>0</v>
      </c>
      <c r="AA381">
        <f t="shared" si="110"/>
        <v>0.78073230128421345</v>
      </c>
      <c r="AB381">
        <f t="shared" si="120"/>
        <v>199595.18344519721</v>
      </c>
      <c r="AC381">
        <f t="shared" si="118"/>
        <v>198189.86530288562</v>
      </c>
      <c r="AD381">
        <f t="shared" si="121"/>
        <v>72.044593787793346</v>
      </c>
      <c r="AE381">
        <f t="shared" si="111"/>
        <v>0.78063425616387294</v>
      </c>
      <c r="AF381">
        <f t="shared" si="119"/>
        <v>196784.90012300728</v>
      </c>
      <c r="AG381">
        <f t="shared" si="112"/>
        <v>0.64699572909949565</v>
      </c>
    </row>
    <row r="382" spans="19:33" x14ac:dyDescent="0.25">
      <c r="S382">
        <f t="shared" si="113"/>
        <v>16</v>
      </c>
      <c r="T382">
        <f t="shared" si="114"/>
        <v>3</v>
      </c>
      <c r="U382">
        <f t="shared" si="115"/>
        <v>363</v>
      </c>
      <c r="V382">
        <f t="shared" si="116"/>
        <v>21.423122138314515</v>
      </c>
      <c r="Y382">
        <f t="shared" si="109"/>
        <v>72.037281631747319</v>
      </c>
      <c r="Z382">
        <f t="shared" si="117"/>
        <v>0</v>
      </c>
      <c r="AA382">
        <f t="shared" si="110"/>
        <v>0.7805362356687352</v>
      </c>
      <c r="AB382">
        <f t="shared" si="120"/>
        <v>196784.90012300626</v>
      </c>
      <c r="AC382">
        <f t="shared" si="118"/>
        <v>195379.93489880254</v>
      </c>
      <c r="AD382">
        <f t="shared" si="121"/>
        <v>72.029969475470608</v>
      </c>
      <c r="AE382">
        <f t="shared" si="111"/>
        <v>0.78043821517050505</v>
      </c>
      <c r="AF382">
        <f t="shared" si="119"/>
        <v>193975.32254839243</v>
      </c>
      <c r="AG382">
        <f t="shared" si="112"/>
        <v>0.64687089897838446</v>
      </c>
    </row>
    <row r="383" spans="19:33" x14ac:dyDescent="0.25">
      <c r="S383">
        <f t="shared" si="113"/>
        <v>16</v>
      </c>
      <c r="T383">
        <f t="shared" si="114"/>
        <v>4</v>
      </c>
      <c r="U383">
        <f t="shared" si="115"/>
        <v>364</v>
      </c>
      <c r="V383">
        <f t="shared" si="116"/>
        <v>21.423122138314515</v>
      </c>
      <c r="Y383">
        <f t="shared" si="109"/>
        <v>72.022659155729258</v>
      </c>
      <c r="Z383">
        <f t="shared" si="117"/>
        <v>0</v>
      </c>
      <c r="AA383">
        <f t="shared" si="110"/>
        <v>0.78034021929129349</v>
      </c>
      <c r="AB383">
        <f t="shared" si="120"/>
        <v>193975.3225483917</v>
      </c>
      <c r="AC383">
        <f t="shared" si="118"/>
        <v>192570.71015366737</v>
      </c>
      <c r="AD383">
        <f t="shared" si="121"/>
        <v>72.01534883575728</v>
      </c>
      <c r="AE383">
        <f t="shared" si="111"/>
        <v>0.7802422234089903</v>
      </c>
      <c r="AF383">
        <f t="shared" si="119"/>
        <v>191166.45054411935</v>
      </c>
      <c r="AG383">
        <f t="shared" si="112"/>
        <v>0.6467461002059115</v>
      </c>
    </row>
    <row r="384" spans="19:33" x14ac:dyDescent="0.25">
      <c r="S384">
        <f t="shared" si="113"/>
        <v>16</v>
      </c>
      <c r="T384">
        <f t="shared" si="114"/>
        <v>5</v>
      </c>
      <c r="U384">
        <f t="shared" si="115"/>
        <v>365</v>
      </c>
      <c r="V384">
        <f t="shared" si="116"/>
        <v>21.423122138314515</v>
      </c>
      <c r="Y384">
        <f t="shared" si="109"/>
        <v>72.008040351859464</v>
      </c>
      <c r="Z384">
        <f t="shared" si="117"/>
        <v>0</v>
      </c>
      <c r="AA384">
        <f t="shared" si="110"/>
        <v>0.78014425213952321</v>
      </c>
      <c r="AB384">
        <f t="shared" si="120"/>
        <v>191166.45054412037</v>
      </c>
      <c r="AC384">
        <f t="shared" si="118"/>
        <v>189762.19089026924</v>
      </c>
      <c r="AD384">
        <f t="shared" si="121"/>
        <v>72.000731867731062</v>
      </c>
      <c r="AE384">
        <f t="shared" si="111"/>
        <v>0.78004628086696515</v>
      </c>
      <c r="AF384">
        <f t="shared" si="119"/>
        <v>188358.2839329993</v>
      </c>
      <c r="AG384">
        <f t="shared" si="112"/>
        <v>0.6466213327742043</v>
      </c>
    </row>
    <row r="385" spans="19:33" x14ac:dyDescent="0.25">
      <c r="S385">
        <f t="shared" si="113"/>
        <v>16</v>
      </c>
      <c r="T385">
        <f t="shared" si="114"/>
        <v>6</v>
      </c>
      <c r="U385">
        <f t="shared" si="115"/>
        <v>366</v>
      </c>
      <c r="V385">
        <f t="shared" si="116"/>
        <v>21.423122138314515</v>
      </c>
      <c r="Y385">
        <f t="shared" si="109"/>
        <v>71.993425219215737</v>
      </c>
      <c r="Z385">
        <f t="shared" si="117"/>
        <v>0</v>
      </c>
      <c r="AA385">
        <f t="shared" si="110"/>
        <v>0.77994833420106224</v>
      </c>
      <c r="AB385">
        <f t="shared" si="120"/>
        <v>188358.28393299994</v>
      </c>
      <c r="AC385">
        <f t="shared" si="118"/>
        <v>186954.37693143802</v>
      </c>
      <c r="AD385">
        <f t="shared" si="121"/>
        <v>71.986118570469884</v>
      </c>
      <c r="AE385">
        <f t="shared" si="111"/>
        <v>0.77985038753206914</v>
      </c>
      <c r="AF385">
        <f t="shared" si="119"/>
        <v>185550.82253788449</v>
      </c>
      <c r="AG385">
        <f t="shared" si="112"/>
        <v>0.64649659667539228</v>
      </c>
    </row>
    <row r="386" spans="19:33" x14ac:dyDescent="0.25">
      <c r="S386">
        <f t="shared" si="113"/>
        <v>16</v>
      </c>
      <c r="T386">
        <f t="shared" si="114"/>
        <v>7</v>
      </c>
      <c r="U386">
        <f t="shared" si="115"/>
        <v>367</v>
      </c>
      <c r="V386">
        <f t="shared" si="116"/>
        <v>21.423122138314515</v>
      </c>
      <c r="Y386">
        <f t="shared" si="109"/>
        <v>71.978813756876121</v>
      </c>
      <c r="Z386">
        <f t="shared" si="117"/>
        <v>0</v>
      </c>
      <c r="AA386">
        <f t="shared" si="110"/>
        <v>0.77975246546355159</v>
      </c>
      <c r="AB386">
        <f t="shared" si="120"/>
        <v>185550.82253788447</v>
      </c>
      <c r="AC386">
        <f t="shared" si="118"/>
        <v>184147.26810005007</v>
      </c>
      <c r="AD386">
        <f t="shared" si="121"/>
        <v>71.971508943051901</v>
      </c>
      <c r="AE386">
        <f t="shared" si="111"/>
        <v>0.77965454339194484</v>
      </c>
      <c r="AF386">
        <f t="shared" si="119"/>
        <v>182744.06618167346</v>
      </c>
      <c r="AG386">
        <f t="shared" si="112"/>
        <v>0.6463718919016066</v>
      </c>
    </row>
    <row r="387" spans="19:33" x14ac:dyDescent="0.25">
      <c r="S387">
        <f t="shared" si="113"/>
        <v>16</v>
      </c>
      <c r="T387">
        <f t="shared" si="114"/>
        <v>8</v>
      </c>
      <c r="U387">
        <f t="shared" si="115"/>
        <v>368</v>
      </c>
      <c r="V387">
        <f t="shared" si="116"/>
        <v>21.423122138314515</v>
      </c>
      <c r="Y387">
        <f t="shared" si="109"/>
        <v>71.9642059639189</v>
      </c>
      <c r="Z387">
        <f t="shared" si="117"/>
        <v>0</v>
      </c>
      <c r="AA387">
        <f t="shared" si="110"/>
        <v>0.77955664591463558</v>
      </c>
      <c r="AB387">
        <f t="shared" si="120"/>
        <v>182744.06618167454</v>
      </c>
      <c r="AC387">
        <f t="shared" si="118"/>
        <v>181340.86421902821</v>
      </c>
      <c r="AD387">
        <f t="shared" si="121"/>
        <v>71.956902984555498</v>
      </c>
      <c r="AE387">
        <f t="shared" si="111"/>
        <v>0.77945874843423768</v>
      </c>
      <c r="AF387">
        <f t="shared" si="119"/>
        <v>179938.01468731128</v>
      </c>
      <c r="AG387">
        <f t="shared" si="112"/>
        <v>0.64624721844498079</v>
      </c>
    </row>
    <row r="388" spans="19:33" x14ac:dyDescent="0.25">
      <c r="S388">
        <f t="shared" si="113"/>
        <v>16</v>
      </c>
      <c r="T388">
        <f t="shared" si="114"/>
        <v>9</v>
      </c>
      <c r="U388">
        <f t="shared" si="115"/>
        <v>369</v>
      </c>
      <c r="V388">
        <f t="shared" si="116"/>
        <v>21.423122138314515</v>
      </c>
      <c r="Y388">
        <f t="shared" si="109"/>
        <v>71.94960183942257</v>
      </c>
      <c r="Z388">
        <f t="shared" si="117"/>
        <v>0</v>
      </c>
      <c r="AA388">
        <f t="shared" si="110"/>
        <v>0.7793608755419611</v>
      </c>
      <c r="AB388">
        <f t="shared" si="120"/>
        <v>179938.01468731166</v>
      </c>
      <c r="AC388">
        <f t="shared" si="118"/>
        <v>178535.16511133613</v>
      </c>
      <c r="AD388">
        <f t="shared" si="121"/>
        <v>71.942300694059298</v>
      </c>
      <c r="AE388">
        <f t="shared" si="111"/>
        <v>0.77926300264659676</v>
      </c>
      <c r="AF388">
        <f t="shared" si="119"/>
        <v>177132.66787778391</v>
      </c>
      <c r="AG388">
        <f t="shared" si="112"/>
        <v>0.64612257629765002</v>
      </c>
    </row>
    <row r="389" spans="19:33" x14ac:dyDescent="0.25">
      <c r="S389">
        <f t="shared" si="113"/>
        <v>16</v>
      </c>
      <c r="T389">
        <f t="shared" si="114"/>
        <v>10</v>
      </c>
      <c r="U389">
        <f t="shared" si="115"/>
        <v>370</v>
      </c>
      <c r="V389">
        <f t="shared" si="116"/>
        <v>21.423122138314515</v>
      </c>
      <c r="Y389">
        <f t="shared" si="109"/>
        <v>71.93500138246587</v>
      </c>
      <c r="Z389">
        <f t="shared" si="117"/>
        <v>0</v>
      </c>
      <c r="AA389">
        <f t="shared" si="110"/>
        <v>0.77916515433317879</v>
      </c>
      <c r="AB389">
        <f t="shared" si="120"/>
        <v>177132.66787778368</v>
      </c>
      <c r="AC389">
        <f t="shared" si="118"/>
        <v>175730.17059998395</v>
      </c>
      <c r="AD389">
        <f t="shared" si="121"/>
        <v>71.927702070642155</v>
      </c>
      <c r="AE389">
        <f t="shared" si="111"/>
        <v>0.77906730601667373</v>
      </c>
      <c r="AF389">
        <f t="shared" si="119"/>
        <v>174328.02557612365</v>
      </c>
      <c r="AG389">
        <f t="shared" si="112"/>
        <v>0.64599796545175159</v>
      </c>
    </row>
    <row r="390" spans="19:33" x14ac:dyDescent="0.25">
      <c r="S390">
        <f t="shared" si="113"/>
        <v>16</v>
      </c>
      <c r="T390">
        <f t="shared" si="114"/>
        <v>11</v>
      </c>
      <c r="U390">
        <f t="shared" si="115"/>
        <v>371</v>
      </c>
      <c r="V390">
        <f t="shared" si="116"/>
        <v>21.423122138314515</v>
      </c>
      <c r="Y390">
        <f t="shared" ref="Y390:Y453" si="122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71.920404592127781</v>
      </c>
      <c r="Z390">
        <f t="shared" si="117"/>
        <v>0</v>
      </c>
      <c r="AA390">
        <f t="shared" si="110"/>
        <v>0.77896948227594209</v>
      </c>
      <c r="AB390">
        <f t="shared" si="120"/>
        <v>174328.02557612496</v>
      </c>
      <c r="AC390">
        <f t="shared" si="118"/>
        <v>172925.88050802826</v>
      </c>
      <c r="AD390">
        <f t="shared" si="121"/>
        <v>71.913107113383163</v>
      </c>
      <c r="AE390">
        <f t="shared" si="111"/>
        <v>0.77887165853212392</v>
      </c>
      <c r="AF390">
        <f t="shared" si="119"/>
        <v>171524.08760540932</v>
      </c>
      <c r="AG390">
        <f t="shared" si="112"/>
        <v>0.64587338589942489</v>
      </c>
    </row>
    <row r="391" spans="19:33" x14ac:dyDescent="0.25">
      <c r="S391">
        <f t="shared" si="113"/>
        <v>16</v>
      </c>
      <c r="T391">
        <f t="shared" si="114"/>
        <v>12</v>
      </c>
      <c r="U391">
        <f t="shared" si="115"/>
        <v>372</v>
      </c>
      <c r="V391">
        <f t="shared" si="116"/>
        <v>21.423122138314515</v>
      </c>
      <c r="Y391">
        <f t="shared" si="122"/>
        <v>71.905811467487482</v>
      </c>
      <c r="Z391">
        <f t="shared" si="117"/>
        <v>0</v>
      </c>
      <c r="AA391">
        <f t="shared" si="110"/>
        <v>0.77877385935790733</v>
      </c>
      <c r="AB391">
        <f t="shared" si="120"/>
        <v>171524.08760540804</v>
      </c>
      <c r="AC391">
        <f t="shared" si="118"/>
        <v>170122.2946585638</v>
      </c>
      <c r="AD391">
        <f t="shared" si="121"/>
        <v>71.898515821361627</v>
      </c>
      <c r="AE391">
        <f t="shared" si="111"/>
        <v>0.7786760601806052</v>
      </c>
      <c r="AF391">
        <f t="shared" si="119"/>
        <v>168720.85378875787</v>
      </c>
      <c r="AG391">
        <f t="shared" si="112"/>
        <v>0.64574883763281088</v>
      </c>
    </row>
    <row r="392" spans="19:33" x14ac:dyDescent="0.25">
      <c r="S392">
        <f t="shared" si="113"/>
        <v>16</v>
      </c>
      <c r="T392">
        <f t="shared" si="114"/>
        <v>13</v>
      </c>
      <c r="U392">
        <f t="shared" si="115"/>
        <v>373</v>
      </c>
      <c r="V392">
        <f t="shared" si="116"/>
        <v>21.423122138314515</v>
      </c>
      <c r="Y392">
        <f t="shared" si="122"/>
        <v>71.891222007624421</v>
      </c>
      <c r="Z392">
        <f t="shared" si="117"/>
        <v>0</v>
      </c>
      <c r="AA392">
        <f t="shared" si="110"/>
        <v>0.77857828556673425</v>
      </c>
      <c r="AB392">
        <f t="shared" si="120"/>
        <v>168720.85378875741</v>
      </c>
      <c r="AC392">
        <f t="shared" si="118"/>
        <v>167319.41287473729</v>
      </c>
      <c r="AD392">
        <f t="shared" si="121"/>
        <v>71.883928193657098</v>
      </c>
      <c r="AE392">
        <f t="shared" si="111"/>
        <v>0.77848051094977866</v>
      </c>
      <c r="AF392">
        <f t="shared" si="119"/>
        <v>165918.3239493382</v>
      </c>
      <c r="AG392">
        <f t="shared" si="112"/>
        <v>0.64562432064405306</v>
      </c>
    </row>
    <row r="393" spans="19:33" x14ac:dyDescent="0.25">
      <c r="S393">
        <f t="shared" si="113"/>
        <v>16</v>
      </c>
      <c r="T393">
        <f t="shared" si="114"/>
        <v>14</v>
      </c>
      <c r="U393">
        <f t="shared" si="115"/>
        <v>374</v>
      </c>
      <c r="V393">
        <f t="shared" si="116"/>
        <v>21.423122138314515</v>
      </c>
      <c r="Y393">
        <f t="shared" si="122"/>
        <v>71.876636211618262</v>
      </c>
      <c r="Z393">
        <f t="shared" si="117"/>
        <v>0</v>
      </c>
      <c r="AA393">
        <f t="shared" si="110"/>
        <v>0.77838276089008585</v>
      </c>
      <c r="AB393">
        <f t="shared" si="120"/>
        <v>165918.32394933837</v>
      </c>
      <c r="AC393">
        <f t="shared" si="118"/>
        <v>164517.23497973621</v>
      </c>
      <c r="AD393">
        <f t="shared" si="121"/>
        <v>71.869344229349366</v>
      </c>
      <c r="AE393">
        <f t="shared" si="111"/>
        <v>0.77828501082730905</v>
      </c>
      <c r="AF393">
        <f t="shared" si="119"/>
        <v>163116.49791036005</v>
      </c>
      <c r="AG393">
        <f t="shared" si="112"/>
        <v>0.6454998349252965</v>
      </c>
    </row>
    <row r="394" spans="19:33" x14ac:dyDescent="0.25">
      <c r="S394">
        <f t="shared" si="113"/>
        <v>16</v>
      </c>
      <c r="T394">
        <f t="shared" si="114"/>
        <v>15</v>
      </c>
      <c r="U394">
        <f t="shared" si="115"/>
        <v>375</v>
      </c>
      <c r="V394">
        <f t="shared" si="116"/>
        <v>21.423122138314515</v>
      </c>
      <c r="Y394">
        <f t="shared" si="122"/>
        <v>71.862054078548894</v>
      </c>
      <c r="Z394">
        <f t="shared" si="117"/>
        <v>0</v>
      </c>
      <c r="AA394">
        <f t="shared" si="110"/>
        <v>0.77818728531562775</v>
      </c>
      <c r="AB394">
        <f t="shared" si="120"/>
        <v>163116.49791036005</v>
      </c>
      <c r="AC394">
        <f t="shared" si="118"/>
        <v>161715.76079679193</v>
      </c>
      <c r="AD394">
        <f t="shared" si="121"/>
        <v>71.85476392751842</v>
      </c>
      <c r="AE394">
        <f t="shared" si="111"/>
        <v>0.77808955980086325</v>
      </c>
      <c r="AF394">
        <f t="shared" si="119"/>
        <v>160315.37549507694</v>
      </c>
      <c r="AG394">
        <f t="shared" si="112"/>
        <v>0.64537538046868825</v>
      </c>
    </row>
    <row r="395" spans="19:33" x14ac:dyDescent="0.25">
      <c r="S395">
        <f t="shared" si="113"/>
        <v>16</v>
      </c>
      <c r="T395">
        <f t="shared" si="114"/>
        <v>16</v>
      </c>
      <c r="U395">
        <f t="shared" si="115"/>
        <v>376</v>
      </c>
      <c r="V395">
        <f t="shared" si="116"/>
        <v>21.423122138314515</v>
      </c>
      <c r="Y395">
        <f t="shared" si="122"/>
        <v>71.847475607496449</v>
      </c>
      <c r="Z395">
        <f t="shared" si="117"/>
        <v>0</v>
      </c>
      <c r="AA395">
        <f t="shared" si="110"/>
        <v>0.77799185883102906</v>
      </c>
      <c r="AB395">
        <f t="shared" si="120"/>
        <v>160315.37549507795</v>
      </c>
      <c r="AC395">
        <f t="shared" si="118"/>
        <v>158914.99014918209</v>
      </c>
      <c r="AD395">
        <f t="shared" si="121"/>
        <v>71.840187287244532</v>
      </c>
      <c r="AE395">
        <f t="shared" si="111"/>
        <v>0.77789415785811233</v>
      </c>
      <c r="AF395">
        <f t="shared" si="119"/>
        <v>157514.95652678874</v>
      </c>
      <c r="AG395">
        <f t="shared" si="112"/>
        <v>0.64525095726637771</v>
      </c>
    </row>
    <row r="396" spans="19:33" x14ac:dyDescent="0.25">
      <c r="S396">
        <f t="shared" si="113"/>
        <v>16</v>
      </c>
      <c r="T396">
        <f t="shared" si="114"/>
        <v>17</v>
      </c>
      <c r="U396">
        <f t="shared" si="115"/>
        <v>377</v>
      </c>
      <c r="V396">
        <f t="shared" si="116"/>
        <v>21.423122138314515</v>
      </c>
      <c r="Y396">
        <f t="shared" si="122"/>
        <v>71.832900797541271</v>
      </c>
      <c r="Z396">
        <f t="shared" si="117"/>
        <v>0</v>
      </c>
      <c r="AA396">
        <f t="shared" si="110"/>
        <v>0.77779648142396152</v>
      </c>
      <c r="AB396">
        <f t="shared" si="120"/>
        <v>157514.95652678853</v>
      </c>
      <c r="AC396">
        <f t="shared" si="118"/>
        <v>156114.9228602254</v>
      </c>
      <c r="AD396">
        <f t="shared" si="121"/>
        <v>71.825614307608134</v>
      </c>
      <c r="AE396">
        <f t="shared" si="111"/>
        <v>0.77769880498672928</v>
      </c>
      <c r="AF396">
        <f t="shared" si="119"/>
        <v>154715.24082883631</v>
      </c>
      <c r="AG396">
        <f t="shared" si="112"/>
        <v>0.6451265653105156</v>
      </c>
    </row>
    <row r="397" spans="19:33" x14ac:dyDescent="0.25">
      <c r="S397">
        <f t="shared" si="113"/>
        <v>16</v>
      </c>
      <c r="T397">
        <f t="shared" si="114"/>
        <v>18</v>
      </c>
      <c r="U397">
        <f t="shared" si="115"/>
        <v>378</v>
      </c>
      <c r="V397">
        <f t="shared" si="116"/>
        <v>21.423122138314515</v>
      </c>
      <c r="Y397">
        <f t="shared" si="122"/>
        <v>71.81832964776396</v>
      </c>
      <c r="Z397">
        <f t="shared" si="117"/>
        <v>0</v>
      </c>
      <c r="AA397">
        <f t="shared" si="110"/>
        <v>0.77760115308210065</v>
      </c>
      <c r="AB397">
        <f t="shared" si="120"/>
        <v>154715.24082883736</v>
      </c>
      <c r="AC397">
        <f t="shared" si="118"/>
        <v>153315.55875328957</v>
      </c>
      <c r="AD397">
        <f t="shared" si="121"/>
        <v>71.811044987689954</v>
      </c>
      <c r="AE397">
        <f t="shared" si="111"/>
        <v>0.77750350117439104</v>
      </c>
      <c r="AF397">
        <f t="shared" si="119"/>
        <v>151916.22822460954</v>
      </c>
      <c r="AG397">
        <f t="shared" si="112"/>
        <v>0.6450022045932553</v>
      </c>
    </row>
    <row r="398" spans="19:33" x14ac:dyDescent="0.25">
      <c r="S398">
        <f t="shared" si="113"/>
        <v>16</v>
      </c>
      <c r="T398">
        <f t="shared" si="114"/>
        <v>19</v>
      </c>
      <c r="U398">
        <f t="shared" si="115"/>
        <v>379</v>
      </c>
      <c r="V398">
        <f t="shared" si="116"/>
        <v>21.423122138314515</v>
      </c>
      <c r="Y398">
        <f t="shared" si="122"/>
        <v>71.803762157245316</v>
      </c>
      <c r="Z398">
        <f t="shared" si="117"/>
        <v>0</v>
      </c>
      <c r="AA398">
        <f t="shared" si="110"/>
        <v>0.7774058737931242</v>
      </c>
      <c r="AB398">
        <f t="shared" si="120"/>
        <v>151916.22822460829</v>
      </c>
      <c r="AC398">
        <f t="shared" si="118"/>
        <v>150516.89765178066</v>
      </c>
      <c r="AD398">
        <f t="shared" si="121"/>
        <v>71.796479326570918</v>
      </c>
      <c r="AE398">
        <f t="shared" si="111"/>
        <v>0.77730824640877749</v>
      </c>
      <c r="AF398">
        <f t="shared" si="119"/>
        <v>149117.91853753669</v>
      </c>
      <c r="AG398">
        <f t="shared" si="112"/>
        <v>0.64487787510675165</v>
      </c>
    </row>
    <row r="399" spans="19:33" x14ac:dyDescent="0.25">
      <c r="S399">
        <f t="shared" si="113"/>
        <v>16</v>
      </c>
      <c r="T399">
        <f t="shared" si="114"/>
        <v>20</v>
      </c>
      <c r="U399">
        <f t="shared" si="115"/>
        <v>380</v>
      </c>
      <c r="V399">
        <f t="shared" si="116"/>
        <v>21.423122138314515</v>
      </c>
      <c r="Y399">
        <f t="shared" si="122"/>
        <v>71.789198325066408</v>
      </c>
      <c r="Z399">
        <f t="shared" si="117"/>
        <v>0</v>
      </c>
      <c r="AA399">
        <f t="shared" si="110"/>
        <v>0.77721064354471403</v>
      </c>
      <c r="AB399">
        <f t="shared" si="120"/>
        <v>149117.91853753701</v>
      </c>
      <c r="AC399">
        <f t="shared" si="118"/>
        <v>147718.93937915654</v>
      </c>
      <c r="AD399">
        <f t="shared" si="121"/>
        <v>71.781917323332195</v>
      </c>
      <c r="AE399">
        <f t="shared" si="111"/>
        <v>0.77711304067757137</v>
      </c>
      <c r="AF399">
        <f t="shared" si="119"/>
        <v>146320.31159109776</v>
      </c>
      <c r="AG399">
        <f t="shared" si="112"/>
        <v>0.64475357684316181</v>
      </c>
    </row>
    <row r="400" spans="19:33" x14ac:dyDescent="0.25">
      <c r="S400">
        <f t="shared" si="113"/>
        <v>16</v>
      </c>
      <c r="T400">
        <f t="shared" si="114"/>
        <v>21</v>
      </c>
      <c r="U400">
        <f t="shared" si="115"/>
        <v>381</v>
      </c>
      <c r="V400">
        <f t="shared" si="116"/>
        <v>21.423122138314515</v>
      </c>
      <c r="Y400">
        <f t="shared" si="122"/>
        <v>71.774616673695647</v>
      </c>
      <c r="Z400">
        <f t="shared" si="117"/>
        <v>0</v>
      </c>
      <c r="AA400">
        <f t="shared" si="110"/>
        <v>0.77701515980767677</v>
      </c>
      <c r="AB400">
        <f t="shared" si="120"/>
        <v>146320.31159109698</v>
      </c>
      <c r="AC400">
        <f t="shared" si="118"/>
        <v>144921.68430344315</v>
      </c>
      <c r="AD400">
        <f t="shared" si="121"/>
        <v>71.767222709458778</v>
      </c>
      <c r="AE400">
        <f t="shared" si="111"/>
        <v>0.77691596451824274</v>
      </c>
      <c r="AF400">
        <f t="shared" si="119"/>
        <v>143523.41411883131</v>
      </c>
      <c r="AG400">
        <f t="shared" si="112"/>
        <v>0.64462905937298143</v>
      </c>
    </row>
    <row r="401" spans="19:33" x14ac:dyDescent="0.25">
      <c r="S401">
        <f t="shared" si="113"/>
        <v>16</v>
      </c>
      <c r="T401">
        <f t="shared" si="114"/>
        <v>22</v>
      </c>
      <c r="U401">
        <f t="shared" si="115"/>
        <v>382</v>
      </c>
      <c r="V401">
        <f t="shared" si="116"/>
        <v>21.423122138314515</v>
      </c>
      <c r="Y401">
        <f t="shared" si="122"/>
        <v>71.759830633078067</v>
      </c>
      <c r="Z401">
        <f t="shared" si="117"/>
        <v>0</v>
      </c>
      <c r="AA401">
        <f t="shared" si="110"/>
        <v>0.77681679455574182</v>
      </c>
      <c r="AB401">
        <f t="shared" si="120"/>
        <v>143523.41411883093</v>
      </c>
      <c r="AC401">
        <f t="shared" si="118"/>
        <v>142125.14388863058</v>
      </c>
      <c r="AD401">
        <f t="shared" si="121"/>
        <v>71.75243855645634</v>
      </c>
      <c r="AE401">
        <f t="shared" si="111"/>
        <v>0.77671762459000759</v>
      </c>
      <c r="AF401">
        <f t="shared" si="119"/>
        <v>140727.23067030689</v>
      </c>
      <c r="AG401">
        <f t="shared" si="112"/>
        <v>0.64450214714198539</v>
      </c>
    </row>
    <row r="402" spans="19:33" x14ac:dyDescent="0.25">
      <c r="S402">
        <f t="shared" si="113"/>
        <v>16</v>
      </c>
      <c r="T402">
        <f t="shared" si="114"/>
        <v>23</v>
      </c>
      <c r="U402">
        <f t="shared" si="115"/>
        <v>383</v>
      </c>
      <c r="V402">
        <f t="shared" si="116"/>
        <v>21.423122138314515</v>
      </c>
      <c r="Y402">
        <f t="shared" si="122"/>
        <v>71.74504836720881</v>
      </c>
      <c r="Z402">
        <f t="shared" si="117"/>
        <v>0</v>
      </c>
      <c r="AA402">
        <f t="shared" si="110"/>
        <v>0.77661847994474054</v>
      </c>
      <c r="AB402">
        <f t="shared" si="120"/>
        <v>140727.2306703061</v>
      </c>
      <c r="AC402">
        <f t="shared" si="118"/>
        <v>139329.31740640558</v>
      </c>
      <c r="AD402">
        <f t="shared" si="121"/>
        <v>71.737658177720334</v>
      </c>
      <c r="AE402">
        <f t="shared" si="111"/>
        <v>0.77651933529624106</v>
      </c>
      <c r="AF402">
        <f t="shared" si="119"/>
        <v>137931.76106323962</v>
      </c>
      <c r="AG402">
        <f t="shared" si="112"/>
        <v>0.6443752673105847</v>
      </c>
    </row>
    <row r="403" spans="19:33" x14ac:dyDescent="0.25">
      <c r="S403">
        <f t="shared" si="113"/>
        <v>16</v>
      </c>
      <c r="T403">
        <f t="shared" si="114"/>
        <v>24</v>
      </c>
      <c r="U403">
        <f t="shared" si="115"/>
        <v>384</v>
      </c>
      <c r="V403">
        <f t="shared" si="116"/>
        <v>21.423122138314515</v>
      </c>
      <c r="Y403">
        <f t="shared" si="122"/>
        <v>71.730269875124222</v>
      </c>
      <c r="Z403">
        <f t="shared" si="117"/>
        <v>0</v>
      </c>
      <c r="AA403">
        <f t="shared" si="110"/>
        <v>0.77642021596174482</v>
      </c>
      <c r="AB403">
        <f t="shared" si="120"/>
        <v>137931.76106324003</v>
      </c>
      <c r="AC403">
        <f t="shared" si="118"/>
        <v>136534.20467450889</v>
      </c>
      <c r="AD403">
        <f t="shared" si="121"/>
        <v>71.722881572287221</v>
      </c>
      <c r="AE403">
        <f t="shared" si="111"/>
        <v>0.77632109662401683</v>
      </c>
      <c r="AF403">
        <f t="shared" si="119"/>
        <v>135137.00511539358</v>
      </c>
      <c r="AG403">
        <f t="shared" si="112"/>
        <v>0.64424841987050785</v>
      </c>
    </row>
    <row r="404" spans="19:33" x14ac:dyDescent="0.25">
      <c r="S404">
        <f t="shared" si="113"/>
        <v>17</v>
      </c>
      <c r="T404">
        <f t="shared" si="114"/>
        <v>1</v>
      </c>
      <c r="U404">
        <f t="shared" si="115"/>
        <v>385</v>
      </c>
      <c r="V404">
        <f t="shared" si="116"/>
        <v>21.423122138314515</v>
      </c>
      <c r="Y404">
        <f t="shared" si="122"/>
        <v>71.715495155860879</v>
      </c>
      <c r="Z404">
        <f t="shared" si="117"/>
        <v>0</v>
      </c>
      <c r="AA404">
        <f t="shared" si="110"/>
        <v>0.77622200259382967</v>
      </c>
      <c r="AB404">
        <f t="shared" si="120"/>
        <v>135137.0051153932</v>
      </c>
      <c r="AC404">
        <f t="shared" si="118"/>
        <v>133739.80551072431</v>
      </c>
      <c r="AD404">
        <f t="shared" si="121"/>
        <v>71.708108739193719</v>
      </c>
      <c r="AE404">
        <f t="shared" si="111"/>
        <v>0.77612290856041166</v>
      </c>
      <c r="AF404">
        <f t="shared" si="119"/>
        <v>132342.96264457572</v>
      </c>
      <c r="AG404">
        <f t="shared" si="112"/>
        <v>0.64412160481348568</v>
      </c>
    </row>
    <row r="405" spans="19:33" x14ac:dyDescent="0.25">
      <c r="S405">
        <f t="shared" si="113"/>
        <v>17</v>
      </c>
      <c r="T405">
        <f t="shared" si="114"/>
        <v>2</v>
      </c>
      <c r="U405">
        <f t="shared" si="115"/>
        <v>386</v>
      </c>
      <c r="V405">
        <f t="shared" si="116"/>
        <v>21.423122138314515</v>
      </c>
      <c r="Y405">
        <f t="shared" si="122"/>
        <v>71.700724208455611</v>
      </c>
      <c r="Z405">
        <f t="shared" si="117"/>
        <v>0</v>
      </c>
      <c r="AA405">
        <f t="shared" ref="AA405:AA468" si="123">IF(AND(U405&gt;=$G$16,U405&lt;=$H$16),0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0.77602383982807333</v>
      </c>
      <c r="AB405">
        <f t="shared" si="120"/>
        <v>132342.96264457447</v>
      </c>
      <c r="AC405">
        <f t="shared" si="118"/>
        <v>130946.11973288393</v>
      </c>
      <c r="AD405">
        <f t="shared" si="121"/>
        <v>71.693339677476757</v>
      </c>
      <c r="AE405">
        <f t="shared" ref="AE405:AE468" si="124">IF(AND(U405&gt;=$G$16,U405&lt;=$H$16),0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0.77592477109250524</v>
      </c>
      <c r="AF405">
        <f t="shared" si="119"/>
        <v>129549.63346864145</v>
      </c>
      <c r="AG405">
        <f t="shared" ref="AG405:AG468" si="125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0.64399482213125114</v>
      </c>
    </row>
    <row r="406" spans="19:33" x14ac:dyDescent="0.25">
      <c r="S406">
        <f t="shared" si="113"/>
        <v>17</v>
      </c>
      <c r="T406">
        <f t="shared" si="114"/>
        <v>3</v>
      </c>
      <c r="U406">
        <f t="shared" si="115"/>
        <v>387</v>
      </c>
      <c r="V406">
        <f t="shared" si="116"/>
        <v>21.423122138314515</v>
      </c>
      <c r="Y406">
        <f t="shared" si="122"/>
        <v>71.685957031945506</v>
      </c>
      <c r="Z406">
        <f t="shared" si="117"/>
        <v>0</v>
      </c>
      <c r="AA406">
        <f t="shared" si="123"/>
        <v>0.77582572765155788</v>
      </c>
      <c r="AB406">
        <f t="shared" si="120"/>
        <v>129549.63346864114</v>
      </c>
      <c r="AC406">
        <f t="shared" si="118"/>
        <v>128153.14715886833</v>
      </c>
      <c r="AD406">
        <f t="shared" si="121"/>
        <v>71.678574386173565</v>
      </c>
      <c r="AE406">
        <f t="shared" si="124"/>
        <v>0.77572668420738145</v>
      </c>
      <c r="AF406">
        <f t="shared" si="119"/>
        <v>126757.01740549457</v>
      </c>
      <c r="AG406">
        <f t="shared" si="125"/>
        <v>0.64386807181553907</v>
      </c>
    </row>
    <row r="407" spans="19:33" x14ac:dyDescent="0.25">
      <c r="S407">
        <f t="shared" si="113"/>
        <v>17</v>
      </c>
      <c r="T407">
        <f t="shared" si="114"/>
        <v>4</v>
      </c>
      <c r="U407">
        <f t="shared" si="115"/>
        <v>388</v>
      </c>
      <c r="V407">
        <f t="shared" si="116"/>
        <v>21.423122138314515</v>
      </c>
      <c r="Y407">
        <f t="shared" si="122"/>
        <v>71.671193625367877</v>
      </c>
      <c r="Z407">
        <f t="shared" si="117"/>
        <v>0</v>
      </c>
      <c r="AA407">
        <f t="shared" si="123"/>
        <v>0.77562766605136801</v>
      </c>
      <c r="AB407">
        <f t="shared" si="120"/>
        <v>126757.01740549351</v>
      </c>
      <c r="AC407">
        <f t="shared" si="118"/>
        <v>125360.88760660104</v>
      </c>
      <c r="AD407">
        <f t="shared" si="121"/>
        <v>71.663812864321557</v>
      </c>
      <c r="AE407">
        <f t="shared" si="124"/>
        <v>0.77552864789212639</v>
      </c>
      <c r="AF407">
        <f t="shared" si="119"/>
        <v>123965.11427308185</v>
      </c>
      <c r="AG407">
        <f t="shared" si="125"/>
        <v>0.64374135385808673</v>
      </c>
    </row>
    <row r="408" spans="19:33" x14ac:dyDescent="0.25">
      <c r="S408">
        <f t="shared" si="113"/>
        <v>17</v>
      </c>
      <c r="T408">
        <f t="shared" si="114"/>
        <v>5</v>
      </c>
      <c r="U408">
        <f t="shared" si="115"/>
        <v>389</v>
      </c>
      <c r="V408">
        <f t="shared" si="116"/>
        <v>21.423122138314515</v>
      </c>
      <c r="Y408">
        <f t="shared" si="122"/>
        <v>71.656433987760309</v>
      </c>
      <c r="Z408">
        <f t="shared" si="117"/>
        <v>0</v>
      </c>
      <c r="AA408">
        <f t="shared" si="123"/>
        <v>0.77542965501459238</v>
      </c>
      <c r="AB408">
        <f t="shared" si="120"/>
        <v>123965.11427308287</v>
      </c>
      <c r="AC408">
        <f t="shared" si="118"/>
        <v>122569.3408940566</v>
      </c>
      <c r="AD408">
        <f t="shared" si="121"/>
        <v>71.649055110958471</v>
      </c>
      <c r="AE408">
        <f t="shared" si="124"/>
        <v>0.77533066213383073</v>
      </c>
      <c r="AF408">
        <f t="shared" si="119"/>
        <v>121173.92388940108</v>
      </c>
      <c r="AG408">
        <f t="shared" si="125"/>
        <v>0.64361466825063329</v>
      </c>
    </row>
    <row r="409" spans="19:33" x14ac:dyDescent="0.25">
      <c r="S409">
        <f t="shared" si="113"/>
        <v>17</v>
      </c>
      <c r="T409">
        <f t="shared" si="114"/>
        <v>6</v>
      </c>
      <c r="U409">
        <f t="shared" si="115"/>
        <v>390</v>
      </c>
      <c r="V409">
        <f t="shared" si="116"/>
        <v>21.423122138314515</v>
      </c>
      <c r="Y409">
        <f t="shared" si="122"/>
        <v>71.641678118160598</v>
      </c>
      <c r="Z409">
        <f t="shared" si="117"/>
        <v>0</v>
      </c>
      <c r="AA409">
        <f t="shared" si="123"/>
        <v>0.7752316945283223</v>
      </c>
      <c r="AB409">
        <f t="shared" si="120"/>
        <v>121173.92388940096</v>
      </c>
      <c r="AC409">
        <f t="shared" si="118"/>
        <v>119778.50683924998</v>
      </c>
      <c r="AD409">
        <f t="shared" si="121"/>
        <v>71.634301125122207</v>
      </c>
      <c r="AE409">
        <f t="shared" si="124"/>
        <v>0.77513272691958712</v>
      </c>
      <c r="AF409">
        <f t="shared" si="119"/>
        <v>118383.44607249045</v>
      </c>
      <c r="AG409">
        <f t="shared" si="125"/>
        <v>0.64348801498492003</v>
      </c>
    </row>
    <row r="410" spans="19:33" x14ac:dyDescent="0.25">
      <c r="S410">
        <f t="shared" si="113"/>
        <v>17</v>
      </c>
      <c r="T410">
        <f t="shared" si="114"/>
        <v>7</v>
      </c>
      <c r="U410">
        <f t="shared" si="115"/>
        <v>391</v>
      </c>
      <c r="V410">
        <f t="shared" si="116"/>
        <v>21.423122138314515</v>
      </c>
      <c r="Y410">
        <f t="shared" si="122"/>
        <v>71.626926015606813</v>
      </c>
      <c r="Z410">
        <f t="shared" si="117"/>
        <v>0</v>
      </c>
      <c r="AA410">
        <f t="shared" si="123"/>
        <v>0.77503378457965266</v>
      </c>
      <c r="AB410">
        <f t="shared" si="120"/>
        <v>118383.44607249051</v>
      </c>
      <c r="AC410">
        <f t="shared" si="118"/>
        <v>116988.38526024713</v>
      </c>
      <c r="AD410">
        <f t="shared" si="121"/>
        <v>71.619550905850957</v>
      </c>
      <c r="AE410">
        <f t="shared" si="124"/>
        <v>0.77493484223649223</v>
      </c>
      <c r="AF410">
        <f t="shared" si="119"/>
        <v>115593.68064043914</v>
      </c>
      <c r="AG410">
        <f t="shared" si="125"/>
        <v>0.64336139405269044</v>
      </c>
    </row>
    <row r="411" spans="19:33" x14ac:dyDescent="0.25">
      <c r="S411">
        <f t="shared" si="113"/>
        <v>17</v>
      </c>
      <c r="T411">
        <f t="shared" si="114"/>
        <v>8</v>
      </c>
      <c r="U411">
        <f t="shared" si="115"/>
        <v>392</v>
      </c>
      <c r="V411">
        <f t="shared" si="116"/>
        <v>21.423122138314515</v>
      </c>
      <c r="Y411">
        <f t="shared" si="122"/>
        <v>71.612177679137261</v>
      </c>
      <c r="Z411">
        <f t="shared" si="117"/>
        <v>0</v>
      </c>
      <c r="AA411">
        <f t="shared" si="123"/>
        <v>0.77483592515568178</v>
      </c>
      <c r="AB411">
        <f t="shared" si="120"/>
        <v>115593.68064043994</v>
      </c>
      <c r="AC411">
        <f t="shared" si="118"/>
        <v>114198.97597515972</v>
      </c>
      <c r="AD411">
        <f t="shared" si="121"/>
        <v>71.60480445218316</v>
      </c>
      <c r="AE411">
        <f t="shared" si="124"/>
        <v>0.77473700807164614</v>
      </c>
      <c r="AF411">
        <f t="shared" si="119"/>
        <v>112804.62741138201</v>
      </c>
      <c r="AG411">
        <f t="shared" si="125"/>
        <v>0.64323480544569012</v>
      </c>
    </row>
    <row r="412" spans="19:33" x14ac:dyDescent="0.25">
      <c r="S412">
        <f t="shared" si="113"/>
        <v>17</v>
      </c>
      <c r="T412">
        <f t="shared" si="114"/>
        <v>9</v>
      </c>
      <c r="U412">
        <f t="shared" si="115"/>
        <v>393</v>
      </c>
      <c r="V412">
        <f t="shared" si="116"/>
        <v>21.423122138314515</v>
      </c>
      <c r="Y412">
        <f t="shared" si="122"/>
        <v>71.597433107790479</v>
      </c>
      <c r="Z412">
        <f t="shared" si="117"/>
        <v>0</v>
      </c>
      <c r="AA412">
        <f t="shared" si="123"/>
        <v>0.77463811624351098</v>
      </c>
      <c r="AB412">
        <f t="shared" si="120"/>
        <v>112804.62741138076</v>
      </c>
      <c r="AC412">
        <f t="shared" si="118"/>
        <v>111410.27880214243</v>
      </c>
      <c r="AD412">
        <f t="shared" si="121"/>
        <v>71.590061763157465</v>
      </c>
      <c r="AE412">
        <f t="shared" si="124"/>
        <v>0.77453922441215151</v>
      </c>
      <c r="AF412">
        <f t="shared" si="119"/>
        <v>110016.28620349702</v>
      </c>
      <c r="AG412">
        <f t="shared" si="125"/>
        <v>0.64310824915566644</v>
      </c>
    </row>
    <row r="413" spans="19:33" x14ac:dyDescent="0.25">
      <c r="S413">
        <f t="shared" si="113"/>
        <v>17</v>
      </c>
      <c r="T413">
        <f t="shared" si="114"/>
        <v>10</v>
      </c>
      <c r="U413">
        <f t="shared" si="115"/>
        <v>394</v>
      </c>
      <c r="V413">
        <f t="shared" si="116"/>
        <v>21.423122138314515</v>
      </c>
      <c r="Y413">
        <f t="shared" si="122"/>
        <v>71.582692300605288</v>
      </c>
      <c r="Z413">
        <f t="shared" si="117"/>
        <v>0</v>
      </c>
      <c r="AA413">
        <f t="shared" si="123"/>
        <v>0.77444035783024523</v>
      </c>
      <c r="AB413">
        <f t="shared" si="120"/>
        <v>110016.28620349814</v>
      </c>
      <c r="AC413">
        <f t="shared" si="118"/>
        <v>108622.2935594037</v>
      </c>
      <c r="AD413">
        <f t="shared" si="121"/>
        <v>71.575322837812834</v>
      </c>
      <c r="AE413">
        <f t="shared" si="124"/>
        <v>0.77434149124511542</v>
      </c>
      <c r="AF413">
        <f t="shared" si="119"/>
        <v>107228.65683501572</v>
      </c>
      <c r="AG413">
        <f t="shared" si="125"/>
        <v>0.64298172517436958</v>
      </c>
    </row>
    <row r="414" spans="19:33" x14ac:dyDescent="0.25">
      <c r="S414">
        <f t="shared" si="113"/>
        <v>17</v>
      </c>
      <c r="T414">
        <f t="shared" si="114"/>
        <v>11</v>
      </c>
      <c r="U414">
        <f t="shared" si="115"/>
        <v>395</v>
      </c>
      <c r="V414">
        <f t="shared" si="116"/>
        <v>21.423122138314515</v>
      </c>
      <c r="Y414">
        <f t="shared" si="122"/>
        <v>71.567955256620706</v>
      </c>
      <c r="Z414">
        <f t="shared" si="117"/>
        <v>0</v>
      </c>
      <c r="AA414">
        <f t="shared" si="123"/>
        <v>0.77424264990299241</v>
      </c>
      <c r="AB414">
        <f t="shared" si="120"/>
        <v>107228.65683501495</v>
      </c>
      <c r="AC414">
        <f t="shared" si="118"/>
        <v>105835.02006518956</v>
      </c>
      <c r="AD414">
        <f t="shared" si="121"/>
        <v>71.560587675188373</v>
      </c>
      <c r="AE414">
        <f t="shared" si="124"/>
        <v>0.77414380855764675</v>
      </c>
      <c r="AF414">
        <f t="shared" si="119"/>
        <v>104441.73912420742</v>
      </c>
      <c r="AG414">
        <f t="shared" si="125"/>
        <v>0.642855233493551</v>
      </c>
    </row>
    <row r="415" spans="19:33" x14ac:dyDescent="0.25">
      <c r="S415">
        <f t="shared" si="113"/>
        <v>17</v>
      </c>
      <c r="T415">
        <f t="shared" si="114"/>
        <v>12</v>
      </c>
      <c r="U415">
        <f t="shared" si="115"/>
        <v>396</v>
      </c>
      <c r="V415">
        <f t="shared" si="116"/>
        <v>21.423122138314515</v>
      </c>
      <c r="Y415">
        <f t="shared" si="122"/>
        <v>71.553221974876038</v>
      </c>
      <c r="Z415">
        <f t="shared" si="117"/>
        <v>0</v>
      </c>
      <c r="AA415">
        <f t="shared" si="123"/>
        <v>0.77404499244886393</v>
      </c>
      <c r="AB415">
        <f t="shared" si="120"/>
        <v>104441.7391242078</v>
      </c>
      <c r="AC415">
        <f t="shared" si="118"/>
        <v>103048.45813779984</v>
      </c>
      <c r="AD415">
        <f t="shared" si="121"/>
        <v>71.545856274323555</v>
      </c>
      <c r="AE415">
        <f t="shared" si="124"/>
        <v>0.77394617633685936</v>
      </c>
      <c r="AF415">
        <f t="shared" si="119"/>
        <v>101655.53288939511</v>
      </c>
      <c r="AG415">
        <f t="shared" si="125"/>
        <v>0.64272877410496487</v>
      </c>
    </row>
    <row r="416" spans="19:33" x14ac:dyDescent="0.25">
      <c r="S416">
        <f t="shared" si="113"/>
        <v>17</v>
      </c>
      <c r="T416">
        <f t="shared" si="114"/>
        <v>13</v>
      </c>
      <c r="U416">
        <f t="shared" si="115"/>
        <v>397</v>
      </c>
      <c r="V416">
        <f t="shared" si="116"/>
        <v>21.423122138314515</v>
      </c>
      <c r="Y416">
        <f t="shared" si="122"/>
        <v>71.538492454410815</v>
      </c>
      <c r="Z416">
        <f t="shared" si="117"/>
        <v>0</v>
      </c>
      <c r="AA416">
        <f t="shared" si="123"/>
        <v>0.77384738545497467</v>
      </c>
      <c r="AB416">
        <f t="shared" si="120"/>
        <v>101655.53288939633</v>
      </c>
      <c r="AC416">
        <f t="shared" si="118"/>
        <v>100262.60759557737</v>
      </c>
      <c r="AD416">
        <f t="shared" si="121"/>
        <v>71.531128634257982</v>
      </c>
      <c r="AE416">
        <f t="shared" si="124"/>
        <v>0.77374859456986889</v>
      </c>
      <c r="AF416">
        <f t="shared" si="119"/>
        <v>98870.03794894481</v>
      </c>
      <c r="AG416">
        <f t="shared" si="125"/>
        <v>0.64260234700036734</v>
      </c>
    </row>
    <row r="417" spans="19:33" x14ac:dyDescent="0.25">
      <c r="S417">
        <f t="shared" si="113"/>
        <v>17</v>
      </c>
      <c r="T417">
        <f t="shared" si="114"/>
        <v>14</v>
      </c>
      <c r="U417">
        <f t="shared" si="115"/>
        <v>398</v>
      </c>
      <c r="V417">
        <f t="shared" si="116"/>
        <v>21.423122138314515</v>
      </c>
      <c r="Y417">
        <f t="shared" si="122"/>
        <v>71.523766694264808</v>
      </c>
      <c r="Z417">
        <f t="shared" si="117"/>
        <v>0</v>
      </c>
      <c r="AA417">
        <f t="shared" si="123"/>
        <v>0.77364982890844225</v>
      </c>
      <c r="AB417">
        <f t="shared" si="120"/>
        <v>98870.037948945828</v>
      </c>
      <c r="AC417">
        <f t="shared" si="118"/>
        <v>97477.468256910637</v>
      </c>
      <c r="AD417">
        <f t="shared" si="121"/>
        <v>71.516404754031598</v>
      </c>
      <c r="AE417">
        <f t="shared" si="124"/>
        <v>0.77355106324379541</v>
      </c>
      <c r="AF417">
        <f t="shared" si="119"/>
        <v>96085.254121268168</v>
      </c>
      <c r="AG417">
        <f t="shared" si="125"/>
        <v>0.64247595217151643</v>
      </c>
    </row>
    <row r="418" spans="19:33" x14ac:dyDescent="0.25">
      <c r="S418">
        <f t="shared" si="113"/>
        <v>17</v>
      </c>
      <c r="T418">
        <f t="shared" si="114"/>
        <v>15</v>
      </c>
      <c r="U418">
        <f t="shared" si="115"/>
        <v>399</v>
      </c>
      <c r="V418">
        <f t="shared" si="116"/>
        <v>21.423122138314515</v>
      </c>
      <c r="Y418">
        <f t="shared" si="122"/>
        <v>71.509044693478032</v>
      </c>
      <c r="Z418">
        <f t="shared" si="117"/>
        <v>0</v>
      </c>
      <c r="AA418">
        <f t="shared" si="123"/>
        <v>0.77345232279638798</v>
      </c>
      <c r="AB418">
        <f t="shared" si="120"/>
        <v>96085.254121267353</v>
      </c>
      <c r="AC418">
        <f t="shared" si="118"/>
        <v>94693.039940233852</v>
      </c>
      <c r="AD418">
        <f t="shared" si="121"/>
        <v>71.501684632684501</v>
      </c>
      <c r="AE418">
        <f t="shared" si="124"/>
        <v>0.77335358234576124</v>
      </c>
      <c r="AF418">
        <f t="shared" si="119"/>
        <v>93301.18122482262</v>
      </c>
      <c r="AG418">
        <f t="shared" si="125"/>
        <v>0.64234958961017241</v>
      </c>
    </row>
    <row r="419" spans="19:33" x14ac:dyDescent="0.25">
      <c r="S419">
        <f t="shared" si="113"/>
        <v>17</v>
      </c>
      <c r="T419">
        <f t="shared" si="114"/>
        <v>16</v>
      </c>
      <c r="U419">
        <f t="shared" si="115"/>
        <v>400</v>
      </c>
      <c r="V419">
        <f t="shared" si="116"/>
        <v>21.423122138314515</v>
      </c>
      <c r="Y419">
        <f t="shared" si="122"/>
        <v>71.494326451090771</v>
      </c>
      <c r="Z419">
        <f t="shared" si="117"/>
        <v>0</v>
      </c>
      <c r="AA419">
        <f t="shared" si="123"/>
        <v>0.77325486710593638</v>
      </c>
      <c r="AB419">
        <f t="shared" si="120"/>
        <v>93301.181224822983</v>
      </c>
      <c r="AC419">
        <f t="shared" si="118"/>
        <v>91909.322464032302</v>
      </c>
      <c r="AD419">
        <f t="shared" si="121"/>
        <v>71.486968269257133</v>
      </c>
      <c r="AE419">
        <f t="shared" si="124"/>
        <v>0.7731561518628931</v>
      </c>
      <c r="AF419">
        <f t="shared" si="119"/>
        <v>90517.819078116561</v>
      </c>
      <c r="AG419">
        <f t="shared" si="125"/>
        <v>0.64222325930809776</v>
      </c>
    </row>
    <row r="420" spans="19:33" x14ac:dyDescent="0.25">
      <c r="S420">
        <f t="shared" si="113"/>
        <v>17</v>
      </c>
      <c r="T420">
        <f t="shared" si="114"/>
        <v>17</v>
      </c>
      <c r="U420">
        <f t="shared" si="115"/>
        <v>401</v>
      </c>
      <c r="V420">
        <f t="shared" si="116"/>
        <v>21.423122138314515</v>
      </c>
      <c r="Y420">
        <f t="shared" si="122"/>
        <v>71.479611966143537</v>
      </c>
      <c r="Z420">
        <f t="shared" si="117"/>
        <v>0</v>
      </c>
      <c r="AA420">
        <f t="shared" si="123"/>
        <v>0.77305746182421542</v>
      </c>
      <c r="AB420">
        <f t="shared" si="120"/>
        <v>90517.819078117813</v>
      </c>
      <c r="AC420">
        <f t="shared" si="118"/>
        <v>89126.31564683422</v>
      </c>
      <c r="AD420">
        <f t="shared" si="121"/>
        <v>71.47225566279009</v>
      </c>
      <c r="AE420">
        <f t="shared" si="124"/>
        <v>0.77295877178231998</v>
      </c>
      <c r="AF420">
        <f t="shared" si="119"/>
        <v>87735.167499701463</v>
      </c>
      <c r="AG420">
        <f t="shared" si="125"/>
        <v>0.64209696125705695</v>
      </c>
    </row>
    <row r="421" spans="19:33" x14ac:dyDescent="0.25">
      <c r="S421">
        <f t="shared" si="113"/>
        <v>17</v>
      </c>
      <c r="T421">
        <f t="shared" si="114"/>
        <v>18</v>
      </c>
      <c r="U421">
        <f t="shared" si="115"/>
        <v>402</v>
      </c>
      <c r="V421">
        <f t="shared" si="116"/>
        <v>21.423122138314515</v>
      </c>
      <c r="Y421">
        <f t="shared" si="122"/>
        <v>71.464901237677083</v>
      </c>
      <c r="Z421">
        <f t="shared" si="117"/>
        <v>0</v>
      </c>
      <c r="AA421">
        <f t="shared" si="123"/>
        <v>0.77286010693835605</v>
      </c>
      <c r="AB421">
        <f t="shared" si="120"/>
        <v>87735.167499702642</v>
      </c>
      <c r="AC421">
        <f t="shared" si="118"/>
        <v>86344.019307213603</v>
      </c>
      <c r="AD421">
        <f t="shared" si="121"/>
        <v>71.457546812324281</v>
      </c>
      <c r="AE421">
        <f t="shared" si="124"/>
        <v>0.77276144209117503</v>
      </c>
      <c r="AF421">
        <f t="shared" si="119"/>
        <v>84953.226308174417</v>
      </c>
      <c r="AG421">
        <f t="shared" si="125"/>
        <v>0.64197069544881658</v>
      </c>
    </row>
    <row r="422" spans="19:33" x14ac:dyDescent="0.25">
      <c r="S422">
        <f t="shared" si="113"/>
        <v>17</v>
      </c>
      <c r="T422">
        <f t="shared" si="114"/>
        <v>19</v>
      </c>
      <c r="U422">
        <f t="shared" si="115"/>
        <v>403</v>
      </c>
      <c r="V422">
        <f t="shared" si="116"/>
        <v>21.423122138314515</v>
      </c>
      <c r="Y422">
        <f t="shared" si="122"/>
        <v>71.450194264732403</v>
      </c>
      <c r="Z422">
        <f t="shared" si="117"/>
        <v>0</v>
      </c>
      <c r="AA422">
        <f t="shared" si="123"/>
        <v>0.77266280243549246</v>
      </c>
      <c r="AB422">
        <f t="shared" si="120"/>
        <v>84953.226308173966</v>
      </c>
      <c r="AC422">
        <f t="shared" si="118"/>
        <v>83562.433263790081</v>
      </c>
      <c r="AD422">
        <f t="shared" si="121"/>
        <v>71.442841716900801</v>
      </c>
      <c r="AE422">
        <f t="shared" si="124"/>
        <v>0.77256416277659379</v>
      </c>
      <c r="AF422">
        <f t="shared" si="119"/>
        <v>82171.995322178234</v>
      </c>
      <c r="AG422">
        <f t="shared" si="125"/>
        <v>0.64184446187514521</v>
      </c>
    </row>
    <row r="423" spans="19:33" x14ac:dyDescent="0.25">
      <c r="S423">
        <f t="shared" si="113"/>
        <v>17</v>
      </c>
      <c r="T423">
        <f t="shared" si="114"/>
        <v>20</v>
      </c>
      <c r="U423">
        <f t="shared" si="115"/>
        <v>404</v>
      </c>
      <c r="V423">
        <f t="shared" si="116"/>
        <v>21.423122138314515</v>
      </c>
      <c r="Y423">
        <f t="shared" si="122"/>
        <v>71.435491046350762</v>
      </c>
      <c r="Z423">
        <f t="shared" si="117"/>
        <v>0</v>
      </c>
      <c r="AA423">
        <f t="shared" si="123"/>
        <v>0.77246554830276259</v>
      </c>
      <c r="AB423">
        <f t="shared" si="120"/>
        <v>82171.995322179369</v>
      </c>
      <c r="AC423">
        <f t="shared" si="118"/>
        <v>80781.557335234393</v>
      </c>
      <c r="AD423">
        <f t="shared" si="121"/>
        <v>71.428140375561057</v>
      </c>
      <c r="AE423">
        <f t="shared" si="124"/>
        <v>0.7723669338257162</v>
      </c>
      <c r="AF423">
        <f t="shared" si="119"/>
        <v>79391.474360406792</v>
      </c>
      <c r="AG423">
        <f t="shared" si="125"/>
        <v>0.64171826052781389</v>
      </c>
    </row>
    <row r="424" spans="19:33" x14ac:dyDescent="0.25">
      <c r="S424">
        <f t="shared" si="113"/>
        <v>17</v>
      </c>
      <c r="T424">
        <f t="shared" si="114"/>
        <v>21</v>
      </c>
      <c r="U424">
        <f t="shared" si="115"/>
        <v>405</v>
      </c>
      <c r="V424">
        <f t="shared" si="116"/>
        <v>21.423122138314515</v>
      </c>
      <c r="Y424">
        <f t="shared" si="122"/>
        <v>71.420791581573638</v>
      </c>
      <c r="Z424">
        <f t="shared" si="117"/>
        <v>0</v>
      </c>
      <c r="AA424">
        <f t="shared" si="123"/>
        <v>0.7722683445273073</v>
      </c>
      <c r="AB424">
        <f t="shared" si="120"/>
        <v>79391.474360406748</v>
      </c>
      <c r="AC424">
        <f t="shared" si="118"/>
        <v>78001.3913402576</v>
      </c>
      <c r="AD424">
        <f t="shared" si="121"/>
        <v>71.413442787346625</v>
      </c>
      <c r="AE424">
        <f t="shared" si="124"/>
        <v>0.7721697552256841</v>
      </c>
      <c r="AF424">
        <f t="shared" si="119"/>
        <v>76611.663241594288</v>
      </c>
      <c r="AG424">
        <f t="shared" si="125"/>
        <v>0.64159209139859519</v>
      </c>
    </row>
    <row r="425" spans="19:33" x14ac:dyDescent="0.25">
      <c r="S425">
        <f t="shared" si="113"/>
        <v>17</v>
      </c>
      <c r="T425">
        <f t="shared" si="114"/>
        <v>22</v>
      </c>
      <c r="U425">
        <f t="shared" si="115"/>
        <v>406</v>
      </c>
      <c r="V425">
        <f t="shared" si="116"/>
        <v>21.423122138314515</v>
      </c>
      <c r="Y425">
        <f t="shared" si="122"/>
        <v>71.40609586944278</v>
      </c>
      <c r="Z425">
        <f t="shared" si="117"/>
        <v>0</v>
      </c>
      <c r="AA425">
        <f t="shared" si="123"/>
        <v>0.77207119109627076</v>
      </c>
      <c r="AB425">
        <f t="shared" si="120"/>
        <v>76611.663241595044</v>
      </c>
      <c r="AC425">
        <f t="shared" si="118"/>
        <v>75221.935097621754</v>
      </c>
      <c r="AD425">
        <f t="shared" si="121"/>
        <v>71.398748951299396</v>
      </c>
      <c r="AE425">
        <f t="shared" si="124"/>
        <v>0.77197262696364388</v>
      </c>
      <c r="AF425">
        <f t="shared" si="119"/>
        <v>73832.561784525926</v>
      </c>
      <c r="AG425">
        <f t="shared" si="125"/>
        <v>0.64146595447926436</v>
      </c>
    </row>
    <row r="426" spans="19:33" x14ac:dyDescent="0.25">
      <c r="S426">
        <f t="shared" si="113"/>
        <v>17</v>
      </c>
      <c r="T426">
        <f t="shared" si="114"/>
        <v>23</v>
      </c>
      <c r="U426">
        <f t="shared" si="115"/>
        <v>407</v>
      </c>
      <c r="V426">
        <f t="shared" si="116"/>
        <v>21.423122138314515</v>
      </c>
      <c r="Y426">
        <f t="shared" si="122"/>
        <v>71.391403909000161</v>
      </c>
      <c r="Z426">
        <f t="shared" si="117"/>
        <v>0</v>
      </c>
      <c r="AA426">
        <f t="shared" si="123"/>
        <v>0.77187408799680046</v>
      </c>
      <c r="AB426">
        <f t="shared" si="120"/>
        <v>73832.56178452626</v>
      </c>
      <c r="AC426">
        <f t="shared" si="118"/>
        <v>72443.188426132023</v>
      </c>
      <c r="AD426">
        <f t="shared" si="121"/>
        <v>71.384058866461459</v>
      </c>
      <c r="AE426">
        <f t="shared" si="124"/>
        <v>0.77177554902674439</v>
      </c>
      <c r="AF426">
        <f t="shared" si="119"/>
        <v>71054.169808029983</v>
      </c>
      <c r="AG426">
        <f t="shared" si="125"/>
        <v>0.64133984976159841</v>
      </c>
    </row>
    <row r="427" spans="19:33" x14ac:dyDescent="0.25">
      <c r="S427">
        <f t="shared" si="113"/>
        <v>17</v>
      </c>
      <c r="T427">
        <f t="shared" si="114"/>
        <v>24</v>
      </c>
      <c r="U427">
        <f t="shared" si="115"/>
        <v>408</v>
      </c>
      <c r="V427">
        <f t="shared" si="116"/>
        <v>21.423122138314515</v>
      </c>
      <c r="Y427">
        <f t="shared" si="122"/>
        <v>71.376715699288013</v>
      </c>
      <c r="Z427">
        <f t="shared" si="117"/>
        <v>0</v>
      </c>
      <c r="AA427">
        <f t="shared" si="123"/>
        <v>0.77167703521604725</v>
      </c>
      <c r="AB427">
        <f t="shared" si="120"/>
        <v>71054.16980803074</v>
      </c>
      <c r="AC427">
        <f t="shared" si="118"/>
        <v>69665.151144641859</v>
      </c>
      <c r="AD427">
        <f t="shared" si="121"/>
        <v>71.369372531875158</v>
      </c>
      <c r="AE427">
        <f t="shared" si="124"/>
        <v>0.77157852140213823</v>
      </c>
      <c r="AF427">
        <f t="shared" si="119"/>
        <v>68276.487130983049</v>
      </c>
      <c r="AG427">
        <f t="shared" si="125"/>
        <v>0.64121377723737649</v>
      </c>
    </row>
    <row r="428" spans="19:33" x14ac:dyDescent="0.25">
      <c r="S428">
        <f t="shared" si="113"/>
        <v>18</v>
      </c>
      <c r="T428">
        <f t="shared" si="114"/>
        <v>1</v>
      </c>
      <c r="U428">
        <f t="shared" si="115"/>
        <v>409</v>
      </c>
      <c r="V428">
        <f t="shared" si="116"/>
        <v>21.423122138314515</v>
      </c>
      <c r="Y428">
        <f t="shared" si="122"/>
        <v>71.362031239348795</v>
      </c>
      <c r="Z428">
        <f t="shared" si="117"/>
        <v>0</v>
      </c>
      <c r="AA428">
        <f t="shared" si="123"/>
        <v>0.77148003274116506</v>
      </c>
      <c r="AB428">
        <f t="shared" si="120"/>
        <v>68276.48713098187</v>
      </c>
      <c r="AC428">
        <f t="shared" si="118"/>
        <v>66887.823072047773</v>
      </c>
      <c r="AD428">
        <f t="shared" si="121"/>
        <v>71.354689946583093</v>
      </c>
      <c r="AE428">
        <f t="shared" si="124"/>
        <v>0.77138154407698101</v>
      </c>
      <c r="AF428">
        <f t="shared" si="119"/>
        <v>65499.513572304735</v>
      </c>
      <c r="AG428">
        <f t="shared" si="125"/>
        <v>0.64108773689837995</v>
      </c>
    </row>
    <row r="429" spans="19:33" x14ac:dyDescent="0.25">
      <c r="S429">
        <f t="shared" ref="S429:S492" si="126">S405+1</f>
        <v>18</v>
      </c>
      <c r="T429">
        <f t="shared" ref="T429:T492" si="127">T405</f>
        <v>2</v>
      </c>
      <c r="U429">
        <f t="shared" si="115"/>
        <v>410</v>
      </c>
      <c r="V429">
        <f t="shared" si="116"/>
        <v>21.423122138314515</v>
      </c>
      <c r="Y429">
        <f t="shared" si="122"/>
        <v>71.346952757313659</v>
      </c>
      <c r="Z429">
        <f t="shared" si="117"/>
        <v>0</v>
      </c>
      <c r="AA429">
        <f t="shared" si="123"/>
        <v>0.77066267510497255</v>
      </c>
      <c r="AB429">
        <f t="shared" si="120"/>
        <v>65499.513572303986</v>
      </c>
      <c r="AC429">
        <f t="shared" si="118"/>
        <v>64112.320757115034</v>
      </c>
      <c r="AD429">
        <f t="shared" si="121"/>
        <v>71.337850761759185</v>
      </c>
      <c r="AE429">
        <f t="shared" si="124"/>
        <v>0.76780598190329696</v>
      </c>
      <c r="AF429">
        <f t="shared" si="119"/>
        <v>62735.412037452115</v>
      </c>
      <c r="AG429">
        <f t="shared" si="125"/>
        <v>0.6409582135159807</v>
      </c>
    </row>
    <row r="430" spans="19:33" x14ac:dyDescent="0.25">
      <c r="S430">
        <f t="shared" si="126"/>
        <v>18</v>
      </c>
      <c r="T430">
        <f t="shared" si="127"/>
        <v>3</v>
      </c>
      <c r="U430">
        <f t="shared" si="115"/>
        <v>411</v>
      </c>
      <c r="V430">
        <f t="shared" si="116"/>
        <v>21.423122138314515</v>
      </c>
      <c r="Y430">
        <f t="shared" si="122"/>
        <v>71.328816244777798</v>
      </c>
      <c r="Z430">
        <f t="shared" si="117"/>
        <v>0</v>
      </c>
      <c r="AA430">
        <f t="shared" si="123"/>
        <v>0.76497046708825567</v>
      </c>
      <c r="AB430">
        <f t="shared" si="120"/>
        <v>62735.412037452523</v>
      </c>
      <c r="AC430">
        <f t="shared" si="118"/>
        <v>61358.465196693665</v>
      </c>
      <c r="AD430">
        <f t="shared" si="121"/>
        <v>71.319781477666766</v>
      </c>
      <c r="AE430">
        <f t="shared" si="124"/>
        <v>0.76213487376914857</v>
      </c>
      <c r="AF430">
        <f t="shared" si="119"/>
        <v>59991.726491883586</v>
      </c>
      <c r="AG430">
        <f t="shared" si="125"/>
        <v>0.64080164811619011</v>
      </c>
    </row>
    <row r="431" spans="19:33" x14ac:dyDescent="0.25">
      <c r="S431">
        <f t="shared" si="126"/>
        <v>18</v>
      </c>
      <c r="T431">
        <f t="shared" si="127"/>
        <v>4</v>
      </c>
      <c r="U431">
        <f t="shared" si="115"/>
        <v>412</v>
      </c>
      <c r="V431">
        <f t="shared" si="116"/>
        <v>21.423122138314515</v>
      </c>
      <c r="Y431">
        <f t="shared" si="122"/>
        <v>71.31081369072389</v>
      </c>
      <c r="Z431">
        <f t="shared" si="117"/>
        <v>0</v>
      </c>
      <c r="AA431">
        <f t="shared" si="123"/>
        <v>0.75932030241054194</v>
      </c>
      <c r="AB431">
        <f t="shared" si="120"/>
        <v>59991.726491884641</v>
      </c>
      <c r="AC431">
        <f t="shared" si="118"/>
        <v>58624.949947545669</v>
      </c>
      <c r="AD431">
        <f t="shared" si="121"/>
        <v>71.301845655498852</v>
      </c>
      <c r="AE431">
        <f t="shared" si="124"/>
        <v>0.75650565312770834</v>
      </c>
      <c r="AF431">
        <f t="shared" si="119"/>
        <v>57268.306140624889</v>
      </c>
      <c r="AG431">
        <f t="shared" si="125"/>
        <v>0.64064623912743723</v>
      </c>
    </row>
    <row r="432" spans="19:33" x14ac:dyDescent="0.25">
      <c r="S432">
        <f t="shared" si="126"/>
        <v>18</v>
      </c>
      <c r="T432">
        <f t="shared" si="127"/>
        <v>5</v>
      </c>
      <c r="U432">
        <f t="shared" si="115"/>
        <v>413</v>
      </c>
      <c r="V432">
        <f t="shared" si="116"/>
        <v>21.423122138314515</v>
      </c>
      <c r="Y432">
        <f t="shared" si="122"/>
        <v>71.29294410571832</v>
      </c>
      <c r="Z432">
        <f t="shared" si="117"/>
        <v>0</v>
      </c>
      <c r="AA432">
        <f t="shared" si="123"/>
        <v>0.75371187053462374</v>
      </c>
      <c r="AB432">
        <f t="shared" si="120"/>
        <v>57268.30614062411</v>
      </c>
      <c r="AC432">
        <f t="shared" si="118"/>
        <v>55911.624773661788</v>
      </c>
      <c r="AD432">
        <f t="shared" si="121"/>
        <v>71.284042309489479</v>
      </c>
      <c r="AE432">
        <f t="shared" si="124"/>
        <v>0.75091801059287377</v>
      </c>
      <c r="AF432">
        <f t="shared" si="119"/>
        <v>54565.001302489763</v>
      </c>
      <c r="AG432">
        <f t="shared" si="125"/>
        <v>0.64049197800832969</v>
      </c>
    </row>
    <row r="433" spans="19:33" x14ac:dyDescent="0.25">
      <c r="S433">
        <f t="shared" si="126"/>
        <v>18</v>
      </c>
      <c r="T433">
        <f t="shared" si="127"/>
        <v>6</v>
      </c>
      <c r="U433">
        <f t="shared" si="115"/>
        <v>414</v>
      </c>
      <c r="V433">
        <f t="shared" si="116"/>
        <v>21.423122138314515</v>
      </c>
      <c r="Y433">
        <f t="shared" si="122"/>
        <v>71.275206507635588</v>
      </c>
      <c r="Z433">
        <f t="shared" si="117"/>
        <v>0</v>
      </c>
      <c r="AA433">
        <f t="shared" si="123"/>
        <v>0.74814486321697149</v>
      </c>
      <c r="AB433">
        <f t="shared" si="120"/>
        <v>54565.001302490818</v>
      </c>
      <c r="AC433">
        <f t="shared" si="118"/>
        <v>53218.340548700267</v>
      </c>
      <c r="AD433">
        <f t="shared" si="121"/>
        <v>71.26637046115367</v>
      </c>
      <c r="AE433">
        <f t="shared" si="124"/>
        <v>0.74537163906370585</v>
      </c>
      <c r="AF433">
        <f t="shared" si="119"/>
        <v>51881.663401861479</v>
      </c>
      <c r="AG433">
        <f t="shared" si="125"/>
        <v>0.64033885628056331</v>
      </c>
    </row>
    <row r="434" spans="19:33" x14ac:dyDescent="0.25">
      <c r="S434">
        <f t="shared" si="126"/>
        <v>18</v>
      </c>
      <c r="T434">
        <f t="shared" si="127"/>
        <v>7</v>
      </c>
      <c r="U434">
        <f t="shared" si="115"/>
        <v>415</v>
      </c>
      <c r="V434">
        <f t="shared" si="116"/>
        <v>21.423122138314515</v>
      </c>
      <c r="Y434">
        <f t="shared" si="122"/>
        <v>71.257599921604253</v>
      </c>
      <c r="Z434">
        <f t="shared" si="117"/>
        <v>0</v>
      </c>
      <c r="AA434">
        <f t="shared" si="123"/>
        <v>0.74261897449076719</v>
      </c>
      <c r="AB434">
        <f t="shared" si="120"/>
        <v>51881.663401862003</v>
      </c>
      <c r="AC434">
        <f t="shared" si="118"/>
        <v>50544.949247778619</v>
      </c>
      <c r="AD434">
        <f t="shared" si="121"/>
        <v>71.248829139233663</v>
      </c>
      <c r="AE434">
        <f t="shared" si="124"/>
        <v>0.73986623370755233</v>
      </c>
      <c r="AF434">
        <f t="shared" si="119"/>
        <v>49218.144960514815</v>
      </c>
      <c r="AG434">
        <f t="shared" si="125"/>
        <v>0.64018686552845516</v>
      </c>
    </row>
    <row r="435" spans="19:33" x14ac:dyDescent="0.25">
      <c r="S435">
        <f t="shared" si="126"/>
        <v>18</v>
      </c>
      <c r="T435">
        <f t="shared" si="127"/>
        <v>8</v>
      </c>
      <c r="U435">
        <f t="shared" si="115"/>
        <v>416</v>
      </c>
      <c r="V435">
        <f t="shared" si="116"/>
        <v>21.423122138314515</v>
      </c>
      <c r="Y435">
        <f t="shared" si="122"/>
        <v>71.240123379953417</v>
      </c>
      <c r="Z435">
        <f t="shared" si="117"/>
        <v>0</v>
      </c>
      <c r="AA435">
        <f t="shared" si="123"/>
        <v>0.73713390064910778</v>
      </c>
      <c r="AB435">
        <f t="shared" si="120"/>
        <v>49218.14496051579</v>
      </c>
      <c r="AC435">
        <f t="shared" si="118"/>
        <v>47891.303939347395</v>
      </c>
      <c r="AD435">
        <f t="shared" si="121"/>
        <v>71.231417379645507</v>
      </c>
      <c r="AE435">
        <f t="shared" si="124"/>
        <v>0.7344014919432863</v>
      </c>
      <c r="AF435">
        <f t="shared" si="119"/>
        <v>46574.299589519956</v>
      </c>
      <c r="AG435">
        <f t="shared" si="125"/>
        <v>0.64003599739848194</v>
      </c>
    </row>
    <row r="436" spans="19:33" x14ac:dyDescent="0.25">
      <c r="S436">
        <f t="shared" si="126"/>
        <v>18</v>
      </c>
      <c r="T436">
        <f t="shared" si="127"/>
        <v>9</v>
      </c>
      <c r="U436">
        <f t="shared" ref="U436:U499" si="128">(S436-1)*24+T436</f>
        <v>417</v>
      </c>
      <c r="V436">
        <f t="shared" ref="V436:V499" si="129">V435</f>
        <v>21.423122138314515</v>
      </c>
      <c r="Y436">
        <f t="shared" si="122"/>
        <v>71.222775922159499</v>
      </c>
      <c r="Z436">
        <f t="shared" ref="Z436:Z499" si="130">(V437-V436)*43560/3600</f>
        <v>0</v>
      </c>
      <c r="AA436">
        <f t="shared" si="123"/>
        <v>0.73168934022830201</v>
      </c>
      <c r="AB436">
        <f t="shared" si="120"/>
        <v>46574.299589520291</v>
      </c>
      <c r="AC436">
        <f t="shared" ref="AC436:AC499" si="131">MAX(0,AB436+(Z436-AA436)*1800)</f>
        <v>45257.258777109346</v>
      </c>
      <c r="AD436">
        <f t="shared" si="121"/>
        <v>71.214134225426093</v>
      </c>
      <c r="AE436">
        <f t="shared" si="124"/>
        <v>0.72897711342468319</v>
      </c>
      <c r="AF436">
        <f t="shared" ref="AF436:AF499" si="132">MAX(0,AB436+(Z436-AE436)*3600)</f>
        <v>43949.981981191435</v>
      </c>
      <c r="AG436">
        <f t="shared" si="125"/>
        <v>0.63988624359882029</v>
      </c>
    </row>
    <row r="437" spans="19:33" x14ac:dyDescent="0.25">
      <c r="S437">
        <f t="shared" si="126"/>
        <v>18</v>
      </c>
      <c r="T437">
        <f t="shared" si="127"/>
        <v>10</v>
      </c>
      <c r="U437">
        <f t="shared" si="128"/>
        <v>418</v>
      </c>
      <c r="V437">
        <f t="shared" si="129"/>
        <v>21.423122138314515</v>
      </c>
      <c r="Y437">
        <f t="shared" si="122"/>
        <v>71.205556594793478</v>
      </c>
      <c r="Z437">
        <f t="shared" si="130"/>
        <v>0</v>
      </c>
      <c r="AA437">
        <f t="shared" si="123"/>
        <v>0.72628499399130997</v>
      </c>
      <c r="AB437">
        <f t="shared" si="120"/>
        <v>43949.981981191871</v>
      </c>
      <c r="AC437">
        <f t="shared" si="131"/>
        <v>42642.668992007515</v>
      </c>
      <c r="AD437">
        <f t="shared" si="121"/>
        <v>71.19697872668057</v>
      </c>
      <c r="AE437">
        <f t="shared" si="124"/>
        <v>0.72359280002391446</v>
      </c>
      <c r="AF437">
        <f t="shared" si="132"/>
        <v>41345.047901105776</v>
      </c>
      <c r="AG437">
        <f t="shared" si="125"/>
        <v>0.63973759589889145</v>
      </c>
    </row>
    <row r="438" spans="19:33" x14ac:dyDescent="0.25">
      <c r="S438">
        <f t="shared" si="126"/>
        <v>18</v>
      </c>
      <c r="T438">
        <f t="shared" si="127"/>
        <v>11</v>
      </c>
      <c r="U438">
        <f t="shared" si="128"/>
        <v>419</v>
      </c>
      <c r="V438">
        <f t="shared" si="129"/>
        <v>21.423122138314515</v>
      </c>
      <c r="Y438">
        <f t="shared" si="122"/>
        <v>71.188464451468462</v>
      </c>
      <c r="Z438">
        <f t="shared" si="130"/>
        <v>0</v>
      </c>
      <c r="AA438">
        <f t="shared" si="123"/>
        <v>0.72092056491128942</v>
      </c>
      <c r="AB438">
        <f t="shared" si="120"/>
        <v>41345.047901105543</v>
      </c>
      <c r="AC438">
        <f t="shared" si="131"/>
        <v>40047.390884265224</v>
      </c>
      <c r="AD438">
        <f t="shared" si="121"/>
        <v>71.179949940530122</v>
      </c>
      <c r="AE438">
        <f t="shared" si="124"/>
        <v>0.71824825581516005</v>
      </c>
      <c r="AF438">
        <f t="shared" si="132"/>
        <v>38759.354180170965</v>
      </c>
      <c r="AG438">
        <f t="shared" si="125"/>
        <v>0.63959004612890846</v>
      </c>
    </row>
    <row r="439" spans="19:33" x14ac:dyDescent="0.25">
      <c r="S439">
        <f t="shared" si="126"/>
        <v>18</v>
      </c>
      <c r="T439">
        <f t="shared" si="127"/>
        <v>12</v>
      </c>
      <c r="U439">
        <f t="shared" si="128"/>
        <v>420</v>
      </c>
      <c r="V439">
        <f t="shared" si="129"/>
        <v>21.423122138314515</v>
      </c>
      <c r="Y439">
        <f t="shared" si="122"/>
        <v>71.171498552787696</v>
      </c>
      <c r="Z439">
        <f t="shared" si="130"/>
        <v>0</v>
      </c>
      <c r="AA439">
        <f t="shared" si="123"/>
        <v>0.71559575815527654</v>
      </c>
      <c r="AB439">
        <f t="shared" si="120"/>
        <v>38759.354180170252</v>
      </c>
      <c r="AC439">
        <f t="shared" si="131"/>
        <v>37471.281815490758</v>
      </c>
      <c r="AD439">
        <f t="shared" si="121"/>
        <v>71.163046931060151</v>
      </c>
      <c r="AE439">
        <f t="shared" si="124"/>
        <v>0.71294318705834347</v>
      </c>
      <c r="AF439">
        <f t="shared" si="132"/>
        <v>36192.758706760214</v>
      </c>
      <c r="AG439">
        <f t="shared" si="125"/>
        <v>0.63944358617942765</v>
      </c>
    </row>
    <row r="440" spans="19:33" x14ac:dyDescent="0.25">
      <c r="S440">
        <f t="shared" si="126"/>
        <v>18</v>
      </c>
      <c r="T440">
        <f t="shared" si="127"/>
        <v>13</v>
      </c>
      <c r="U440">
        <f t="shared" si="128"/>
        <v>421</v>
      </c>
      <c r="V440">
        <f t="shared" si="129"/>
        <v>21.423122138314515</v>
      </c>
      <c r="Y440">
        <f t="shared" si="122"/>
        <v>71.15465796629293</v>
      </c>
      <c r="Z440">
        <f t="shared" si="130"/>
        <v>0</v>
      </c>
      <c r="AA440">
        <f t="shared" si="123"/>
        <v>0.71031028106798222</v>
      </c>
      <c r="AB440">
        <f t="shared" si="120"/>
        <v>36192.758706760455</v>
      </c>
      <c r="AC440">
        <f t="shared" si="131"/>
        <v>34914.200200838088</v>
      </c>
      <c r="AD440">
        <f t="shared" si="121"/>
        <v>71.146268769268829</v>
      </c>
      <c r="AE440">
        <f t="shared" si="124"/>
        <v>0.70767730218298508</v>
      </c>
      <c r="AF440">
        <f t="shared" si="132"/>
        <v>33645.120418901708</v>
      </c>
      <c r="AG440">
        <f t="shared" si="125"/>
        <v>0.63929820800090253</v>
      </c>
    </row>
    <row r="441" spans="19:33" x14ac:dyDescent="0.25">
      <c r="S441">
        <f t="shared" si="126"/>
        <v>18</v>
      </c>
      <c r="T441">
        <f t="shared" si="127"/>
        <v>14</v>
      </c>
      <c r="U441">
        <f t="shared" si="128"/>
        <v>422</v>
      </c>
      <c r="V441">
        <f t="shared" si="129"/>
        <v>21.423122138314515</v>
      </c>
      <c r="Y441">
        <f t="shared" si="122"/>
        <v>71.137941766413149</v>
      </c>
      <c r="Z441">
        <f t="shared" si="130"/>
        <v>0</v>
      </c>
      <c r="AA441">
        <f t="shared" si="123"/>
        <v>0.70506384315569948</v>
      </c>
      <c r="AB441">
        <f t="shared" si="120"/>
        <v>33645.120418901897</v>
      </c>
      <c r="AC441">
        <f t="shared" si="131"/>
        <v>32376.00550122164</v>
      </c>
      <c r="AD441">
        <f t="shared" si="121"/>
        <v>71.129614533016067</v>
      </c>
      <c r="AE441">
        <f t="shared" si="124"/>
        <v>0.70245031177218675</v>
      </c>
      <c r="AF441">
        <f t="shared" si="132"/>
        <v>31116.299296522026</v>
      </c>
      <c r="AG441">
        <f t="shared" si="125"/>
        <v>0.63915390360324154</v>
      </c>
    </row>
    <row r="442" spans="19:33" x14ac:dyDescent="0.25">
      <c r="S442">
        <f t="shared" si="126"/>
        <v>18</v>
      </c>
      <c r="T442">
        <f t="shared" si="127"/>
        <v>15</v>
      </c>
      <c r="U442">
        <f t="shared" si="128"/>
        <v>423</v>
      </c>
      <c r="V442">
        <f t="shared" si="129"/>
        <v>21.423122138314515</v>
      </c>
      <c r="Y442">
        <f t="shared" si="122"/>
        <v>71.121349034413726</v>
      </c>
      <c r="Z442">
        <f t="shared" si="130"/>
        <v>0</v>
      </c>
      <c r="AA442">
        <f t="shared" si="123"/>
        <v>0.6998561560703459</v>
      </c>
      <c r="AB442">
        <f t="shared" ref="AB442:AB505" si="133">VLOOKUP($Y442,$C$20:$H$120,6)+($Y442-VLOOKUP(VLOOKUP($Y442,$C$20:$N$120,12),$A$20:$C$120,3,FALSE))*(VLOOKUP(VLOOKUP($Y442,$C$20:$N$120,12)+1,$A$20:$H$120,8,FALSE)-VLOOKUP($Y442,$C$20:$H$120,6))/(VLOOKUP(VLOOKUP($Y442,$C$20:$N$120,12)+1,$A$20:$C$120,3,FALSE)-VLOOKUP(VLOOKUP($Y442,$C$20:$N$120,12),$A$20:$C$120,3,FALSE))</f>
        <v>31116.299296522364</v>
      </c>
      <c r="AC442">
        <f t="shared" si="131"/>
        <v>29856.558215595742</v>
      </c>
      <c r="AD442">
        <f t="shared" ref="AD442:AD505" si="134">VLOOKUP($AC442,$H$20:$I$120,2)+($AC442-VLOOKUP(VLOOKUP($AC442,$H$20:$N$120,7),$A$20:$H$120,8,FALSE))*(VLOOKUP(VLOOKUP($AC442,$H$20:$N$120,7)+1,$A$20:$I$120,9,FALSE)-VLOOKUP($AC442,$H$20:$I$120,2))/(VLOOKUP(VLOOKUP($AC442,$H$20:$N$120,7)+1,$A$20:$H$120,8,FALSE)-VLOOKUP(VLOOKUP($AC442,$H$20:$N$120,7),$A$20:$H$120,8,FALSE))</f>
        <v>71.113083306972783</v>
      </c>
      <c r="AE442">
        <f t="shared" si="124"/>
        <v>0.69726192854670821</v>
      </c>
      <c r="AF442">
        <f t="shared" si="132"/>
        <v>28606.156353754213</v>
      </c>
      <c r="AG442">
        <f t="shared" si="125"/>
        <v>0.63901066505536908</v>
      </c>
    </row>
    <row r="443" spans="19:33" x14ac:dyDescent="0.25">
      <c r="S443">
        <f t="shared" si="126"/>
        <v>18</v>
      </c>
      <c r="T443">
        <f t="shared" si="127"/>
        <v>16</v>
      </c>
      <c r="U443">
        <f t="shared" si="128"/>
        <v>424</v>
      </c>
      <c r="V443">
        <f t="shared" si="129"/>
        <v>21.423122138314515</v>
      </c>
      <c r="Y443">
        <f t="shared" si="122"/>
        <v>71.104878858345913</v>
      </c>
      <c r="Z443">
        <f t="shared" si="130"/>
        <v>0</v>
      </c>
      <c r="AA443">
        <f t="shared" si="123"/>
        <v>0.69468693359361178</v>
      </c>
      <c r="AB443">
        <f t="shared" si="133"/>
        <v>28606.156353754359</v>
      </c>
      <c r="AC443">
        <f t="shared" si="131"/>
        <v>27355.719873285856</v>
      </c>
      <c r="AD443">
        <f t="shared" si="134"/>
        <v>71.096674182570666</v>
      </c>
      <c r="AE443">
        <f t="shared" si="124"/>
        <v>0.69211186734920138</v>
      </c>
      <c r="AF443">
        <f t="shared" si="132"/>
        <v>26114.553631297233</v>
      </c>
      <c r="AG443">
        <f t="shared" si="125"/>
        <v>0.63886848448478906</v>
      </c>
    </row>
    <row r="444" spans="19:33" x14ac:dyDescent="0.25">
      <c r="S444">
        <f t="shared" si="126"/>
        <v>18</v>
      </c>
      <c r="T444">
        <f t="shared" si="127"/>
        <v>17</v>
      </c>
      <c r="U444">
        <f t="shared" si="128"/>
        <v>425</v>
      </c>
      <c r="V444">
        <f t="shared" si="129"/>
        <v>21.423122138314515</v>
      </c>
      <c r="Y444">
        <f t="shared" si="122"/>
        <v>71.088530332996726</v>
      </c>
      <c r="Z444">
        <f t="shared" si="130"/>
        <v>0</v>
      </c>
      <c r="AA444">
        <f t="shared" si="123"/>
        <v>0.68955589162122932</v>
      </c>
      <c r="AB444">
        <f t="shared" si="133"/>
        <v>26114.553631296301</v>
      </c>
      <c r="AC444">
        <f t="shared" si="131"/>
        <v>24873.353026378089</v>
      </c>
      <c r="AD444">
        <f t="shared" si="134"/>
        <v>71.080386257952171</v>
      </c>
      <c r="AE444">
        <f t="shared" si="124"/>
        <v>0.68699984512851486</v>
      </c>
      <c r="AF444">
        <f t="shared" si="132"/>
        <v>23641.354188833648</v>
      </c>
      <c r="AG444">
        <f t="shared" si="125"/>
        <v>0.63872735407715309</v>
      </c>
    </row>
    <row r="445" spans="19:33" x14ac:dyDescent="0.25">
      <c r="S445">
        <f t="shared" si="126"/>
        <v>18</v>
      </c>
      <c r="T445">
        <f t="shared" si="127"/>
        <v>18</v>
      </c>
      <c r="U445">
        <f t="shared" si="128"/>
        <v>426</v>
      </c>
      <c r="V445">
        <f t="shared" si="129"/>
        <v>21.423122138314515</v>
      </c>
      <c r="Y445">
        <f t="shared" si="122"/>
        <v>71.072302559839216</v>
      </c>
      <c r="Z445">
        <f t="shared" si="130"/>
        <v>0</v>
      </c>
      <c r="AA445">
        <f t="shared" si="123"/>
        <v>0.68446274814736696</v>
      </c>
      <c r="AB445">
        <f t="shared" si="133"/>
        <v>23641.354188834368</v>
      </c>
      <c r="AC445">
        <f t="shared" si="131"/>
        <v>22409.321242169106</v>
      </c>
      <c r="AD445">
        <f t="shared" si="134"/>
        <v>71.064218637920987</v>
      </c>
      <c r="AE445">
        <f t="shared" si="124"/>
        <v>0.68192558092415001</v>
      </c>
      <c r="AF445">
        <f t="shared" si="132"/>
        <v>21186.422097507428</v>
      </c>
      <c r="AG445">
        <f t="shared" si="125"/>
        <v>0.63858726607583005</v>
      </c>
    </row>
    <row r="446" spans="19:33" x14ac:dyDescent="0.25">
      <c r="S446">
        <f t="shared" si="126"/>
        <v>18</v>
      </c>
      <c r="T446">
        <f t="shared" si="127"/>
        <v>19</v>
      </c>
      <c r="U446">
        <f t="shared" si="128"/>
        <v>427</v>
      </c>
      <c r="V446">
        <f t="shared" si="129"/>
        <v>21.423122138314515</v>
      </c>
      <c r="Y446">
        <f t="shared" si="122"/>
        <v>71.05619464698303</v>
      </c>
      <c r="Z446">
        <f t="shared" si="130"/>
        <v>0</v>
      </c>
      <c r="AA446">
        <f t="shared" si="123"/>
        <v>0.67940722324911218</v>
      </c>
      <c r="AB446">
        <f t="shared" si="133"/>
        <v>21186.422097507624</v>
      </c>
      <c r="AC446">
        <f t="shared" si="131"/>
        <v>19963.489095659221</v>
      </c>
      <c r="AD446">
        <f t="shared" si="134"/>
        <v>71.048170433892849</v>
      </c>
      <c r="AE446">
        <f t="shared" si="124"/>
        <v>0.67688879585082051</v>
      </c>
      <c r="AF446">
        <f t="shared" si="132"/>
        <v>18749.62243244467</v>
      </c>
      <c r="AG446">
        <f t="shared" si="125"/>
        <v>0.63844821278148067</v>
      </c>
    </row>
    <row r="447" spans="19:33" x14ac:dyDescent="0.25">
      <c r="S447">
        <f t="shared" si="126"/>
        <v>18</v>
      </c>
      <c r="T447">
        <f t="shared" si="127"/>
        <v>20</v>
      </c>
      <c r="U447">
        <f t="shared" si="128"/>
        <v>428</v>
      </c>
      <c r="V447">
        <f t="shared" si="129"/>
        <v>21.423122138314515</v>
      </c>
      <c r="Y447">
        <f t="shared" si="122"/>
        <v>71.040205709125445</v>
      </c>
      <c r="Z447">
        <f t="shared" si="130"/>
        <v>0</v>
      </c>
      <c r="AA447">
        <f t="shared" si="123"/>
        <v>0.67438903907110226</v>
      </c>
      <c r="AB447">
        <f t="shared" si="133"/>
        <v>18749.622432444645</v>
      </c>
      <c r="AC447">
        <f t="shared" si="131"/>
        <v>17535.722162116661</v>
      </c>
      <c r="AD447">
        <f t="shared" si="134"/>
        <v>71.032240763846659</v>
      </c>
      <c r="AE447">
        <f t="shared" si="124"/>
        <v>0.67188921308311411</v>
      </c>
      <c r="AF447">
        <f t="shared" si="132"/>
        <v>16330.821265345434</v>
      </c>
      <c r="AG447">
        <f t="shared" si="125"/>
        <v>0.63831018655163352</v>
      </c>
    </row>
    <row r="448" spans="19:33" x14ac:dyDescent="0.25">
      <c r="S448">
        <f t="shared" si="126"/>
        <v>18</v>
      </c>
      <c r="T448">
        <f t="shared" si="127"/>
        <v>21</v>
      </c>
      <c r="U448">
        <f t="shared" si="128"/>
        <v>429</v>
      </c>
      <c r="V448">
        <f t="shared" si="129"/>
        <v>21.423122138314515</v>
      </c>
      <c r="Y448">
        <f t="shared" si="122"/>
        <v>71.024334867502688</v>
      </c>
      <c r="Z448">
        <f t="shared" si="130"/>
        <v>0</v>
      </c>
      <c r="AA448">
        <f t="shared" si="123"/>
        <v>0.66940791981024805</v>
      </c>
      <c r="AB448">
        <f t="shared" si="133"/>
        <v>16330.821265345621</v>
      </c>
      <c r="AC448">
        <f t="shared" si="131"/>
        <v>15125.887009687174</v>
      </c>
      <c r="AD448">
        <f t="shared" si="134"/>
        <v>71.016428752276056</v>
      </c>
      <c r="AE448">
        <f t="shared" si="124"/>
        <v>0.66692655784029165</v>
      </c>
      <c r="AF448">
        <f t="shared" si="132"/>
        <v>13929.885657120571</v>
      </c>
      <c r="AG448">
        <f t="shared" si="125"/>
        <v>0.63817317980026567</v>
      </c>
    </row>
    <row r="449" spans="19:33" x14ac:dyDescent="0.25">
      <c r="S449">
        <f t="shared" si="126"/>
        <v>18</v>
      </c>
      <c r="T449">
        <f t="shared" si="127"/>
        <v>22</v>
      </c>
      <c r="U449">
        <f t="shared" si="128"/>
        <v>430</v>
      </c>
      <c r="V449">
        <f t="shared" si="129"/>
        <v>21.423122138314515</v>
      </c>
      <c r="Y449">
        <f t="shared" si="122"/>
        <v>71.00858124984164</v>
      </c>
      <c r="Z449">
        <f t="shared" si="130"/>
        <v>0</v>
      </c>
      <c r="AA449">
        <f t="shared" si="123"/>
        <v>0.66446359170057423</v>
      </c>
      <c r="AB449">
        <f t="shared" si="133"/>
        <v>13929.885657120767</v>
      </c>
      <c r="AC449">
        <f t="shared" si="131"/>
        <v>12733.851192059734</v>
      </c>
      <c r="AD449">
        <f t="shared" si="134"/>
        <v>71.000733530141261</v>
      </c>
      <c r="AE449">
        <f t="shared" si="124"/>
        <v>0.66200055737117269</v>
      </c>
      <c r="AF449">
        <f t="shared" si="132"/>
        <v>11546.683650584546</v>
      </c>
      <c r="AG449">
        <f t="shared" si="125"/>
        <v>0.63803718499738538</v>
      </c>
    </row>
    <row r="450" spans="19:33" x14ac:dyDescent="0.25">
      <c r="S450">
        <f t="shared" si="126"/>
        <v>18</v>
      </c>
      <c r="T450">
        <f t="shared" si="127"/>
        <v>23</v>
      </c>
      <c r="U450">
        <f t="shared" si="128"/>
        <v>431</v>
      </c>
      <c r="V450">
        <f t="shared" si="129"/>
        <v>21.423122138314515</v>
      </c>
      <c r="Y450">
        <f t="shared" si="122"/>
        <v>70.9929439903119</v>
      </c>
      <c r="Z450">
        <f t="shared" si="130"/>
        <v>0</v>
      </c>
      <c r="AA450">
        <f t="shared" si="123"/>
        <v>0.65955578299817508</v>
      </c>
      <c r="AB450">
        <f t="shared" si="133"/>
        <v>11546.683650585032</v>
      </c>
      <c r="AC450">
        <f t="shared" si="131"/>
        <v>10359.483241188316</v>
      </c>
      <c r="AD450">
        <f t="shared" si="134"/>
        <v>70.985154234821337</v>
      </c>
      <c r="AE450">
        <f t="shared" si="124"/>
        <v>0.65711094093915334</v>
      </c>
      <c r="AF450">
        <f t="shared" si="132"/>
        <v>9181.0842632040803</v>
      </c>
      <c r="AG450">
        <f t="shared" si="125"/>
        <v>0.63790219466861831</v>
      </c>
    </row>
    <row r="451" spans="19:33" x14ac:dyDescent="0.25">
      <c r="S451">
        <f t="shared" si="126"/>
        <v>18</v>
      </c>
      <c r="T451">
        <f t="shared" si="127"/>
        <v>24</v>
      </c>
      <c r="U451">
        <f t="shared" si="128"/>
        <v>432</v>
      </c>
      <c r="V451">
        <f t="shared" si="129"/>
        <v>21.423122138314515</v>
      </c>
      <c r="Y451">
        <f t="shared" si="122"/>
        <v>70.977422229478194</v>
      </c>
      <c r="Z451">
        <f t="shared" si="130"/>
        <v>0</v>
      </c>
      <c r="AA451">
        <f t="shared" si="123"/>
        <v>0.65468422396627801</v>
      </c>
      <c r="AB451">
        <f t="shared" si="133"/>
        <v>9181.0842632048243</v>
      </c>
      <c r="AC451">
        <f t="shared" si="131"/>
        <v>8002.6526600655234</v>
      </c>
      <c r="AD451">
        <f t="shared" si="134"/>
        <v>70.969690010066742</v>
      </c>
      <c r="AE451">
        <f t="shared" si="124"/>
        <v>0.6522574398073141</v>
      </c>
      <c r="AF451">
        <f t="shared" si="132"/>
        <v>6832.9574798984941</v>
      </c>
      <c r="AG451">
        <f t="shared" si="125"/>
        <v>0.63776820139479695</v>
      </c>
    </row>
    <row r="452" spans="19:33" x14ac:dyDescent="0.25">
      <c r="S452">
        <f t="shared" si="126"/>
        <v>19</v>
      </c>
      <c r="T452">
        <f t="shared" si="127"/>
        <v>1</v>
      </c>
      <c r="U452">
        <f t="shared" si="128"/>
        <v>433</v>
      </c>
      <c r="V452">
        <f t="shared" si="129"/>
        <v>21.423122138314515</v>
      </c>
      <c r="Y452">
        <f t="shared" si="122"/>
        <v>70.962015114253134</v>
      </c>
      <c r="Z452">
        <f t="shared" si="130"/>
        <v>0</v>
      </c>
      <c r="AA452">
        <f t="shared" si="123"/>
        <v>0.64984864686041732</v>
      </c>
      <c r="AB452">
        <f t="shared" si="133"/>
        <v>6832.9574798988333</v>
      </c>
      <c r="AC452">
        <f t="shared" si="131"/>
        <v>5663.2299155500823</v>
      </c>
      <c r="AD452">
        <f t="shared" si="134"/>
        <v>70.954340005952346</v>
      </c>
      <c r="AE452">
        <f t="shared" si="124"/>
        <v>0.64743978722367457</v>
      </c>
      <c r="AF452">
        <f t="shared" si="132"/>
        <v>4502.1742458936051</v>
      </c>
      <c r="AG452">
        <f t="shared" si="125"/>
        <v>0.6376351978115522</v>
      </c>
    </row>
    <row r="453" spans="19:33" x14ac:dyDescent="0.25">
      <c r="S453">
        <f t="shared" si="126"/>
        <v>19</v>
      </c>
      <c r="T453">
        <f t="shared" si="127"/>
        <v>2</v>
      </c>
      <c r="U453">
        <f t="shared" si="128"/>
        <v>434</v>
      </c>
      <c r="V453">
        <f t="shared" si="129"/>
        <v>21.423122138314515</v>
      </c>
      <c r="Y453">
        <f t="shared" si="122"/>
        <v>70.946721797850344</v>
      </c>
      <c r="Z453">
        <f t="shared" si="130"/>
        <v>0</v>
      </c>
      <c r="AA453">
        <f t="shared" si="123"/>
        <v>0.64504878591372083</v>
      </c>
      <c r="AB453">
        <f t="shared" si="133"/>
        <v>4502.1742458930403</v>
      </c>
      <c r="AC453">
        <f t="shared" si="131"/>
        <v>3341.0864312483427</v>
      </c>
      <c r="AD453">
        <f t="shared" si="134"/>
        <v>70.939103378830623</v>
      </c>
      <c r="AE453">
        <f t="shared" si="124"/>
        <v>0.64265771840650199</v>
      </c>
      <c r="AF453">
        <f t="shared" si="132"/>
        <v>2188.6064596296333</v>
      </c>
      <c r="AG453">
        <f t="shared" si="125"/>
        <v>0.63750317660890965</v>
      </c>
    </row>
    <row r="454" spans="19:33" x14ac:dyDescent="0.25">
      <c r="S454">
        <f t="shared" si="126"/>
        <v>19</v>
      </c>
      <c r="T454">
        <f t="shared" si="127"/>
        <v>3</v>
      </c>
      <c r="U454">
        <f t="shared" si="128"/>
        <v>435</v>
      </c>
      <c r="V454">
        <f t="shared" si="129"/>
        <v>21.423122138314515</v>
      </c>
      <c r="Y454">
        <f t="shared" ref="Y454:Y517" si="135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70.931541439737927</v>
      </c>
      <c r="Z454">
        <f t="shared" si="130"/>
        <v>0</v>
      </c>
      <c r="AA454">
        <f t="shared" si="123"/>
        <v>0.64028437732230736</v>
      </c>
      <c r="AB454">
        <f t="shared" si="133"/>
        <v>2188.6064596298424</v>
      </c>
      <c r="AC454">
        <f t="shared" si="131"/>
        <v>1036.0945804496891</v>
      </c>
      <c r="AD454">
        <f t="shared" si="134"/>
        <v>70.923979291285377</v>
      </c>
      <c r="AE454">
        <f t="shared" si="124"/>
        <v>0.63791097052978896</v>
      </c>
      <c r="AF454">
        <f t="shared" si="132"/>
        <v>0</v>
      </c>
      <c r="AG454">
        <f t="shared" si="125"/>
        <v>0.63737213053088682</v>
      </c>
    </row>
    <row r="455" spans="19:33" x14ac:dyDescent="0.25">
      <c r="S455">
        <f t="shared" si="126"/>
        <v>19</v>
      </c>
      <c r="T455">
        <f t="shared" si="127"/>
        <v>4</v>
      </c>
      <c r="U455">
        <f t="shared" si="128"/>
        <v>436</v>
      </c>
      <c r="V455">
        <f t="shared" si="129"/>
        <v>21.423122138314515</v>
      </c>
      <c r="Y455">
        <f t="shared" si="135"/>
        <v>34.200000000000003</v>
      </c>
      <c r="Z455">
        <f t="shared" si="130"/>
        <v>0</v>
      </c>
      <c r="AA455">
        <f t="shared" si="123"/>
        <v>0</v>
      </c>
      <c r="AB455">
        <f t="shared" si="133"/>
        <v>0</v>
      </c>
      <c r="AC455">
        <f t="shared" si="131"/>
        <v>0</v>
      </c>
      <c r="AD455">
        <f t="shared" si="134"/>
        <v>34.200000000000003</v>
      </c>
      <c r="AE455">
        <f t="shared" si="124"/>
        <v>0</v>
      </c>
      <c r="AF455">
        <f t="shared" si="132"/>
        <v>0</v>
      </c>
      <c r="AG455">
        <f t="shared" si="125"/>
        <v>0</v>
      </c>
    </row>
    <row r="456" spans="19:33" x14ac:dyDescent="0.25">
      <c r="S456">
        <f t="shared" si="126"/>
        <v>19</v>
      </c>
      <c r="T456">
        <f t="shared" si="127"/>
        <v>5</v>
      </c>
      <c r="U456">
        <f t="shared" si="128"/>
        <v>437</v>
      </c>
      <c r="V456">
        <f t="shared" si="129"/>
        <v>21.423122138314515</v>
      </c>
      <c r="Y456">
        <f t="shared" si="135"/>
        <v>34.200000000000003</v>
      </c>
      <c r="Z456">
        <f t="shared" si="130"/>
        <v>0</v>
      </c>
      <c r="AA456">
        <f t="shared" si="123"/>
        <v>0</v>
      </c>
      <c r="AB456">
        <f t="shared" si="133"/>
        <v>0</v>
      </c>
      <c r="AC456">
        <f t="shared" si="131"/>
        <v>0</v>
      </c>
      <c r="AD456">
        <f t="shared" si="134"/>
        <v>34.200000000000003</v>
      </c>
      <c r="AE456">
        <f t="shared" si="124"/>
        <v>0</v>
      </c>
      <c r="AF456">
        <f t="shared" si="132"/>
        <v>0</v>
      </c>
      <c r="AG456">
        <f t="shared" si="125"/>
        <v>0</v>
      </c>
    </row>
    <row r="457" spans="19:33" x14ac:dyDescent="0.25">
      <c r="S457">
        <f t="shared" si="126"/>
        <v>19</v>
      </c>
      <c r="T457">
        <f t="shared" si="127"/>
        <v>6</v>
      </c>
      <c r="U457">
        <f t="shared" si="128"/>
        <v>438</v>
      </c>
      <c r="V457">
        <f t="shared" si="129"/>
        <v>21.423122138314515</v>
      </c>
      <c r="Y457">
        <f t="shared" si="135"/>
        <v>34.200000000000003</v>
      </c>
      <c r="Z457">
        <f t="shared" si="130"/>
        <v>0</v>
      </c>
      <c r="AA457">
        <f t="shared" si="123"/>
        <v>0</v>
      </c>
      <c r="AB457">
        <f t="shared" si="133"/>
        <v>0</v>
      </c>
      <c r="AC457">
        <f t="shared" si="131"/>
        <v>0</v>
      </c>
      <c r="AD457">
        <f t="shared" si="134"/>
        <v>34.200000000000003</v>
      </c>
      <c r="AE457">
        <f t="shared" si="124"/>
        <v>0</v>
      </c>
      <c r="AF457">
        <f t="shared" si="132"/>
        <v>0</v>
      </c>
      <c r="AG457">
        <f t="shared" si="125"/>
        <v>0</v>
      </c>
    </row>
    <row r="458" spans="19:33" x14ac:dyDescent="0.25">
      <c r="S458">
        <f t="shared" si="126"/>
        <v>19</v>
      </c>
      <c r="T458">
        <f t="shared" si="127"/>
        <v>7</v>
      </c>
      <c r="U458">
        <f t="shared" si="128"/>
        <v>439</v>
      </c>
      <c r="V458">
        <f t="shared" si="129"/>
        <v>21.423122138314515</v>
      </c>
      <c r="Y458">
        <f t="shared" si="135"/>
        <v>34.200000000000003</v>
      </c>
      <c r="Z458">
        <f t="shared" si="130"/>
        <v>0</v>
      </c>
      <c r="AA458">
        <f t="shared" si="123"/>
        <v>0</v>
      </c>
      <c r="AB458">
        <f t="shared" si="133"/>
        <v>0</v>
      </c>
      <c r="AC458">
        <f t="shared" si="131"/>
        <v>0</v>
      </c>
      <c r="AD458">
        <f t="shared" si="134"/>
        <v>34.200000000000003</v>
      </c>
      <c r="AE458">
        <f t="shared" si="124"/>
        <v>0</v>
      </c>
      <c r="AF458">
        <f t="shared" si="132"/>
        <v>0</v>
      </c>
      <c r="AG458">
        <f t="shared" si="125"/>
        <v>0</v>
      </c>
    </row>
    <row r="459" spans="19:33" x14ac:dyDescent="0.25">
      <c r="S459">
        <f t="shared" si="126"/>
        <v>19</v>
      </c>
      <c r="T459">
        <f t="shared" si="127"/>
        <v>8</v>
      </c>
      <c r="U459">
        <f t="shared" si="128"/>
        <v>440</v>
      </c>
      <c r="V459">
        <f t="shared" si="129"/>
        <v>21.423122138314515</v>
      </c>
      <c r="Y459">
        <f t="shared" si="135"/>
        <v>34.200000000000003</v>
      </c>
      <c r="Z459">
        <f t="shared" si="130"/>
        <v>0</v>
      </c>
      <c r="AA459">
        <f t="shared" si="123"/>
        <v>0</v>
      </c>
      <c r="AB459">
        <f t="shared" si="133"/>
        <v>0</v>
      </c>
      <c r="AC459">
        <f t="shared" si="131"/>
        <v>0</v>
      </c>
      <c r="AD459">
        <f t="shared" si="134"/>
        <v>34.200000000000003</v>
      </c>
      <c r="AE459">
        <f t="shared" si="124"/>
        <v>0</v>
      </c>
      <c r="AF459">
        <f t="shared" si="132"/>
        <v>0</v>
      </c>
      <c r="AG459">
        <f t="shared" si="125"/>
        <v>0</v>
      </c>
    </row>
    <row r="460" spans="19:33" x14ac:dyDescent="0.25">
      <c r="S460">
        <f t="shared" si="126"/>
        <v>19</v>
      </c>
      <c r="T460">
        <f t="shared" si="127"/>
        <v>9</v>
      </c>
      <c r="U460">
        <f t="shared" si="128"/>
        <v>441</v>
      </c>
      <c r="V460">
        <f t="shared" si="129"/>
        <v>21.423122138314515</v>
      </c>
      <c r="Y460">
        <f t="shared" si="135"/>
        <v>34.200000000000003</v>
      </c>
      <c r="Z460">
        <f t="shared" si="130"/>
        <v>0</v>
      </c>
      <c r="AA460">
        <f t="shared" si="123"/>
        <v>0</v>
      </c>
      <c r="AB460">
        <f t="shared" si="133"/>
        <v>0</v>
      </c>
      <c r="AC460">
        <f t="shared" si="131"/>
        <v>0</v>
      </c>
      <c r="AD460">
        <f t="shared" si="134"/>
        <v>34.200000000000003</v>
      </c>
      <c r="AE460">
        <f t="shared" si="124"/>
        <v>0</v>
      </c>
      <c r="AF460">
        <f t="shared" si="132"/>
        <v>0</v>
      </c>
      <c r="AG460">
        <f t="shared" si="125"/>
        <v>0</v>
      </c>
    </row>
    <row r="461" spans="19:33" x14ac:dyDescent="0.25">
      <c r="S461">
        <f t="shared" si="126"/>
        <v>19</v>
      </c>
      <c r="T461">
        <f t="shared" si="127"/>
        <v>10</v>
      </c>
      <c r="U461">
        <f t="shared" si="128"/>
        <v>442</v>
      </c>
      <c r="V461">
        <f t="shared" si="129"/>
        <v>21.423122138314515</v>
      </c>
      <c r="Y461">
        <f t="shared" si="135"/>
        <v>34.200000000000003</v>
      </c>
      <c r="Z461">
        <f t="shared" si="130"/>
        <v>0</v>
      </c>
      <c r="AA461">
        <f t="shared" si="123"/>
        <v>0</v>
      </c>
      <c r="AB461">
        <f t="shared" si="133"/>
        <v>0</v>
      </c>
      <c r="AC461">
        <f t="shared" si="131"/>
        <v>0</v>
      </c>
      <c r="AD461">
        <f t="shared" si="134"/>
        <v>34.200000000000003</v>
      </c>
      <c r="AE461">
        <f t="shared" si="124"/>
        <v>0</v>
      </c>
      <c r="AF461">
        <f t="shared" si="132"/>
        <v>0</v>
      </c>
      <c r="AG461">
        <f t="shared" si="125"/>
        <v>0</v>
      </c>
    </row>
    <row r="462" spans="19:33" x14ac:dyDescent="0.25">
      <c r="S462">
        <f t="shared" si="126"/>
        <v>19</v>
      </c>
      <c r="T462">
        <f t="shared" si="127"/>
        <v>11</v>
      </c>
      <c r="U462">
        <f t="shared" si="128"/>
        <v>443</v>
      </c>
      <c r="V462">
        <f t="shared" si="129"/>
        <v>21.423122138314515</v>
      </c>
      <c r="Y462">
        <f t="shared" si="135"/>
        <v>34.200000000000003</v>
      </c>
      <c r="Z462">
        <f t="shared" si="130"/>
        <v>0</v>
      </c>
      <c r="AA462">
        <f t="shared" si="123"/>
        <v>0</v>
      </c>
      <c r="AB462">
        <f t="shared" si="133"/>
        <v>0</v>
      </c>
      <c r="AC462">
        <f t="shared" si="131"/>
        <v>0</v>
      </c>
      <c r="AD462">
        <f t="shared" si="134"/>
        <v>34.200000000000003</v>
      </c>
      <c r="AE462">
        <f t="shared" si="124"/>
        <v>0</v>
      </c>
      <c r="AF462">
        <f t="shared" si="132"/>
        <v>0</v>
      </c>
      <c r="AG462">
        <f t="shared" si="125"/>
        <v>0</v>
      </c>
    </row>
    <row r="463" spans="19:33" x14ac:dyDescent="0.25">
      <c r="S463">
        <f t="shared" si="126"/>
        <v>19</v>
      </c>
      <c r="T463">
        <f t="shared" si="127"/>
        <v>12</v>
      </c>
      <c r="U463">
        <f t="shared" si="128"/>
        <v>444</v>
      </c>
      <c r="V463">
        <f t="shared" si="129"/>
        <v>21.423122138314515</v>
      </c>
      <c r="Y463">
        <f t="shared" si="135"/>
        <v>34.200000000000003</v>
      </c>
      <c r="Z463">
        <f t="shared" si="130"/>
        <v>0</v>
      </c>
      <c r="AA463">
        <f t="shared" si="123"/>
        <v>0</v>
      </c>
      <c r="AB463">
        <f t="shared" si="133"/>
        <v>0</v>
      </c>
      <c r="AC463">
        <f t="shared" si="131"/>
        <v>0</v>
      </c>
      <c r="AD463">
        <f t="shared" si="134"/>
        <v>34.200000000000003</v>
      </c>
      <c r="AE463">
        <f t="shared" si="124"/>
        <v>0</v>
      </c>
      <c r="AF463">
        <f t="shared" si="132"/>
        <v>0</v>
      </c>
      <c r="AG463">
        <f t="shared" si="125"/>
        <v>0</v>
      </c>
    </row>
    <row r="464" spans="19:33" x14ac:dyDescent="0.25">
      <c r="S464">
        <f t="shared" si="126"/>
        <v>19</v>
      </c>
      <c r="T464">
        <f t="shared" si="127"/>
        <v>13</v>
      </c>
      <c r="U464">
        <f t="shared" si="128"/>
        <v>445</v>
      </c>
      <c r="V464">
        <f t="shared" si="129"/>
        <v>21.423122138314515</v>
      </c>
      <c r="Y464">
        <f t="shared" si="135"/>
        <v>34.200000000000003</v>
      </c>
      <c r="Z464">
        <f t="shared" si="130"/>
        <v>0</v>
      </c>
      <c r="AA464">
        <f t="shared" si="123"/>
        <v>0</v>
      </c>
      <c r="AB464">
        <f t="shared" si="133"/>
        <v>0</v>
      </c>
      <c r="AC464">
        <f t="shared" si="131"/>
        <v>0</v>
      </c>
      <c r="AD464">
        <f t="shared" si="134"/>
        <v>34.200000000000003</v>
      </c>
      <c r="AE464">
        <f t="shared" si="124"/>
        <v>0</v>
      </c>
      <c r="AF464">
        <f t="shared" si="132"/>
        <v>0</v>
      </c>
      <c r="AG464">
        <f t="shared" si="125"/>
        <v>0</v>
      </c>
    </row>
    <row r="465" spans="19:33" x14ac:dyDescent="0.25">
      <c r="S465">
        <f t="shared" si="126"/>
        <v>19</v>
      </c>
      <c r="T465">
        <f t="shared" si="127"/>
        <v>14</v>
      </c>
      <c r="U465">
        <f t="shared" si="128"/>
        <v>446</v>
      </c>
      <c r="V465">
        <f t="shared" si="129"/>
        <v>21.423122138314515</v>
      </c>
      <c r="Y465">
        <f t="shared" si="135"/>
        <v>34.200000000000003</v>
      </c>
      <c r="Z465">
        <f t="shared" si="130"/>
        <v>0</v>
      </c>
      <c r="AA465">
        <f t="shared" si="123"/>
        <v>0</v>
      </c>
      <c r="AB465">
        <f t="shared" si="133"/>
        <v>0</v>
      </c>
      <c r="AC465">
        <f t="shared" si="131"/>
        <v>0</v>
      </c>
      <c r="AD465">
        <f t="shared" si="134"/>
        <v>34.200000000000003</v>
      </c>
      <c r="AE465">
        <f t="shared" si="124"/>
        <v>0</v>
      </c>
      <c r="AF465">
        <f t="shared" si="132"/>
        <v>0</v>
      </c>
      <c r="AG465">
        <f t="shared" si="125"/>
        <v>0</v>
      </c>
    </row>
    <row r="466" spans="19:33" x14ac:dyDescent="0.25">
      <c r="S466">
        <f t="shared" si="126"/>
        <v>19</v>
      </c>
      <c r="T466">
        <f t="shared" si="127"/>
        <v>15</v>
      </c>
      <c r="U466">
        <f t="shared" si="128"/>
        <v>447</v>
      </c>
      <c r="V466">
        <f t="shared" si="129"/>
        <v>21.423122138314515</v>
      </c>
      <c r="Y466">
        <f t="shared" si="135"/>
        <v>34.200000000000003</v>
      </c>
      <c r="Z466">
        <f t="shared" si="130"/>
        <v>0</v>
      </c>
      <c r="AA466">
        <f t="shared" si="123"/>
        <v>0</v>
      </c>
      <c r="AB466">
        <f t="shared" si="133"/>
        <v>0</v>
      </c>
      <c r="AC466">
        <f t="shared" si="131"/>
        <v>0</v>
      </c>
      <c r="AD466">
        <f t="shared" si="134"/>
        <v>34.200000000000003</v>
      </c>
      <c r="AE466">
        <f t="shared" si="124"/>
        <v>0</v>
      </c>
      <c r="AF466">
        <f t="shared" si="132"/>
        <v>0</v>
      </c>
      <c r="AG466">
        <f t="shared" si="125"/>
        <v>0</v>
      </c>
    </row>
    <row r="467" spans="19:33" x14ac:dyDescent="0.25">
      <c r="S467">
        <f t="shared" si="126"/>
        <v>19</v>
      </c>
      <c r="T467">
        <f t="shared" si="127"/>
        <v>16</v>
      </c>
      <c r="U467">
        <f t="shared" si="128"/>
        <v>448</v>
      </c>
      <c r="V467">
        <f t="shared" si="129"/>
        <v>21.423122138314515</v>
      </c>
      <c r="Y467">
        <f t="shared" si="135"/>
        <v>34.200000000000003</v>
      </c>
      <c r="Z467">
        <f t="shared" si="130"/>
        <v>0</v>
      </c>
      <c r="AA467">
        <f t="shared" si="123"/>
        <v>0</v>
      </c>
      <c r="AB467">
        <f t="shared" si="133"/>
        <v>0</v>
      </c>
      <c r="AC467">
        <f t="shared" si="131"/>
        <v>0</v>
      </c>
      <c r="AD467">
        <f t="shared" si="134"/>
        <v>34.200000000000003</v>
      </c>
      <c r="AE467">
        <f t="shared" si="124"/>
        <v>0</v>
      </c>
      <c r="AF467">
        <f t="shared" si="132"/>
        <v>0</v>
      </c>
      <c r="AG467">
        <f t="shared" si="125"/>
        <v>0</v>
      </c>
    </row>
    <row r="468" spans="19:33" x14ac:dyDescent="0.25">
      <c r="S468">
        <f t="shared" si="126"/>
        <v>19</v>
      </c>
      <c r="T468">
        <f t="shared" si="127"/>
        <v>17</v>
      </c>
      <c r="U468">
        <f t="shared" si="128"/>
        <v>449</v>
      </c>
      <c r="V468">
        <f t="shared" si="129"/>
        <v>21.423122138314515</v>
      </c>
      <c r="Y468">
        <f t="shared" si="135"/>
        <v>34.200000000000003</v>
      </c>
      <c r="Z468">
        <f t="shared" si="130"/>
        <v>0</v>
      </c>
      <c r="AA468">
        <f t="shared" si="123"/>
        <v>0</v>
      </c>
      <c r="AB468">
        <f t="shared" si="133"/>
        <v>0</v>
      </c>
      <c r="AC468">
        <f t="shared" si="131"/>
        <v>0</v>
      </c>
      <c r="AD468">
        <f t="shared" si="134"/>
        <v>34.200000000000003</v>
      </c>
      <c r="AE468">
        <f t="shared" si="124"/>
        <v>0</v>
      </c>
      <c r="AF468">
        <f t="shared" si="132"/>
        <v>0</v>
      </c>
      <c r="AG468">
        <f t="shared" si="125"/>
        <v>0</v>
      </c>
    </row>
    <row r="469" spans="19:33" x14ac:dyDescent="0.25">
      <c r="S469">
        <f t="shared" si="126"/>
        <v>19</v>
      </c>
      <c r="T469">
        <f t="shared" si="127"/>
        <v>18</v>
      </c>
      <c r="U469">
        <f t="shared" si="128"/>
        <v>450</v>
      </c>
      <c r="V469">
        <f t="shared" si="129"/>
        <v>21.423122138314515</v>
      </c>
      <c r="Y469">
        <f t="shared" si="135"/>
        <v>34.200000000000003</v>
      </c>
      <c r="Z469">
        <f t="shared" si="130"/>
        <v>0</v>
      </c>
      <c r="AA469">
        <f t="shared" ref="AA469:AA524" si="136">IF(AND(U469&gt;=$G$16,U469&lt;=$H$16),0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0</v>
      </c>
      <c r="AB469">
        <f t="shared" si="133"/>
        <v>0</v>
      </c>
      <c r="AC469">
        <f t="shared" si="131"/>
        <v>0</v>
      </c>
      <c r="AD469">
        <f t="shared" si="134"/>
        <v>34.200000000000003</v>
      </c>
      <c r="AE469">
        <f t="shared" ref="AE469:AE524" si="137">IF(AND(U469&gt;=$G$16,U469&lt;=$H$16),0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0</v>
      </c>
      <c r="AF469">
        <f t="shared" si="132"/>
        <v>0</v>
      </c>
      <c r="AG469">
        <f t="shared" ref="AG469:AG524" si="138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</row>
    <row r="470" spans="19:33" x14ac:dyDescent="0.25">
      <c r="S470">
        <f t="shared" si="126"/>
        <v>19</v>
      </c>
      <c r="T470">
        <f t="shared" si="127"/>
        <v>19</v>
      </c>
      <c r="U470">
        <f t="shared" si="128"/>
        <v>451</v>
      </c>
      <c r="V470">
        <f t="shared" si="129"/>
        <v>21.423122138314515</v>
      </c>
      <c r="Y470">
        <f t="shared" si="135"/>
        <v>34.200000000000003</v>
      </c>
      <c r="Z470">
        <f t="shared" si="130"/>
        <v>0</v>
      </c>
      <c r="AA470">
        <f t="shared" si="136"/>
        <v>0</v>
      </c>
      <c r="AB470">
        <f t="shared" si="133"/>
        <v>0</v>
      </c>
      <c r="AC470">
        <f t="shared" si="131"/>
        <v>0</v>
      </c>
      <c r="AD470">
        <f t="shared" si="134"/>
        <v>34.200000000000003</v>
      </c>
      <c r="AE470">
        <f t="shared" si="137"/>
        <v>0</v>
      </c>
      <c r="AF470">
        <f t="shared" si="132"/>
        <v>0</v>
      </c>
      <c r="AG470">
        <f t="shared" si="138"/>
        <v>0</v>
      </c>
    </row>
    <row r="471" spans="19:33" x14ac:dyDescent="0.25">
      <c r="S471">
        <f t="shared" si="126"/>
        <v>19</v>
      </c>
      <c r="T471">
        <f t="shared" si="127"/>
        <v>20</v>
      </c>
      <c r="U471">
        <f t="shared" si="128"/>
        <v>452</v>
      </c>
      <c r="V471">
        <f t="shared" si="129"/>
        <v>21.423122138314515</v>
      </c>
      <c r="Y471">
        <f t="shared" si="135"/>
        <v>34.200000000000003</v>
      </c>
      <c r="Z471">
        <f t="shared" si="130"/>
        <v>0</v>
      </c>
      <c r="AA471">
        <f t="shared" si="136"/>
        <v>0</v>
      </c>
      <c r="AB471">
        <f t="shared" si="133"/>
        <v>0</v>
      </c>
      <c r="AC471">
        <f t="shared" si="131"/>
        <v>0</v>
      </c>
      <c r="AD471">
        <f t="shared" si="134"/>
        <v>34.200000000000003</v>
      </c>
      <c r="AE471">
        <f t="shared" si="137"/>
        <v>0</v>
      </c>
      <c r="AF471">
        <f t="shared" si="132"/>
        <v>0</v>
      </c>
      <c r="AG471">
        <f t="shared" si="138"/>
        <v>0</v>
      </c>
    </row>
    <row r="472" spans="19:33" x14ac:dyDescent="0.25">
      <c r="S472">
        <f t="shared" si="126"/>
        <v>19</v>
      </c>
      <c r="T472">
        <f t="shared" si="127"/>
        <v>21</v>
      </c>
      <c r="U472">
        <f t="shared" si="128"/>
        <v>453</v>
      </c>
      <c r="V472">
        <f t="shared" si="129"/>
        <v>21.423122138314515</v>
      </c>
      <c r="Y472">
        <f t="shared" si="135"/>
        <v>34.200000000000003</v>
      </c>
      <c r="Z472">
        <f t="shared" si="130"/>
        <v>0</v>
      </c>
      <c r="AA472">
        <f t="shared" si="136"/>
        <v>0</v>
      </c>
      <c r="AB472">
        <f t="shared" si="133"/>
        <v>0</v>
      </c>
      <c r="AC472">
        <f t="shared" si="131"/>
        <v>0</v>
      </c>
      <c r="AD472">
        <f t="shared" si="134"/>
        <v>34.200000000000003</v>
      </c>
      <c r="AE472">
        <f t="shared" si="137"/>
        <v>0</v>
      </c>
      <c r="AF472">
        <f t="shared" si="132"/>
        <v>0</v>
      </c>
      <c r="AG472">
        <f t="shared" si="138"/>
        <v>0</v>
      </c>
    </row>
    <row r="473" spans="19:33" x14ac:dyDescent="0.25">
      <c r="S473">
        <f t="shared" si="126"/>
        <v>19</v>
      </c>
      <c r="T473">
        <f t="shared" si="127"/>
        <v>22</v>
      </c>
      <c r="U473">
        <f t="shared" si="128"/>
        <v>454</v>
      </c>
      <c r="V473">
        <f t="shared" si="129"/>
        <v>21.423122138314515</v>
      </c>
      <c r="Y473">
        <f t="shared" si="135"/>
        <v>34.200000000000003</v>
      </c>
      <c r="Z473">
        <f t="shared" si="130"/>
        <v>0</v>
      </c>
      <c r="AA473">
        <f t="shared" si="136"/>
        <v>0</v>
      </c>
      <c r="AB473">
        <f t="shared" si="133"/>
        <v>0</v>
      </c>
      <c r="AC473">
        <f t="shared" si="131"/>
        <v>0</v>
      </c>
      <c r="AD473">
        <f t="shared" si="134"/>
        <v>34.200000000000003</v>
      </c>
      <c r="AE473">
        <f t="shared" si="137"/>
        <v>0</v>
      </c>
      <c r="AF473">
        <f t="shared" si="132"/>
        <v>0</v>
      </c>
      <c r="AG473">
        <f t="shared" si="138"/>
        <v>0</v>
      </c>
    </row>
    <row r="474" spans="19:33" x14ac:dyDescent="0.25">
      <c r="S474">
        <f t="shared" si="126"/>
        <v>19</v>
      </c>
      <c r="T474">
        <f t="shared" si="127"/>
        <v>23</v>
      </c>
      <c r="U474">
        <f t="shared" si="128"/>
        <v>455</v>
      </c>
      <c r="V474">
        <f t="shared" si="129"/>
        <v>21.423122138314515</v>
      </c>
      <c r="Y474">
        <f t="shared" si="135"/>
        <v>34.200000000000003</v>
      </c>
      <c r="Z474">
        <f t="shared" si="130"/>
        <v>0</v>
      </c>
      <c r="AA474">
        <f t="shared" si="136"/>
        <v>0</v>
      </c>
      <c r="AB474">
        <f t="shared" si="133"/>
        <v>0</v>
      </c>
      <c r="AC474">
        <f t="shared" si="131"/>
        <v>0</v>
      </c>
      <c r="AD474">
        <f t="shared" si="134"/>
        <v>34.200000000000003</v>
      </c>
      <c r="AE474">
        <f t="shared" si="137"/>
        <v>0</v>
      </c>
      <c r="AF474">
        <f t="shared" si="132"/>
        <v>0</v>
      </c>
      <c r="AG474">
        <f t="shared" si="138"/>
        <v>0</v>
      </c>
    </row>
    <row r="475" spans="19:33" x14ac:dyDescent="0.25">
      <c r="S475">
        <f t="shared" si="126"/>
        <v>19</v>
      </c>
      <c r="T475">
        <f t="shared" si="127"/>
        <v>24</v>
      </c>
      <c r="U475">
        <f t="shared" si="128"/>
        <v>456</v>
      </c>
      <c r="V475">
        <f t="shared" si="129"/>
        <v>21.423122138314515</v>
      </c>
      <c r="Y475">
        <f t="shared" si="135"/>
        <v>34.200000000000003</v>
      </c>
      <c r="Z475">
        <f t="shared" si="130"/>
        <v>0</v>
      </c>
      <c r="AA475">
        <f t="shared" si="136"/>
        <v>0</v>
      </c>
      <c r="AB475">
        <f t="shared" si="133"/>
        <v>0</v>
      </c>
      <c r="AC475">
        <f t="shared" si="131"/>
        <v>0</v>
      </c>
      <c r="AD475">
        <f t="shared" si="134"/>
        <v>34.200000000000003</v>
      </c>
      <c r="AE475">
        <f t="shared" si="137"/>
        <v>0</v>
      </c>
      <c r="AF475">
        <f t="shared" si="132"/>
        <v>0</v>
      </c>
      <c r="AG475">
        <f t="shared" si="138"/>
        <v>0</v>
      </c>
    </row>
    <row r="476" spans="19:33" x14ac:dyDescent="0.25">
      <c r="S476">
        <f t="shared" si="126"/>
        <v>20</v>
      </c>
      <c r="T476">
        <f t="shared" si="127"/>
        <v>1</v>
      </c>
      <c r="U476">
        <f t="shared" si="128"/>
        <v>457</v>
      </c>
      <c r="V476">
        <f t="shared" si="129"/>
        <v>21.423122138314515</v>
      </c>
      <c r="Y476">
        <f t="shared" si="135"/>
        <v>34.200000000000003</v>
      </c>
      <c r="Z476">
        <f t="shared" si="130"/>
        <v>0</v>
      </c>
      <c r="AA476">
        <f t="shared" si="136"/>
        <v>0</v>
      </c>
      <c r="AB476">
        <f t="shared" si="133"/>
        <v>0</v>
      </c>
      <c r="AC476">
        <f t="shared" si="131"/>
        <v>0</v>
      </c>
      <c r="AD476">
        <f t="shared" si="134"/>
        <v>34.200000000000003</v>
      </c>
      <c r="AE476">
        <f t="shared" si="137"/>
        <v>0</v>
      </c>
      <c r="AF476">
        <f t="shared" si="132"/>
        <v>0</v>
      </c>
      <c r="AG476">
        <f t="shared" si="138"/>
        <v>0</v>
      </c>
    </row>
    <row r="477" spans="19:33" x14ac:dyDescent="0.25">
      <c r="S477">
        <f t="shared" si="126"/>
        <v>20</v>
      </c>
      <c r="T477">
        <f t="shared" si="127"/>
        <v>2</v>
      </c>
      <c r="U477">
        <f t="shared" si="128"/>
        <v>458</v>
      </c>
      <c r="V477">
        <f t="shared" si="129"/>
        <v>21.423122138314515</v>
      </c>
      <c r="Y477">
        <f t="shared" si="135"/>
        <v>34.200000000000003</v>
      </c>
      <c r="Z477">
        <f t="shared" si="130"/>
        <v>0</v>
      </c>
      <c r="AA477">
        <f t="shared" si="136"/>
        <v>0</v>
      </c>
      <c r="AB477">
        <f t="shared" si="133"/>
        <v>0</v>
      </c>
      <c r="AC477">
        <f t="shared" si="131"/>
        <v>0</v>
      </c>
      <c r="AD477">
        <f t="shared" si="134"/>
        <v>34.200000000000003</v>
      </c>
      <c r="AE477">
        <f t="shared" si="137"/>
        <v>0</v>
      </c>
      <c r="AF477">
        <f t="shared" si="132"/>
        <v>0</v>
      </c>
      <c r="AG477">
        <f t="shared" si="138"/>
        <v>0</v>
      </c>
    </row>
    <row r="478" spans="19:33" x14ac:dyDescent="0.25">
      <c r="S478">
        <f t="shared" si="126"/>
        <v>20</v>
      </c>
      <c r="T478">
        <f t="shared" si="127"/>
        <v>3</v>
      </c>
      <c r="U478">
        <f t="shared" si="128"/>
        <v>459</v>
      </c>
      <c r="V478">
        <f t="shared" si="129"/>
        <v>21.423122138314515</v>
      </c>
      <c r="Y478">
        <f t="shared" si="135"/>
        <v>34.200000000000003</v>
      </c>
      <c r="Z478">
        <f t="shared" si="130"/>
        <v>0</v>
      </c>
      <c r="AA478">
        <f t="shared" si="136"/>
        <v>0</v>
      </c>
      <c r="AB478">
        <f t="shared" si="133"/>
        <v>0</v>
      </c>
      <c r="AC478">
        <f t="shared" si="131"/>
        <v>0</v>
      </c>
      <c r="AD478">
        <f t="shared" si="134"/>
        <v>34.200000000000003</v>
      </c>
      <c r="AE478">
        <f t="shared" si="137"/>
        <v>0</v>
      </c>
      <c r="AF478">
        <f t="shared" si="132"/>
        <v>0</v>
      </c>
      <c r="AG478">
        <f t="shared" si="138"/>
        <v>0</v>
      </c>
    </row>
    <row r="479" spans="19:33" x14ac:dyDescent="0.25">
      <c r="S479">
        <f t="shared" si="126"/>
        <v>20</v>
      </c>
      <c r="T479">
        <f t="shared" si="127"/>
        <v>4</v>
      </c>
      <c r="U479">
        <f t="shared" si="128"/>
        <v>460</v>
      </c>
      <c r="V479">
        <f t="shared" si="129"/>
        <v>21.423122138314515</v>
      </c>
      <c r="Y479">
        <f t="shared" si="135"/>
        <v>34.200000000000003</v>
      </c>
      <c r="Z479">
        <f t="shared" si="130"/>
        <v>0</v>
      </c>
      <c r="AA479">
        <f t="shared" si="136"/>
        <v>0</v>
      </c>
      <c r="AB479">
        <f t="shared" si="133"/>
        <v>0</v>
      </c>
      <c r="AC479">
        <f t="shared" si="131"/>
        <v>0</v>
      </c>
      <c r="AD479">
        <f t="shared" si="134"/>
        <v>34.200000000000003</v>
      </c>
      <c r="AE479">
        <f t="shared" si="137"/>
        <v>0</v>
      </c>
      <c r="AF479">
        <f t="shared" si="132"/>
        <v>0</v>
      </c>
      <c r="AG479">
        <f t="shared" si="138"/>
        <v>0</v>
      </c>
    </row>
    <row r="480" spans="19:33" x14ac:dyDescent="0.25">
      <c r="S480">
        <f t="shared" si="126"/>
        <v>20</v>
      </c>
      <c r="T480">
        <f t="shared" si="127"/>
        <v>5</v>
      </c>
      <c r="U480">
        <f t="shared" si="128"/>
        <v>461</v>
      </c>
      <c r="V480">
        <f t="shared" si="129"/>
        <v>21.423122138314515</v>
      </c>
      <c r="Y480">
        <f t="shared" si="135"/>
        <v>34.200000000000003</v>
      </c>
      <c r="Z480">
        <f t="shared" si="130"/>
        <v>0</v>
      </c>
      <c r="AA480">
        <f t="shared" si="136"/>
        <v>0</v>
      </c>
      <c r="AB480">
        <f t="shared" si="133"/>
        <v>0</v>
      </c>
      <c r="AC480">
        <f t="shared" si="131"/>
        <v>0</v>
      </c>
      <c r="AD480">
        <f t="shared" si="134"/>
        <v>34.200000000000003</v>
      </c>
      <c r="AE480">
        <f t="shared" si="137"/>
        <v>0</v>
      </c>
      <c r="AF480">
        <f t="shared" si="132"/>
        <v>0</v>
      </c>
      <c r="AG480">
        <f t="shared" si="138"/>
        <v>0</v>
      </c>
    </row>
    <row r="481" spans="19:33" x14ac:dyDescent="0.25">
      <c r="S481">
        <f t="shared" si="126"/>
        <v>20</v>
      </c>
      <c r="T481">
        <f t="shared" si="127"/>
        <v>6</v>
      </c>
      <c r="U481">
        <f t="shared" si="128"/>
        <v>462</v>
      </c>
      <c r="V481">
        <f t="shared" si="129"/>
        <v>21.423122138314515</v>
      </c>
      <c r="Y481">
        <f t="shared" si="135"/>
        <v>34.200000000000003</v>
      </c>
      <c r="Z481">
        <f t="shared" si="130"/>
        <v>0</v>
      </c>
      <c r="AA481">
        <f t="shared" si="136"/>
        <v>0</v>
      </c>
      <c r="AB481">
        <f t="shared" si="133"/>
        <v>0</v>
      </c>
      <c r="AC481">
        <f t="shared" si="131"/>
        <v>0</v>
      </c>
      <c r="AD481">
        <f t="shared" si="134"/>
        <v>34.200000000000003</v>
      </c>
      <c r="AE481">
        <f t="shared" si="137"/>
        <v>0</v>
      </c>
      <c r="AF481">
        <f t="shared" si="132"/>
        <v>0</v>
      </c>
      <c r="AG481">
        <f t="shared" si="138"/>
        <v>0</v>
      </c>
    </row>
    <row r="482" spans="19:33" x14ac:dyDescent="0.25">
      <c r="S482">
        <f t="shared" si="126"/>
        <v>20</v>
      </c>
      <c r="T482">
        <f t="shared" si="127"/>
        <v>7</v>
      </c>
      <c r="U482">
        <f t="shared" si="128"/>
        <v>463</v>
      </c>
      <c r="V482">
        <f t="shared" si="129"/>
        <v>21.423122138314515</v>
      </c>
      <c r="Y482">
        <f t="shared" si="135"/>
        <v>34.200000000000003</v>
      </c>
      <c r="Z482">
        <f t="shared" si="130"/>
        <v>0</v>
      </c>
      <c r="AA482">
        <f t="shared" si="136"/>
        <v>0</v>
      </c>
      <c r="AB482">
        <f t="shared" si="133"/>
        <v>0</v>
      </c>
      <c r="AC482">
        <f t="shared" si="131"/>
        <v>0</v>
      </c>
      <c r="AD482">
        <f t="shared" si="134"/>
        <v>34.200000000000003</v>
      </c>
      <c r="AE482">
        <f t="shared" si="137"/>
        <v>0</v>
      </c>
      <c r="AF482">
        <f t="shared" si="132"/>
        <v>0</v>
      </c>
      <c r="AG482">
        <f t="shared" si="138"/>
        <v>0</v>
      </c>
    </row>
    <row r="483" spans="19:33" x14ac:dyDescent="0.25">
      <c r="S483">
        <f t="shared" si="126"/>
        <v>20</v>
      </c>
      <c r="T483">
        <f t="shared" si="127"/>
        <v>8</v>
      </c>
      <c r="U483">
        <f t="shared" si="128"/>
        <v>464</v>
      </c>
      <c r="V483">
        <f t="shared" si="129"/>
        <v>21.423122138314515</v>
      </c>
      <c r="Y483">
        <f t="shared" si="135"/>
        <v>34.200000000000003</v>
      </c>
      <c r="Z483">
        <f t="shared" si="130"/>
        <v>0</v>
      </c>
      <c r="AA483">
        <f t="shared" si="136"/>
        <v>0</v>
      </c>
      <c r="AB483">
        <f t="shared" si="133"/>
        <v>0</v>
      </c>
      <c r="AC483">
        <f t="shared" si="131"/>
        <v>0</v>
      </c>
      <c r="AD483">
        <f t="shared" si="134"/>
        <v>34.200000000000003</v>
      </c>
      <c r="AE483">
        <f t="shared" si="137"/>
        <v>0</v>
      </c>
      <c r="AF483">
        <f t="shared" si="132"/>
        <v>0</v>
      </c>
      <c r="AG483">
        <f t="shared" si="138"/>
        <v>0</v>
      </c>
    </row>
    <row r="484" spans="19:33" x14ac:dyDescent="0.25">
      <c r="S484">
        <f t="shared" si="126"/>
        <v>20</v>
      </c>
      <c r="T484">
        <f t="shared" si="127"/>
        <v>9</v>
      </c>
      <c r="U484">
        <f t="shared" si="128"/>
        <v>465</v>
      </c>
      <c r="V484">
        <f t="shared" si="129"/>
        <v>21.423122138314515</v>
      </c>
      <c r="Y484">
        <f t="shared" si="135"/>
        <v>34.200000000000003</v>
      </c>
      <c r="Z484">
        <f t="shared" si="130"/>
        <v>0</v>
      </c>
      <c r="AA484">
        <f t="shared" si="136"/>
        <v>0</v>
      </c>
      <c r="AB484">
        <f t="shared" si="133"/>
        <v>0</v>
      </c>
      <c r="AC484">
        <f t="shared" si="131"/>
        <v>0</v>
      </c>
      <c r="AD484">
        <f t="shared" si="134"/>
        <v>34.200000000000003</v>
      </c>
      <c r="AE484">
        <f t="shared" si="137"/>
        <v>0</v>
      </c>
      <c r="AF484">
        <f t="shared" si="132"/>
        <v>0</v>
      </c>
      <c r="AG484">
        <f t="shared" si="138"/>
        <v>0</v>
      </c>
    </row>
    <row r="485" spans="19:33" x14ac:dyDescent="0.25">
      <c r="S485">
        <f t="shared" si="126"/>
        <v>20</v>
      </c>
      <c r="T485">
        <f t="shared" si="127"/>
        <v>10</v>
      </c>
      <c r="U485">
        <f t="shared" si="128"/>
        <v>466</v>
      </c>
      <c r="V485">
        <f t="shared" si="129"/>
        <v>21.423122138314515</v>
      </c>
      <c r="Y485">
        <f t="shared" si="135"/>
        <v>34.200000000000003</v>
      </c>
      <c r="Z485">
        <f t="shared" si="130"/>
        <v>0</v>
      </c>
      <c r="AA485">
        <f t="shared" si="136"/>
        <v>0</v>
      </c>
      <c r="AB485">
        <f t="shared" si="133"/>
        <v>0</v>
      </c>
      <c r="AC485">
        <f t="shared" si="131"/>
        <v>0</v>
      </c>
      <c r="AD485">
        <f t="shared" si="134"/>
        <v>34.200000000000003</v>
      </c>
      <c r="AE485">
        <f t="shared" si="137"/>
        <v>0</v>
      </c>
      <c r="AF485">
        <f t="shared" si="132"/>
        <v>0</v>
      </c>
      <c r="AG485">
        <f t="shared" si="138"/>
        <v>0</v>
      </c>
    </row>
    <row r="486" spans="19:33" x14ac:dyDescent="0.25">
      <c r="S486">
        <f t="shared" si="126"/>
        <v>20</v>
      </c>
      <c r="T486">
        <f t="shared" si="127"/>
        <v>11</v>
      </c>
      <c r="U486">
        <f t="shared" si="128"/>
        <v>467</v>
      </c>
      <c r="V486">
        <f t="shared" si="129"/>
        <v>21.423122138314515</v>
      </c>
      <c r="Y486">
        <f t="shared" si="135"/>
        <v>34.200000000000003</v>
      </c>
      <c r="Z486">
        <f t="shared" si="130"/>
        <v>0</v>
      </c>
      <c r="AA486">
        <f t="shared" si="136"/>
        <v>0</v>
      </c>
      <c r="AB486">
        <f t="shared" si="133"/>
        <v>0</v>
      </c>
      <c r="AC486">
        <f t="shared" si="131"/>
        <v>0</v>
      </c>
      <c r="AD486">
        <f t="shared" si="134"/>
        <v>34.200000000000003</v>
      </c>
      <c r="AE486">
        <f t="shared" si="137"/>
        <v>0</v>
      </c>
      <c r="AF486">
        <f t="shared" si="132"/>
        <v>0</v>
      </c>
      <c r="AG486">
        <f t="shared" si="138"/>
        <v>0</v>
      </c>
    </row>
    <row r="487" spans="19:33" x14ac:dyDescent="0.25">
      <c r="S487">
        <f t="shared" si="126"/>
        <v>20</v>
      </c>
      <c r="T487">
        <f t="shared" si="127"/>
        <v>12</v>
      </c>
      <c r="U487">
        <f t="shared" si="128"/>
        <v>468</v>
      </c>
      <c r="V487">
        <f t="shared" si="129"/>
        <v>21.423122138314515</v>
      </c>
      <c r="Y487">
        <f t="shared" si="135"/>
        <v>34.200000000000003</v>
      </c>
      <c r="Z487">
        <f t="shared" si="130"/>
        <v>0</v>
      </c>
      <c r="AA487">
        <f t="shared" si="136"/>
        <v>0</v>
      </c>
      <c r="AB487">
        <f t="shared" si="133"/>
        <v>0</v>
      </c>
      <c r="AC487">
        <f t="shared" si="131"/>
        <v>0</v>
      </c>
      <c r="AD487">
        <f t="shared" si="134"/>
        <v>34.200000000000003</v>
      </c>
      <c r="AE487">
        <f t="shared" si="137"/>
        <v>0</v>
      </c>
      <c r="AF487">
        <f t="shared" si="132"/>
        <v>0</v>
      </c>
      <c r="AG487">
        <f t="shared" si="138"/>
        <v>0</v>
      </c>
    </row>
    <row r="488" spans="19:33" x14ac:dyDescent="0.25">
      <c r="S488">
        <f t="shared" si="126"/>
        <v>20</v>
      </c>
      <c r="T488">
        <f t="shared" si="127"/>
        <v>13</v>
      </c>
      <c r="U488">
        <f t="shared" si="128"/>
        <v>469</v>
      </c>
      <c r="V488">
        <f t="shared" si="129"/>
        <v>21.423122138314515</v>
      </c>
      <c r="Y488">
        <f t="shared" si="135"/>
        <v>34.200000000000003</v>
      </c>
      <c r="Z488">
        <f t="shared" si="130"/>
        <v>0</v>
      </c>
      <c r="AA488">
        <f t="shared" si="136"/>
        <v>0</v>
      </c>
      <c r="AB488">
        <f t="shared" si="133"/>
        <v>0</v>
      </c>
      <c r="AC488">
        <f t="shared" si="131"/>
        <v>0</v>
      </c>
      <c r="AD488">
        <f t="shared" si="134"/>
        <v>34.200000000000003</v>
      </c>
      <c r="AE488">
        <f t="shared" si="137"/>
        <v>0</v>
      </c>
      <c r="AF488">
        <f t="shared" si="132"/>
        <v>0</v>
      </c>
      <c r="AG488">
        <f t="shared" si="138"/>
        <v>0</v>
      </c>
    </row>
    <row r="489" spans="19:33" x14ac:dyDescent="0.25">
      <c r="S489">
        <f t="shared" si="126"/>
        <v>20</v>
      </c>
      <c r="T489">
        <f t="shared" si="127"/>
        <v>14</v>
      </c>
      <c r="U489">
        <f t="shared" si="128"/>
        <v>470</v>
      </c>
      <c r="V489">
        <f t="shared" si="129"/>
        <v>21.423122138314515</v>
      </c>
      <c r="Y489">
        <f t="shared" si="135"/>
        <v>34.200000000000003</v>
      </c>
      <c r="Z489">
        <f t="shared" si="130"/>
        <v>0</v>
      </c>
      <c r="AA489">
        <f t="shared" si="136"/>
        <v>0</v>
      </c>
      <c r="AB489">
        <f t="shared" si="133"/>
        <v>0</v>
      </c>
      <c r="AC489">
        <f t="shared" si="131"/>
        <v>0</v>
      </c>
      <c r="AD489">
        <f t="shared" si="134"/>
        <v>34.200000000000003</v>
      </c>
      <c r="AE489">
        <f t="shared" si="137"/>
        <v>0</v>
      </c>
      <c r="AF489">
        <f t="shared" si="132"/>
        <v>0</v>
      </c>
      <c r="AG489">
        <f t="shared" si="138"/>
        <v>0</v>
      </c>
    </row>
    <row r="490" spans="19:33" x14ac:dyDescent="0.25">
      <c r="S490">
        <f t="shared" si="126"/>
        <v>20</v>
      </c>
      <c r="T490">
        <f t="shared" si="127"/>
        <v>15</v>
      </c>
      <c r="U490">
        <f t="shared" si="128"/>
        <v>471</v>
      </c>
      <c r="V490">
        <f t="shared" si="129"/>
        <v>21.423122138314515</v>
      </c>
      <c r="Y490">
        <f t="shared" si="135"/>
        <v>34.200000000000003</v>
      </c>
      <c r="Z490">
        <f t="shared" si="130"/>
        <v>0</v>
      </c>
      <c r="AA490">
        <f t="shared" si="136"/>
        <v>0</v>
      </c>
      <c r="AB490">
        <f t="shared" si="133"/>
        <v>0</v>
      </c>
      <c r="AC490">
        <f t="shared" si="131"/>
        <v>0</v>
      </c>
      <c r="AD490">
        <f t="shared" si="134"/>
        <v>34.200000000000003</v>
      </c>
      <c r="AE490">
        <f t="shared" si="137"/>
        <v>0</v>
      </c>
      <c r="AF490">
        <f t="shared" si="132"/>
        <v>0</v>
      </c>
      <c r="AG490">
        <f t="shared" si="138"/>
        <v>0</v>
      </c>
    </row>
    <row r="491" spans="19:33" x14ac:dyDescent="0.25">
      <c r="S491">
        <f t="shared" si="126"/>
        <v>20</v>
      </c>
      <c r="T491">
        <f t="shared" si="127"/>
        <v>16</v>
      </c>
      <c r="U491">
        <f t="shared" si="128"/>
        <v>472</v>
      </c>
      <c r="V491">
        <f t="shared" si="129"/>
        <v>21.423122138314515</v>
      </c>
      <c r="Y491">
        <f t="shared" si="135"/>
        <v>34.200000000000003</v>
      </c>
      <c r="Z491">
        <f t="shared" si="130"/>
        <v>0</v>
      </c>
      <c r="AA491">
        <f t="shared" si="136"/>
        <v>0</v>
      </c>
      <c r="AB491">
        <f t="shared" si="133"/>
        <v>0</v>
      </c>
      <c r="AC491">
        <f t="shared" si="131"/>
        <v>0</v>
      </c>
      <c r="AD491">
        <f t="shared" si="134"/>
        <v>34.200000000000003</v>
      </c>
      <c r="AE491">
        <f t="shared" si="137"/>
        <v>0</v>
      </c>
      <c r="AF491">
        <f t="shared" si="132"/>
        <v>0</v>
      </c>
      <c r="AG491">
        <f t="shared" si="138"/>
        <v>0</v>
      </c>
    </row>
    <row r="492" spans="19:33" x14ac:dyDescent="0.25">
      <c r="S492">
        <f t="shared" si="126"/>
        <v>20</v>
      </c>
      <c r="T492">
        <f t="shared" si="127"/>
        <v>17</v>
      </c>
      <c r="U492">
        <f t="shared" si="128"/>
        <v>473</v>
      </c>
      <c r="V492">
        <f t="shared" si="129"/>
        <v>21.423122138314515</v>
      </c>
      <c r="Y492">
        <f t="shared" si="135"/>
        <v>34.200000000000003</v>
      </c>
      <c r="Z492">
        <f t="shared" si="130"/>
        <v>0</v>
      </c>
      <c r="AA492">
        <f t="shared" si="136"/>
        <v>0</v>
      </c>
      <c r="AB492">
        <f t="shared" si="133"/>
        <v>0</v>
      </c>
      <c r="AC492">
        <f t="shared" si="131"/>
        <v>0</v>
      </c>
      <c r="AD492">
        <f t="shared" si="134"/>
        <v>34.200000000000003</v>
      </c>
      <c r="AE492">
        <f t="shared" si="137"/>
        <v>0</v>
      </c>
      <c r="AF492">
        <f t="shared" si="132"/>
        <v>0</v>
      </c>
      <c r="AG492">
        <f t="shared" si="138"/>
        <v>0</v>
      </c>
    </row>
    <row r="493" spans="19:33" x14ac:dyDescent="0.25">
      <c r="S493">
        <f t="shared" ref="S493:S524" si="139">S469+1</f>
        <v>20</v>
      </c>
      <c r="T493">
        <f t="shared" ref="T493:T524" si="140">T469</f>
        <v>18</v>
      </c>
      <c r="U493">
        <f t="shared" si="128"/>
        <v>474</v>
      </c>
      <c r="V493">
        <f t="shared" si="129"/>
        <v>21.423122138314515</v>
      </c>
      <c r="Y493">
        <f t="shared" si="135"/>
        <v>34.200000000000003</v>
      </c>
      <c r="Z493">
        <f t="shared" si="130"/>
        <v>0</v>
      </c>
      <c r="AA493">
        <f t="shared" si="136"/>
        <v>0</v>
      </c>
      <c r="AB493">
        <f t="shared" si="133"/>
        <v>0</v>
      </c>
      <c r="AC493">
        <f t="shared" si="131"/>
        <v>0</v>
      </c>
      <c r="AD493">
        <f t="shared" si="134"/>
        <v>34.200000000000003</v>
      </c>
      <c r="AE493">
        <f t="shared" si="137"/>
        <v>0</v>
      </c>
      <c r="AF493">
        <f t="shared" si="132"/>
        <v>0</v>
      </c>
      <c r="AG493">
        <f t="shared" si="138"/>
        <v>0</v>
      </c>
    </row>
    <row r="494" spans="19:33" x14ac:dyDescent="0.25">
      <c r="S494">
        <f t="shared" si="139"/>
        <v>20</v>
      </c>
      <c r="T494">
        <f t="shared" si="140"/>
        <v>19</v>
      </c>
      <c r="U494">
        <f t="shared" si="128"/>
        <v>475</v>
      </c>
      <c r="V494">
        <f t="shared" si="129"/>
        <v>21.423122138314515</v>
      </c>
      <c r="Y494">
        <f t="shared" si="135"/>
        <v>34.200000000000003</v>
      </c>
      <c r="Z494">
        <f t="shared" si="130"/>
        <v>0</v>
      </c>
      <c r="AA494">
        <f t="shared" si="136"/>
        <v>0</v>
      </c>
      <c r="AB494">
        <f t="shared" si="133"/>
        <v>0</v>
      </c>
      <c r="AC494">
        <f t="shared" si="131"/>
        <v>0</v>
      </c>
      <c r="AD494">
        <f t="shared" si="134"/>
        <v>34.200000000000003</v>
      </c>
      <c r="AE494">
        <f t="shared" si="137"/>
        <v>0</v>
      </c>
      <c r="AF494">
        <f t="shared" si="132"/>
        <v>0</v>
      </c>
      <c r="AG494">
        <f t="shared" si="138"/>
        <v>0</v>
      </c>
    </row>
    <row r="495" spans="19:33" x14ac:dyDescent="0.25">
      <c r="S495">
        <f t="shared" si="139"/>
        <v>20</v>
      </c>
      <c r="T495">
        <f t="shared" si="140"/>
        <v>20</v>
      </c>
      <c r="U495">
        <f t="shared" si="128"/>
        <v>476</v>
      </c>
      <c r="V495">
        <f t="shared" si="129"/>
        <v>21.423122138314515</v>
      </c>
      <c r="Y495">
        <f t="shared" si="135"/>
        <v>34.200000000000003</v>
      </c>
      <c r="Z495">
        <f t="shared" si="130"/>
        <v>0</v>
      </c>
      <c r="AA495">
        <f t="shared" si="136"/>
        <v>0</v>
      </c>
      <c r="AB495">
        <f t="shared" si="133"/>
        <v>0</v>
      </c>
      <c r="AC495">
        <f t="shared" si="131"/>
        <v>0</v>
      </c>
      <c r="AD495">
        <f t="shared" si="134"/>
        <v>34.200000000000003</v>
      </c>
      <c r="AE495">
        <f t="shared" si="137"/>
        <v>0</v>
      </c>
      <c r="AF495">
        <f t="shared" si="132"/>
        <v>0</v>
      </c>
      <c r="AG495">
        <f t="shared" si="138"/>
        <v>0</v>
      </c>
    </row>
    <row r="496" spans="19:33" x14ac:dyDescent="0.25">
      <c r="S496">
        <f t="shared" si="139"/>
        <v>20</v>
      </c>
      <c r="T496">
        <f t="shared" si="140"/>
        <v>21</v>
      </c>
      <c r="U496">
        <f t="shared" si="128"/>
        <v>477</v>
      </c>
      <c r="V496">
        <f t="shared" si="129"/>
        <v>21.423122138314515</v>
      </c>
      <c r="Y496">
        <f t="shared" si="135"/>
        <v>34.200000000000003</v>
      </c>
      <c r="Z496">
        <f t="shared" si="130"/>
        <v>0</v>
      </c>
      <c r="AA496">
        <f t="shared" si="136"/>
        <v>0</v>
      </c>
      <c r="AB496">
        <f t="shared" si="133"/>
        <v>0</v>
      </c>
      <c r="AC496">
        <f t="shared" si="131"/>
        <v>0</v>
      </c>
      <c r="AD496">
        <f t="shared" si="134"/>
        <v>34.200000000000003</v>
      </c>
      <c r="AE496">
        <f t="shared" si="137"/>
        <v>0</v>
      </c>
      <c r="AF496">
        <f t="shared" si="132"/>
        <v>0</v>
      </c>
      <c r="AG496">
        <f t="shared" si="138"/>
        <v>0</v>
      </c>
    </row>
    <row r="497" spans="19:33" x14ac:dyDescent="0.25">
      <c r="S497">
        <f t="shared" si="139"/>
        <v>20</v>
      </c>
      <c r="T497">
        <f t="shared" si="140"/>
        <v>22</v>
      </c>
      <c r="U497">
        <f t="shared" si="128"/>
        <v>478</v>
      </c>
      <c r="V497">
        <f t="shared" si="129"/>
        <v>21.423122138314515</v>
      </c>
      <c r="Y497">
        <f t="shared" si="135"/>
        <v>34.200000000000003</v>
      </c>
      <c r="Z497">
        <f t="shared" si="130"/>
        <v>0</v>
      </c>
      <c r="AA497">
        <f t="shared" si="136"/>
        <v>0</v>
      </c>
      <c r="AB497">
        <f t="shared" si="133"/>
        <v>0</v>
      </c>
      <c r="AC497">
        <f t="shared" si="131"/>
        <v>0</v>
      </c>
      <c r="AD497">
        <f t="shared" si="134"/>
        <v>34.200000000000003</v>
      </c>
      <c r="AE497">
        <f t="shared" si="137"/>
        <v>0</v>
      </c>
      <c r="AF497">
        <f t="shared" si="132"/>
        <v>0</v>
      </c>
      <c r="AG497">
        <f t="shared" si="138"/>
        <v>0</v>
      </c>
    </row>
    <row r="498" spans="19:33" x14ac:dyDescent="0.25">
      <c r="S498">
        <f t="shared" si="139"/>
        <v>20</v>
      </c>
      <c r="T498">
        <f t="shared" si="140"/>
        <v>23</v>
      </c>
      <c r="U498">
        <f t="shared" si="128"/>
        <v>479</v>
      </c>
      <c r="V498">
        <f t="shared" si="129"/>
        <v>21.423122138314515</v>
      </c>
      <c r="Y498">
        <f t="shared" si="135"/>
        <v>34.200000000000003</v>
      </c>
      <c r="Z498">
        <f t="shared" si="130"/>
        <v>0</v>
      </c>
      <c r="AA498">
        <f t="shared" si="136"/>
        <v>0</v>
      </c>
      <c r="AB498">
        <f t="shared" si="133"/>
        <v>0</v>
      </c>
      <c r="AC498">
        <f t="shared" si="131"/>
        <v>0</v>
      </c>
      <c r="AD498">
        <f t="shared" si="134"/>
        <v>34.200000000000003</v>
      </c>
      <c r="AE498">
        <f t="shared" si="137"/>
        <v>0</v>
      </c>
      <c r="AF498">
        <f t="shared" si="132"/>
        <v>0</v>
      </c>
      <c r="AG498">
        <f t="shared" si="138"/>
        <v>0</v>
      </c>
    </row>
    <row r="499" spans="19:33" x14ac:dyDescent="0.25">
      <c r="S499">
        <f t="shared" si="139"/>
        <v>20</v>
      </c>
      <c r="T499">
        <f t="shared" si="140"/>
        <v>24</v>
      </c>
      <c r="U499">
        <f t="shared" si="128"/>
        <v>480</v>
      </c>
      <c r="V499">
        <f t="shared" si="129"/>
        <v>21.423122138314515</v>
      </c>
      <c r="Y499">
        <f t="shared" si="135"/>
        <v>34.200000000000003</v>
      </c>
      <c r="Z499">
        <f t="shared" si="130"/>
        <v>0</v>
      </c>
      <c r="AA499">
        <f t="shared" si="136"/>
        <v>0</v>
      </c>
      <c r="AB499">
        <f t="shared" si="133"/>
        <v>0</v>
      </c>
      <c r="AC499">
        <f t="shared" si="131"/>
        <v>0</v>
      </c>
      <c r="AD499">
        <f t="shared" si="134"/>
        <v>34.200000000000003</v>
      </c>
      <c r="AE499">
        <f t="shared" si="137"/>
        <v>0</v>
      </c>
      <c r="AF499">
        <f t="shared" si="132"/>
        <v>0</v>
      </c>
      <c r="AG499">
        <f t="shared" si="138"/>
        <v>0</v>
      </c>
    </row>
    <row r="500" spans="19:33" x14ac:dyDescent="0.25">
      <c r="S500">
        <f t="shared" si="139"/>
        <v>21</v>
      </c>
      <c r="T500">
        <f t="shared" si="140"/>
        <v>1</v>
      </c>
      <c r="U500">
        <f t="shared" ref="U500:U524" si="141">(S500-1)*24+T500</f>
        <v>481</v>
      </c>
      <c r="V500">
        <f t="shared" ref="V500:V524" si="142">V499</f>
        <v>21.423122138314515</v>
      </c>
      <c r="Y500">
        <f t="shared" si="135"/>
        <v>34.200000000000003</v>
      </c>
      <c r="Z500">
        <f t="shared" ref="Z500:Z524" si="143">(V501-V500)*43560/3600</f>
        <v>0</v>
      </c>
      <c r="AA500">
        <f t="shared" si="136"/>
        <v>0</v>
      </c>
      <c r="AB500">
        <f t="shared" si="133"/>
        <v>0</v>
      </c>
      <c r="AC500">
        <f t="shared" ref="AC500:AC524" si="144">MAX(0,AB500+(Z500-AA500)*1800)</f>
        <v>0</v>
      </c>
      <c r="AD500">
        <f t="shared" si="134"/>
        <v>34.200000000000003</v>
      </c>
      <c r="AE500">
        <f t="shared" si="137"/>
        <v>0</v>
      </c>
      <c r="AF500">
        <f t="shared" ref="AF500:AF524" si="145">MAX(0,AB500+(Z500-AE500)*3600)</f>
        <v>0</v>
      </c>
      <c r="AG500">
        <f t="shared" si="138"/>
        <v>0</v>
      </c>
    </row>
    <row r="501" spans="19:33" x14ac:dyDescent="0.25">
      <c r="S501">
        <f t="shared" si="139"/>
        <v>21</v>
      </c>
      <c r="T501">
        <f t="shared" si="140"/>
        <v>2</v>
      </c>
      <c r="U501">
        <f t="shared" si="141"/>
        <v>482</v>
      </c>
      <c r="V501">
        <f t="shared" si="142"/>
        <v>21.423122138314515</v>
      </c>
      <c r="Y501">
        <f t="shared" si="135"/>
        <v>34.200000000000003</v>
      </c>
      <c r="Z501">
        <f t="shared" si="143"/>
        <v>0</v>
      </c>
      <c r="AA501">
        <f t="shared" si="136"/>
        <v>0</v>
      </c>
      <c r="AB501">
        <f t="shared" si="133"/>
        <v>0</v>
      </c>
      <c r="AC501">
        <f t="shared" si="144"/>
        <v>0</v>
      </c>
      <c r="AD501">
        <f t="shared" si="134"/>
        <v>34.200000000000003</v>
      </c>
      <c r="AE501">
        <f t="shared" si="137"/>
        <v>0</v>
      </c>
      <c r="AF501">
        <f t="shared" si="145"/>
        <v>0</v>
      </c>
      <c r="AG501">
        <f t="shared" si="138"/>
        <v>0</v>
      </c>
    </row>
    <row r="502" spans="19:33" x14ac:dyDescent="0.25">
      <c r="S502">
        <f t="shared" si="139"/>
        <v>21</v>
      </c>
      <c r="T502">
        <f t="shared" si="140"/>
        <v>3</v>
      </c>
      <c r="U502">
        <f t="shared" si="141"/>
        <v>483</v>
      </c>
      <c r="V502">
        <f t="shared" si="142"/>
        <v>21.423122138314515</v>
      </c>
      <c r="Y502">
        <f t="shared" si="135"/>
        <v>34.200000000000003</v>
      </c>
      <c r="Z502">
        <f t="shared" si="143"/>
        <v>0</v>
      </c>
      <c r="AA502">
        <f t="shared" si="136"/>
        <v>0</v>
      </c>
      <c r="AB502">
        <f t="shared" si="133"/>
        <v>0</v>
      </c>
      <c r="AC502">
        <f t="shared" si="144"/>
        <v>0</v>
      </c>
      <c r="AD502">
        <f t="shared" si="134"/>
        <v>34.200000000000003</v>
      </c>
      <c r="AE502">
        <f t="shared" si="137"/>
        <v>0</v>
      </c>
      <c r="AF502">
        <f t="shared" si="145"/>
        <v>0</v>
      </c>
      <c r="AG502">
        <f t="shared" si="138"/>
        <v>0</v>
      </c>
    </row>
    <row r="503" spans="19:33" x14ac:dyDescent="0.25">
      <c r="S503">
        <f t="shared" si="139"/>
        <v>21</v>
      </c>
      <c r="T503">
        <f t="shared" si="140"/>
        <v>4</v>
      </c>
      <c r="U503">
        <f t="shared" si="141"/>
        <v>484</v>
      </c>
      <c r="V503">
        <f t="shared" si="142"/>
        <v>21.423122138314515</v>
      </c>
      <c r="Y503">
        <f t="shared" si="135"/>
        <v>34.200000000000003</v>
      </c>
      <c r="Z503">
        <f t="shared" si="143"/>
        <v>0</v>
      </c>
      <c r="AA503">
        <f t="shared" si="136"/>
        <v>0</v>
      </c>
      <c r="AB503">
        <f t="shared" si="133"/>
        <v>0</v>
      </c>
      <c r="AC503">
        <f t="shared" si="144"/>
        <v>0</v>
      </c>
      <c r="AD503">
        <f t="shared" si="134"/>
        <v>34.200000000000003</v>
      </c>
      <c r="AE503">
        <f t="shared" si="137"/>
        <v>0</v>
      </c>
      <c r="AF503">
        <f t="shared" si="145"/>
        <v>0</v>
      </c>
      <c r="AG503">
        <f t="shared" si="138"/>
        <v>0</v>
      </c>
    </row>
    <row r="504" spans="19:33" x14ac:dyDescent="0.25">
      <c r="S504">
        <f t="shared" si="139"/>
        <v>21</v>
      </c>
      <c r="T504">
        <f t="shared" si="140"/>
        <v>5</v>
      </c>
      <c r="U504">
        <f t="shared" si="141"/>
        <v>485</v>
      </c>
      <c r="V504">
        <f t="shared" si="142"/>
        <v>21.423122138314515</v>
      </c>
      <c r="Y504">
        <f t="shared" si="135"/>
        <v>34.200000000000003</v>
      </c>
      <c r="Z504">
        <f t="shared" si="143"/>
        <v>0</v>
      </c>
      <c r="AA504">
        <f t="shared" si="136"/>
        <v>0</v>
      </c>
      <c r="AB504">
        <f t="shared" si="133"/>
        <v>0</v>
      </c>
      <c r="AC504">
        <f t="shared" si="144"/>
        <v>0</v>
      </c>
      <c r="AD504">
        <f t="shared" si="134"/>
        <v>34.200000000000003</v>
      </c>
      <c r="AE504">
        <f t="shared" si="137"/>
        <v>0</v>
      </c>
      <c r="AF504">
        <f t="shared" si="145"/>
        <v>0</v>
      </c>
      <c r="AG504">
        <f t="shared" si="138"/>
        <v>0</v>
      </c>
    </row>
    <row r="505" spans="19:33" x14ac:dyDescent="0.25">
      <c r="S505">
        <f t="shared" si="139"/>
        <v>21</v>
      </c>
      <c r="T505">
        <f t="shared" si="140"/>
        <v>6</v>
      </c>
      <c r="U505">
        <f t="shared" si="141"/>
        <v>486</v>
      </c>
      <c r="V505">
        <f t="shared" si="142"/>
        <v>21.423122138314515</v>
      </c>
      <c r="Y505">
        <f t="shared" si="135"/>
        <v>34.200000000000003</v>
      </c>
      <c r="Z505">
        <f t="shared" si="143"/>
        <v>0</v>
      </c>
      <c r="AA505">
        <f t="shared" si="136"/>
        <v>0</v>
      </c>
      <c r="AB505">
        <f t="shared" si="133"/>
        <v>0</v>
      </c>
      <c r="AC505">
        <f t="shared" si="144"/>
        <v>0</v>
      </c>
      <c r="AD505">
        <f t="shared" si="134"/>
        <v>34.200000000000003</v>
      </c>
      <c r="AE505">
        <f t="shared" si="137"/>
        <v>0</v>
      </c>
      <c r="AF505">
        <f t="shared" si="145"/>
        <v>0</v>
      </c>
      <c r="AG505">
        <f t="shared" si="138"/>
        <v>0</v>
      </c>
    </row>
    <row r="506" spans="19:33" x14ac:dyDescent="0.25">
      <c r="S506">
        <f t="shared" si="139"/>
        <v>21</v>
      </c>
      <c r="T506">
        <f t="shared" si="140"/>
        <v>7</v>
      </c>
      <c r="U506">
        <f t="shared" si="141"/>
        <v>487</v>
      </c>
      <c r="V506">
        <f t="shared" si="142"/>
        <v>21.423122138314515</v>
      </c>
      <c r="Y506">
        <f t="shared" si="135"/>
        <v>34.200000000000003</v>
      </c>
      <c r="Z506">
        <f t="shared" si="143"/>
        <v>0</v>
      </c>
      <c r="AA506">
        <f t="shared" si="136"/>
        <v>0</v>
      </c>
      <c r="AB506">
        <f t="shared" ref="AB506:AB524" si="146">VLOOKUP($Y506,$C$20:$H$120,6)+($Y506-VLOOKUP(VLOOKUP($Y506,$C$20:$N$120,12),$A$20:$C$120,3,FALSE))*(VLOOKUP(VLOOKUP($Y506,$C$20:$N$120,12)+1,$A$20:$H$120,8,FALSE)-VLOOKUP($Y506,$C$20:$H$120,6))/(VLOOKUP(VLOOKUP($Y506,$C$20:$N$120,12)+1,$A$20:$C$120,3,FALSE)-VLOOKUP(VLOOKUP($Y506,$C$20:$N$120,12),$A$20:$C$120,3,FALSE))</f>
        <v>0</v>
      </c>
      <c r="AC506">
        <f t="shared" si="144"/>
        <v>0</v>
      </c>
      <c r="AD506">
        <f t="shared" ref="AD506:AD524" si="147">VLOOKUP($AC506,$H$20:$I$120,2)+($AC506-VLOOKUP(VLOOKUP($AC506,$H$20:$N$120,7),$A$20:$H$120,8,FALSE))*(VLOOKUP(VLOOKUP($AC506,$H$20:$N$120,7)+1,$A$20:$I$120,9,FALSE)-VLOOKUP($AC506,$H$20:$I$120,2))/(VLOOKUP(VLOOKUP($AC506,$H$20:$N$120,7)+1,$A$20:$H$120,8,FALSE)-VLOOKUP(VLOOKUP($AC506,$H$20:$N$120,7),$A$20:$H$120,8,FALSE))</f>
        <v>34.200000000000003</v>
      </c>
      <c r="AE506">
        <f t="shared" si="137"/>
        <v>0</v>
      </c>
      <c r="AF506">
        <f t="shared" si="145"/>
        <v>0</v>
      </c>
      <c r="AG506">
        <f t="shared" si="138"/>
        <v>0</v>
      </c>
    </row>
    <row r="507" spans="19:33" x14ac:dyDescent="0.25">
      <c r="S507">
        <f t="shared" si="139"/>
        <v>21</v>
      </c>
      <c r="T507">
        <f t="shared" si="140"/>
        <v>8</v>
      </c>
      <c r="U507">
        <f t="shared" si="141"/>
        <v>488</v>
      </c>
      <c r="V507">
        <f t="shared" si="142"/>
        <v>21.423122138314515</v>
      </c>
      <c r="Y507">
        <f t="shared" si="135"/>
        <v>34.200000000000003</v>
      </c>
      <c r="Z507">
        <f t="shared" si="143"/>
        <v>0</v>
      </c>
      <c r="AA507">
        <f t="shared" si="136"/>
        <v>0</v>
      </c>
      <c r="AB507">
        <f t="shared" si="146"/>
        <v>0</v>
      </c>
      <c r="AC507">
        <f t="shared" si="144"/>
        <v>0</v>
      </c>
      <c r="AD507">
        <f t="shared" si="147"/>
        <v>34.200000000000003</v>
      </c>
      <c r="AE507">
        <f t="shared" si="137"/>
        <v>0</v>
      </c>
      <c r="AF507">
        <f t="shared" si="145"/>
        <v>0</v>
      </c>
      <c r="AG507">
        <f t="shared" si="138"/>
        <v>0</v>
      </c>
    </row>
    <row r="508" spans="19:33" x14ac:dyDescent="0.25">
      <c r="S508">
        <f t="shared" si="139"/>
        <v>21</v>
      </c>
      <c r="T508">
        <f t="shared" si="140"/>
        <v>9</v>
      </c>
      <c r="U508">
        <f t="shared" si="141"/>
        <v>489</v>
      </c>
      <c r="V508">
        <f t="shared" si="142"/>
        <v>21.423122138314515</v>
      </c>
      <c r="Y508">
        <f t="shared" si="135"/>
        <v>34.200000000000003</v>
      </c>
      <c r="Z508">
        <f t="shared" si="143"/>
        <v>0</v>
      </c>
      <c r="AA508">
        <f t="shared" si="136"/>
        <v>0</v>
      </c>
      <c r="AB508">
        <f t="shared" si="146"/>
        <v>0</v>
      </c>
      <c r="AC508">
        <f t="shared" si="144"/>
        <v>0</v>
      </c>
      <c r="AD508">
        <f t="shared" si="147"/>
        <v>34.200000000000003</v>
      </c>
      <c r="AE508">
        <f t="shared" si="137"/>
        <v>0</v>
      </c>
      <c r="AF508">
        <f t="shared" si="145"/>
        <v>0</v>
      </c>
      <c r="AG508">
        <f t="shared" si="138"/>
        <v>0</v>
      </c>
    </row>
    <row r="509" spans="19:33" x14ac:dyDescent="0.25">
      <c r="S509">
        <f t="shared" si="139"/>
        <v>21</v>
      </c>
      <c r="T509">
        <f t="shared" si="140"/>
        <v>10</v>
      </c>
      <c r="U509">
        <f t="shared" si="141"/>
        <v>490</v>
      </c>
      <c r="V509">
        <f t="shared" si="142"/>
        <v>21.423122138314515</v>
      </c>
      <c r="Y509">
        <f t="shared" si="135"/>
        <v>34.200000000000003</v>
      </c>
      <c r="Z509">
        <f t="shared" si="143"/>
        <v>0</v>
      </c>
      <c r="AA509">
        <f t="shared" si="136"/>
        <v>0</v>
      </c>
      <c r="AB509">
        <f t="shared" si="146"/>
        <v>0</v>
      </c>
      <c r="AC509">
        <f t="shared" si="144"/>
        <v>0</v>
      </c>
      <c r="AD509">
        <f t="shared" si="147"/>
        <v>34.200000000000003</v>
      </c>
      <c r="AE509">
        <f t="shared" si="137"/>
        <v>0</v>
      </c>
      <c r="AF509">
        <f t="shared" si="145"/>
        <v>0</v>
      </c>
      <c r="AG509">
        <f t="shared" si="138"/>
        <v>0</v>
      </c>
    </row>
    <row r="510" spans="19:33" x14ac:dyDescent="0.25">
      <c r="S510">
        <f t="shared" si="139"/>
        <v>21</v>
      </c>
      <c r="T510">
        <f t="shared" si="140"/>
        <v>11</v>
      </c>
      <c r="U510">
        <f t="shared" si="141"/>
        <v>491</v>
      </c>
      <c r="V510">
        <f t="shared" si="142"/>
        <v>21.423122138314515</v>
      </c>
      <c r="Y510">
        <f t="shared" si="135"/>
        <v>34.200000000000003</v>
      </c>
      <c r="Z510">
        <f t="shared" si="143"/>
        <v>0</v>
      </c>
      <c r="AA510">
        <f t="shared" si="136"/>
        <v>0</v>
      </c>
      <c r="AB510">
        <f t="shared" si="146"/>
        <v>0</v>
      </c>
      <c r="AC510">
        <f t="shared" si="144"/>
        <v>0</v>
      </c>
      <c r="AD510">
        <f t="shared" si="147"/>
        <v>34.200000000000003</v>
      </c>
      <c r="AE510">
        <f t="shared" si="137"/>
        <v>0</v>
      </c>
      <c r="AF510">
        <f t="shared" si="145"/>
        <v>0</v>
      </c>
      <c r="AG510">
        <f t="shared" si="138"/>
        <v>0</v>
      </c>
    </row>
    <row r="511" spans="19:33" x14ac:dyDescent="0.25">
      <c r="S511">
        <f t="shared" si="139"/>
        <v>21</v>
      </c>
      <c r="T511">
        <f t="shared" si="140"/>
        <v>12</v>
      </c>
      <c r="U511">
        <f t="shared" si="141"/>
        <v>492</v>
      </c>
      <c r="V511">
        <f t="shared" si="142"/>
        <v>21.423122138314515</v>
      </c>
      <c r="Y511">
        <f t="shared" si="135"/>
        <v>34.200000000000003</v>
      </c>
      <c r="Z511">
        <f t="shared" si="143"/>
        <v>0</v>
      </c>
      <c r="AA511">
        <f t="shared" si="136"/>
        <v>0</v>
      </c>
      <c r="AB511">
        <f t="shared" si="146"/>
        <v>0</v>
      </c>
      <c r="AC511">
        <f t="shared" si="144"/>
        <v>0</v>
      </c>
      <c r="AD511">
        <f t="shared" si="147"/>
        <v>34.200000000000003</v>
      </c>
      <c r="AE511">
        <f t="shared" si="137"/>
        <v>0</v>
      </c>
      <c r="AF511">
        <f t="shared" si="145"/>
        <v>0</v>
      </c>
      <c r="AG511">
        <f t="shared" si="138"/>
        <v>0</v>
      </c>
    </row>
    <row r="512" spans="19:33" x14ac:dyDescent="0.25">
      <c r="S512">
        <f t="shared" si="139"/>
        <v>21</v>
      </c>
      <c r="T512">
        <f t="shared" si="140"/>
        <v>13</v>
      </c>
      <c r="U512">
        <f t="shared" si="141"/>
        <v>493</v>
      </c>
      <c r="V512">
        <f t="shared" si="142"/>
        <v>21.423122138314515</v>
      </c>
      <c r="Y512">
        <f t="shared" si="135"/>
        <v>34.200000000000003</v>
      </c>
      <c r="Z512">
        <f t="shared" si="143"/>
        <v>0</v>
      </c>
      <c r="AA512">
        <f t="shared" si="136"/>
        <v>0</v>
      </c>
      <c r="AB512">
        <f t="shared" si="146"/>
        <v>0</v>
      </c>
      <c r="AC512">
        <f t="shared" si="144"/>
        <v>0</v>
      </c>
      <c r="AD512">
        <f t="shared" si="147"/>
        <v>34.200000000000003</v>
      </c>
      <c r="AE512">
        <f t="shared" si="137"/>
        <v>0</v>
      </c>
      <c r="AF512">
        <f t="shared" si="145"/>
        <v>0</v>
      </c>
      <c r="AG512">
        <f t="shared" si="138"/>
        <v>0</v>
      </c>
    </row>
    <row r="513" spans="19:33" x14ac:dyDescent="0.25">
      <c r="S513">
        <f t="shared" si="139"/>
        <v>21</v>
      </c>
      <c r="T513">
        <f t="shared" si="140"/>
        <v>14</v>
      </c>
      <c r="U513">
        <f t="shared" si="141"/>
        <v>494</v>
      </c>
      <c r="V513">
        <f t="shared" si="142"/>
        <v>21.423122138314515</v>
      </c>
      <c r="Y513">
        <f t="shared" si="135"/>
        <v>34.200000000000003</v>
      </c>
      <c r="Z513">
        <f t="shared" si="143"/>
        <v>0</v>
      </c>
      <c r="AA513">
        <f t="shared" si="136"/>
        <v>0</v>
      </c>
      <c r="AB513">
        <f t="shared" si="146"/>
        <v>0</v>
      </c>
      <c r="AC513">
        <f t="shared" si="144"/>
        <v>0</v>
      </c>
      <c r="AD513">
        <f t="shared" si="147"/>
        <v>34.200000000000003</v>
      </c>
      <c r="AE513">
        <f t="shared" si="137"/>
        <v>0</v>
      </c>
      <c r="AF513">
        <f t="shared" si="145"/>
        <v>0</v>
      </c>
      <c r="AG513">
        <f t="shared" si="138"/>
        <v>0</v>
      </c>
    </row>
    <row r="514" spans="19:33" x14ac:dyDescent="0.25">
      <c r="S514">
        <f t="shared" si="139"/>
        <v>21</v>
      </c>
      <c r="T514">
        <f t="shared" si="140"/>
        <v>15</v>
      </c>
      <c r="U514">
        <f t="shared" si="141"/>
        <v>495</v>
      </c>
      <c r="V514">
        <f t="shared" si="142"/>
        <v>21.423122138314515</v>
      </c>
      <c r="Y514">
        <f t="shared" si="135"/>
        <v>34.200000000000003</v>
      </c>
      <c r="Z514">
        <f t="shared" si="143"/>
        <v>0</v>
      </c>
      <c r="AA514">
        <f t="shared" si="136"/>
        <v>0</v>
      </c>
      <c r="AB514">
        <f t="shared" si="146"/>
        <v>0</v>
      </c>
      <c r="AC514">
        <f t="shared" si="144"/>
        <v>0</v>
      </c>
      <c r="AD514">
        <f t="shared" si="147"/>
        <v>34.200000000000003</v>
      </c>
      <c r="AE514">
        <f t="shared" si="137"/>
        <v>0</v>
      </c>
      <c r="AF514">
        <f t="shared" si="145"/>
        <v>0</v>
      </c>
      <c r="AG514">
        <f t="shared" si="138"/>
        <v>0</v>
      </c>
    </row>
    <row r="515" spans="19:33" x14ac:dyDescent="0.25">
      <c r="S515">
        <f t="shared" si="139"/>
        <v>21</v>
      </c>
      <c r="T515">
        <f t="shared" si="140"/>
        <v>16</v>
      </c>
      <c r="U515">
        <f t="shared" si="141"/>
        <v>496</v>
      </c>
      <c r="V515">
        <f t="shared" si="142"/>
        <v>21.423122138314515</v>
      </c>
      <c r="Y515">
        <f t="shared" si="135"/>
        <v>34.200000000000003</v>
      </c>
      <c r="Z515">
        <f t="shared" si="143"/>
        <v>0</v>
      </c>
      <c r="AA515">
        <f t="shared" si="136"/>
        <v>0</v>
      </c>
      <c r="AB515">
        <f t="shared" si="146"/>
        <v>0</v>
      </c>
      <c r="AC515">
        <f t="shared" si="144"/>
        <v>0</v>
      </c>
      <c r="AD515">
        <f t="shared" si="147"/>
        <v>34.200000000000003</v>
      </c>
      <c r="AE515">
        <f t="shared" si="137"/>
        <v>0</v>
      </c>
      <c r="AF515">
        <f t="shared" si="145"/>
        <v>0</v>
      </c>
      <c r="AG515">
        <f t="shared" si="138"/>
        <v>0</v>
      </c>
    </row>
    <row r="516" spans="19:33" x14ac:dyDescent="0.25">
      <c r="S516">
        <f t="shared" si="139"/>
        <v>21</v>
      </c>
      <c r="T516">
        <f t="shared" si="140"/>
        <v>17</v>
      </c>
      <c r="U516">
        <f t="shared" si="141"/>
        <v>497</v>
      </c>
      <c r="V516">
        <f t="shared" si="142"/>
        <v>21.423122138314515</v>
      </c>
      <c r="Y516">
        <f t="shared" si="135"/>
        <v>34.200000000000003</v>
      </c>
      <c r="Z516">
        <f t="shared" si="143"/>
        <v>0</v>
      </c>
      <c r="AA516">
        <f t="shared" si="136"/>
        <v>0</v>
      </c>
      <c r="AB516">
        <f t="shared" si="146"/>
        <v>0</v>
      </c>
      <c r="AC516">
        <f t="shared" si="144"/>
        <v>0</v>
      </c>
      <c r="AD516">
        <f t="shared" si="147"/>
        <v>34.200000000000003</v>
      </c>
      <c r="AE516">
        <f t="shared" si="137"/>
        <v>0</v>
      </c>
      <c r="AF516">
        <f t="shared" si="145"/>
        <v>0</v>
      </c>
      <c r="AG516">
        <f t="shared" si="138"/>
        <v>0</v>
      </c>
    </row>
    <row r="517" spans="19:33" x14ac:dyDescent="0.25">
      <c r="S517">
        <f t="shared" si="139"/>
        <v>21</v>
      </c>
      <c r="T517">
        <f t="shared" si="140"/>
        <v>18</v>
      </c>
      <c r="U517">
        <f t="shared" si="141"/>
        <v>498</v>
      </c>
      <c r="V517">
        <f t="shared" si="142"/>
        <v>21.423122138314515</v>
      </c>
      <c r="Y517">
        <f t="shared" si="135"/>
        <v>34.200000000000003</v>
      </c>
      <c r="Z517">
        <f t="shared" si="143"/>
        <v>0</v>
      </c>
      <c r="AA517">
        <f t="shared" si="136"/>
        <v>0</v>
      </c>
      <c r="AB517">
        <f t="shared" si="146"/>
        <v>0</v>
      </c>
      <c r="AC517">
        <f t="shared" si="144"/>
        <v>0</v>
      </c>
      <c r="AD517">
        <f t="shared" si="147"/>
        <v>34.200000000000003</v>
      </c>
      <c r="AE517">
        <f t="shared" si="137"/>
        <v>0</v>
      </c>
      <c r="AF517">
        <f t="shared" si="145"/>
        <v>0</v>
      </c>
      <c r="AG517">
        <f t="shared" si="138"/>
        <v>0</v>
      </c>
    </row>
    <row r="518" spans="19:33" x14ac:dyDescent="0.25">
      <c r="S518">
        <f t="shared" si="139"/>
        <v>21</v>
      </c>
      <c r="T518">
        <f t="shared" si="140"/>
        <v>19</v>
      </c>
      <c r="U518">
        <f t="shared" si="141"/>
        <v>499</v>
      </c>
      <c r="V518">
        <f t="shared" si="142"/>
        <v>21.423122138314515</v>
      </c>
      <c r="Y518">
        <f t="shared" ref="Y518:Y524" si="148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34.200000000000003</v>
      </c>
      <c r="Z518">
        <f t="shared" si="143"/>
        <v>0</v>
      </c>
      <c r="AA518">
        <f t="shared" si="136"/>
        <v>0</v>
      </c>
      <c r="AB518">
        <f t="shared" si="146"/>
        <v>0</v>
      </c>
      <c r="AC518">
        <f t="shared" si="144"/>
        <v>0</v>
      </c>
      <c r="AD518">
        <f t="shared" si="147"/>
        <v>34.200000000000003</v>
      </c>
      <c r="AE518">
        <f t="shared" si="137"/>
        <v>0</v>
      </c>
      <c r="AF518">
        <f t="shared" si="145"/>
        <v>0</v>
      </c>
      <c r="AG518">
        <f t="shared" si="138"/>
        <v>0</v>
      </c>
    </row>
    <row r="519" spans="19:33" x14ac:dyDescent="0.25">
      <c r="S519">
        <f t="shared" si="139"/>
        <v>21</v>
      </c>
      <c r="T519">
        <f t="shared" si="140"/>
        <v>20</v>
      </c>
      <c r="U519">
        <f t="shared" si="141"/>
        <v>500</v>
      </c>
      <c r="V519">
        <f t="shared" si="142"/>
        <v>21.423122138314515</v>
      </c>
      <c r="Y519">
        <f t="shared" si="148"/>
        <v>34.200000000000003</v>
      </c>
      <c r="Z519">
        <f t="shared" si="143"/>
        <v>0</v>
      </c>
      <c r="AA519">
        <f t="shared" si="136"/>
        <v>0</v>
      </c>
      <c r="AB519">
        <f t="shared" si="146"/>
        <v>0</v>
      </c>
      <c r="AC519">
        <f t="shared" si="144"/>
        <v>0</v>
      </c>
      <c r="AD519">
        <f t="shared" si="147"/>
        <v>34.200000000000003</v>
      </c>
      <c r="AE519">
        <f t="shared" si="137"/>
        <v>0</v>
      </c>
      <c r="AF519">
        <f t="shared" si="145"/>
        <v>0</v>
      </c>
      <c r="AG519">
        <f t="shared" si="138"/>
        <v>0</v>
      </c>
    </row>
    <row r="520" spans="19:33" x14ac:dyDescent="0.25">
      <c r="S520">
        <f t="shared" si="139"/>
        <v>21</v>
      </c>
      <c r="T520">
        <f t="shared" si="140"/>
        <v>21</v>
      </c>
      <c r="U520">
        <f t="shared" si="141"/>
        <v>501</v>
      </c>
      <c r="V520">
        <f t="shared" si="142"/>
        <v>21.423122138314515</v>
      </c>
      <c r="Y520">
        <f t="shared" si="148"/>
        <v>34.200000000000003</v>
      </c>
      <c r="Z520">
        <f t="shared" si="143"/>
        <v>0</v>
      </c>
      <c r="AA520">
        <f t="shared" si="136"/>
        <v>0</v>
      </c>
      <c r="AB520">
        <f t="shared" si="146"/>
        <v>0</v>
      </c>
      <c r="AC520">
        <f t="shared" si="144"/>
        <v>0</v>
      </c>
      <c r="AD520">
        <f t="shared" si="147"/>
        <v>34.200000000000003</v>
      </c>
      <c r="AE520">
        <f t="shared" si="137"/>
        <v>0</v>
      </c>
      <c r="AF520">
        <f t="shared" si="145"/>
        <v>0</v>
      </c>
      <c r="AG520">
        <f t="shared" si="138"/>
        <v>0</v>
      </c>
    </row>
    <row r="521" spans="19:33" x14ac:dyDescent="0.25">
      <c r="S521">
        <f t="shared" si="139"/>
        <v>21</v>
      </c>
      <c r="T521">
        <f t="shared" si="140"/>
        <v>22</v>
      </c>
      <c r="U521">
        <f t="shared" si="141"/>
        <v>502</v>
      </c>
      <c r="V521">
        <f t="shared" si="142"/>
        <v>21.423122138314515</v>
      </c>
      <c r="Y521">
        <f t="shared" si="148"/>
        <v>34.200000000000003</v>
      </c>
      <c r="Z521">
        <f t="shared" si="143"/>
        <v>0</v>
      </c>
      <c r="AA521">
        <f t="shared" si="136"/>
        <v>0</v>
      </c>
      <c r="AB521">
        <f t="shared" si="146"/>
        <v>0</v>
      </c>
      <c r="AC521">
        <f t="shared" si="144"/>
        <v>0</v>
      </c>
      <c r="AD521">
        <f t="shared" si="147"/>
        <v>34.200000000000003</v>
      </c>
      <c r="AE521">
        <f t="shared" si="137"/>
        <v>0</v>
      </c>
      <c r="AF521">
        <f t="shared" si="145"/>
        <v>0</v>
      </c>
      <c r="AG521">
        <f t="shared" si="138"/>
        <v>0</v>
      </c>
    </row>
    <row r="522" spans="19:33" x14ac:dyDescent="0.25">
      <c r="S522">
        <f t="shared" si="139"/>
        <v>21</v>
      </c>
      <c r="T522">
        <f t="shared" si="140"/>
        <v>23</v>
      </c>
      <c r="U522">
        <f t="shared" si="141"/>
        <v>503</v>
      </c>
      <c r="V522">
        <f t="shared" si="142"/>
        <v>21.423122138314515</v>
      </c>
      <c r="Y522">
        <f t="shared" si="148"/>
        <v>34.200000000000003</v>
      </c>
      <c r="Z522">
        <f t="shared" si="143"/>
        <v>0</v>
      </c>
      <c r="AA522">
        <f t="shared" si="136"/>
        <v>0</v>
      </c>
      <c r="AB522">
        <f t="shared" si="146"/>
        <v>0</v>
      </c>
      <c r="AC522">
        <f t="shared" si="144"/>
        <v>0</v>
      </c>
      <c r="AD522">
        <f t="shared" si="147"/>
        <v>34.200000000000003</v>
      </c>
      <c r="AE522">
        <f t="shared" si="137"/>
        <v>0</v>
      </c>
      <c r="AF522">
        <f t="shared" si="145"/>
        <v>0</v>
      </c>
      <c r="AG522">
        <f t="shared" si="138"/>
        <v>0</v>
      </c>
    </row>
    <row r="523" spans="19:33" x14ac:dyDescent="0.25">
      <c r="S523">
        <f t="shared" si="139"/>
        <v>21</v>
      </c>
      <c r="T523">
        <f t="shared" si="140"/>
        <v>24</v>
      </c>
      <c r="U523">
        <f t="shared" si="141"/>
        <v>504</v>
      </c>
      <c r="V523">
        <f t="shared" si="142"/>
        <v>21.423122138314515</v>
      </c>
      <c r="Y523">
        <f t="shared" si="148"/>
        <v>34.200000000000003</v>
      </c>
      <c r="Z523">
        <f t="shared" si="143"/>
        <v>0</v>
      </c>
      <c r="AA523">
        <f t="shared" si="136"/>
        <v>0</v>
      </c>
      <c r="AB523">
        <f t="shared" si="146"/>
        <v>0</v>
      </c>
      <c r="AC523">
        <f t="shared" si="144"/>
        <v>0</v>
      </c>
      <c r="AD523">
        <f t="shared" si="147"/>
        <v>34.200000000000003</v>
      </c>
      <c r="AE523">
        <f t="shared" si="137"/>
        <v>0</v>
      </c>
      <c r="AF523">
        <f t="shared" si="145"/>
        <v>0</v>
      </c>
      <c r="AG523">
        <f t="shared" si="138"/>
        <v>0</v>
      </c>
    </row>
    <row r="524" spans="19:33" x14ac:dyDescent="0.25">
      <c r="S524">
        <f t="shared" si="139"/>
        <v>22</v>
      </c>
      <c r="T524">
        <f t="shared" si="140"/>
        <v>1</v>
      </c>
      <c r="U524">
        <f t="shared" si="141"/>
        <v>505</v>
      </c>
      <c r="V524">
        <f t="shared" si="142"/>
        <v>21.423122138314515</v>
      </c>
      <c r="Y524">
        <f t="shared" si="148"/>
        <v>34.200000000000003</v>
      </c>
      <c r="Z524">
        <f t="shared" si="143"/>
        <v>-259.21977787360561</v>
      </c>
      <c r="AA524">
        <f t="shared" si="136"/>
        <v>0</v>
      </c>
      <c r="AB524">
        <f t="shared" si="146"/>
        <v>0</v>
      </c>
      <c r="AC524">
        <f t="shared" si="144"/>
        <v>0</v>
      </c>
      <c r="AD524">
        <f t="shared" si="147"/>
        <v>34.200000000000003</v>
      </c>
      <c r="AE524">
        <f t="shared" si="137"/>
        <v>0</v>
      </c>
      <c r="AF524">
        <f t="shared" si="145"/>
        <v>0</v>
      </c>
      <c r="AG524">
        <f t="shared" si="138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2021-07-20T01:01:30Z</dcterms:modified>
</cp:coreProperties>
</file>