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Jobs\8750_City_of_Tracy\Tracy_SDMP_Update_8750001\Civil\Studies\Drain\Excel\Detention Basins\"/>
    </mc:Choice>
  </mc:AlternateContent>
  <bookViews>
    <workbookView xWindow="-120" yWindow="-120" windowWidth="29040" windowHeight="1584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Evaluation'!$C$11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Evaluation'!$C$16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S173" i="2"/>
  <c r="S197" i="2" s="1"/>
  <c r="S221" i="2" s="1"/>
  <c r="S245" i="2" s="1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R64" i="2"/>
  <c r="F64" i="2"/>
  <c r="F63" i="2"/>
  <c r="R62" i="2"/>
  <c r="F62" i="2"/>
  <c r="F61" i="2"/>
  <c r="R60" i="2"/>
  <c r="F60" i="2"/>
  <c r="F59" i="2"/>
  <c r="R58" i="2"/>
  <c r="F58" i="2"/>
  <c r="F57" i="2"/>
  <c r="R56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R53" i="2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F12" i="2"/>
  <c r="T11" i="2"/>
  <c r="F11" i="2"/>
  <c r="T10" i="2"/>
  <c r="P10" i="2"/>
  <c r="F10" i="2"/>
  <c r="T9" i="2"/>
  <c r="F9" i="2"/>
  <c r="B9" i="2"/>
  <c r="B10" i="2" s="1"/>
  <c r="B11" i="2" s="1"/>
  <c r="B12" i="2" s="1"/>
  <c r="T8" i="2"/>
  <c r="P8" i="2"/>
  <c r="H8" i="2"/>
  <c r="F8" i="2"/>
  <c r="T7" i="2"/>
  <c r="P7" i="2"/>
  <c r="M12" i="2" s="1"/>
  <c r="N9" i="2" s="1"/>
  <c r="H7" i="2"/>
  <c r="G7" i="2"/>
  <c r="F7" i="2"/>
  <c r="B7" i="2"/>
  <c r="B8" i="2" s="1"/>
  <c r="F6" i="2"/>
  <c r="BH5" i="2"/>
  <c r="BB8" i="2" s="1"/>
  <c r="M11" i="2" l="1"/>
  <c r="N11" i="2" s="1"/>
  <c r="B13" i="2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I6" i="2"/>
  <c r="J6" i="2" s="1"/>
  <c r="U31" i="2" s="1"/>
  <c r="N14" i="2"/>
  <c r="N12" i="2"/>
  <c r="N8" i="2"/>
  <c r="H9" i="2"/>
  <c r="I8" i="2"/>
  <c r="N16" i="2"/>
  <c r="R80" i="2"/>
  <c r="R82" i="2"/>
  <c r="R84" i="2"/>
  <c r="R86" i="2"/>
  <c r="R8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I7" i="2"/>
  <c r="P11" i="2"/>
  <c r="P9" i="2"/>
  <c r="M13" i="2" s="1"/>
  <c r="N13" i="2" s="1"/>
  <c r="T31" i="2"/>
  <c r="T32" i="2"/>
  <c r="T33" i="2"/>
  <c r="T34" i="2"/>
  <c r="T35" i="2"/>
  <c r="T36" i="2"/>
  <c r="T37" i="2"/>
  <c r="T38" i="2"/>
  <c r="T39" i="2"/>
  <c r="T40" i="2"/>
  <c r="R65" i="2"/>
  <c r="T41" i="2"/>
  <c r="R66" i="2"/>
  <c r="T42" i="2"/>
  <c r="R67" i="2"/>
  <c r="T43" i="2"/>
  <c r="R68" i="2"/>
  <c r="T44" i="2"/>
  <c r="R69" i="2"/>
  <c r="T45" i="2"/>
  <c r="R70" i="2"/>
  <c r="T46" i="2"/>
  <c r="R71" i="2"/>
  <c r="T47" i="2"/>
  <c r="R72" i="2"/>
  <c r="T48" i="2"/>
  <c r="R73" i="2"/>
  <c r="T49" i="2"/>
  <c r="R74" i="2"/>
  <c r="T50" i="2"/>
  <c r="R75" i="2"/>
  <c r="T51" i="2"/>
  <c r="R76" i="2"/>
  <c r="T52" i="2"/>
  <c r="R77" i="2"/>
  <c r="T53" i="2"/>
  <c r="R78" i="2"/>
  <c r="T54" i="2"/>
  <c r="R55" i="2"/>
  <c r="T56" i="2"/>
  <c r="R57" i="2"/>
  <c r="T58" i="2"/>
  <c r="R59" i="2"/>
  <c r="T60" i="2"/>
  <c r="R61" i="2"/>
  <c r="T62" i="2"/>
  <c r="R63" i="2"/>
  <c r="T64" i="2"/>
  <c r="M10" i="2" l="1"/>
  <c r="N10" i="2" s="1"/>
  <c r="R87" i="2"/>
  <c r="T63" i="2"/>
  <c r="R85" i="2"/>
  <c r="T61" i="2"/>
  <c r="R83" i="2"/>
  <c r="T59" i="2"/>
  <c r="R81" i="2"/>
  <c r="T57" i="2"/>
  <c r="R79" i="2"/>
  <c r="U55" i="2"/>
  <c r="T55" i="2"/>
  <c r="T78" i="2"/>
  <c r="R102" i="2"/>
  <c r="R101" i="2"/>
  <c r="T77" i="2"/>
  <c r="T76" i="2"/>
  <c r="R100" i="2"/>
  <c r="R99" i="2"/>
  <c r="T75" i="2"/>
  <c r="R98" i="2"/>
  <c r="T74" i="2"/>
  <c r="R97" i="2"/>
  <c r="T73" i="2"/>
  <c r="R96" i="2"/>
  <c r="T72" i="2"/>
  <c r="R95" i="2"/>
  <c r="T71" i="2"/>
  <c r="R94" i="2"/>
  <c r="T70" i="2"/>
  <c r="R93" i="2"/>
  <c r="T69" i="2"/>
  <c r="R92" i="2"/>
  <c r="T68" i="2"/>
  <c r="R91" i="2"/>
  <c r="T67" i="2"/>
  <c r="R90" i="2"/>
  <c r="T66" i="2"/>
  <c r="R89" i="2"/>
  <c r="T65" i="2"/>
  <c r="M15" i="2"/>
  <c r="N15" i="2" s="1"/>
  <c r="M7" i="2"/>
  <c r="T88" i="2"/>
  <c r="R112" i="2"/>
  <c r="T84" i="2"/>
  <c r="R108" i="2"/>
  <c r="T80" i="2"/>
  <c r="R104" i="2"/>
  <c r="H10" i="2"/>
  <c r="I9" i="2"/>
  <c r="J9" i="2" s="1"/>
  <c r="U34" i="2" s="1"/>
  <c r="J7" i="2"/>
  <c r="U247" i="2"/>
  <c r="T86" i="2"/>
  <c r="R110" i="2"/>
  <c r="U82" i="2"/>
  <c r="T82" i="2"/>
  <c r="R106" i="2"/>
  <c r="J8" i="2"/>
  <c r="U33" i="2" s="1"/>
  <c r="U106" i="2" l="1"/>
  <c r="T106" i="2"/>
  <c r="R130" i="2"/>
  <c r="T110" i="2"/>
  <c r="R134" i="2"/>
  <c r="U56" i="2"/>
  <c r="U32" i="2"/>
  <c r="R113" i="2"/>
  <c r="T89" i="2"/>
  <c r="T90" i="2"/>
  <c r="R114" i="2"/>
  <c r="R115" i="2"/>
  <c r="T91" i="2"/>
  <c r="T92" i="2"/>
  <c r="R116" i="2"/>
  <c r="R117" i="2"/>
  <c r="T93" i="2"/>
  <c r="T94" i="2"/>
  <c r="R118" i="2"/>
  <c r="R119" i="2"/>
  <c r="T95" i="2"/>
  <c r="T96" i="2"/>
  <c r="R120" i="2"/>
  <c r="R121" i="2"/>
  <c r="T97" i="2"/>
  <c r="T98" i="2"/>
  <c r="R122" i="2"/>
  <c r="R123" i="2"/>
  <c r="T99" i="2"/>
  <c r="R125" i="2"/>
  <c r="T101" i="2"/>
  <c r="U79" i="2"/>
  <c r="R103" i="2"/>
  <c r="T79" i="2"/>
  <c r="U57" i="2"/>
  <c r="U81" i="2"/>
  <c r="R105" i="2"/>
  <c r="T81" i="2"/>
  <c r="R107" i="2"/>
  <c r="T83" i="2"/>
  <c r="R109" i="2"/>
  <c r="T85" i="2"/>
  <c r="R111" i="2"/>
  <c r="T87" i="2"/>
  <c r="H11" i="2"/>
  <c r="I10" i="2"/>
  <c r="J10" i="2" s="1"/>
  <c r="U104" i="2"/>
  <c r="T104" i="2"/>
  <c r="R128" i="2"/>
  <c r="U80" i="2"/>
  <c r="U58" i="2"/>
  <c r="T108" i="2"/>
  <c r="R132" i="2"/>
  <c r="T112" i="2"/>
  <c r="R136" i="2"/>
  <c r="M17" i="2"/>
  <c r="U11" i="2"/>
  <c r="U9" i="2"/>
  <c r="N7" i="2"/>
  <c r="U7" i="2"/>
  <c r="V7" i="2" s="1"/>
  <c r="W7" i="2" s="1"/>
  <c r="U10" i="2"/>
  <c r="U8" i="2"/>
  <c r="V8" i="2" s="1"/>
  <c r="W8" i="2" s="1"/>
  <c r="T100" i="2"/>
  <c r="R124" i="2"/>
  <c r="T102" i="2"/>
  <c r="R126" i="2"/>
  <c r="V9" i="2" l="1"/>
  <c r="W9" i="2" s="1"/>
  <c r="AF9" i="2"/>
  <c r="AD9" i="2"/>
  <c r="AC9" i="2"/>
  <c r="AE9" i="2"/>
  <c r="H12" i="2"/>
  <c r="I11" i="2"/>
  <c r="J11" i="2" s="1"/>
  <c r="R135" i="2"/>
  <c r="T111" i="2"/>
  <c r="R133" i="2"/>
  <c r="T109" i="2"/>
  <c r="U107" i="2"/>
  <c r="R131" i="2"/>
  <c r="T107" i="2"/>
  <c r="U105" i="2"/>
  <c r="R129" i="2"/>
  <c r="T105" i="2"/>
  <c r="R149" i="2"/>
  <c r="T125" i="2"/>
  <c r="R147" i="2"/>
  <c r="T123" i="2"/>
  <c r="R145" i="2"/>
  <c r="T121" i="2"/>
  <c r="R143" i="2"/>
  <c r="T119" i="2"/>
  <c r="R141" i="2"/>
  <c r="T117" i="2"/>
  <c r="R139" i="2"/>
  <c r="T115" i="2"/>
  <c r="R137" i="2"/>
  <c r="T113" i="2"/>
  <c r="T134" i="2"/>
  <c r="R158" i="2"/>
  <c r="T126" i="2"/>
  <c r="R150" i="2"/>
  <c r="T124" i="2"/>
  <c r="R148" i="2"/>
  <c r="AE8" i="2"/>
  <c r="AC8" i="2"/>
  <c r="AF8" i="2"/>
  <c r="AD8" i="2"/>
  <c r="V10" i="2"/>
  <c r="W10" i="2" s="1"/>
  <c r="AE7" i="2"/>
  <c r="AC7" i="2"/>
  <c r="AD7" i="2"/>
  <c r="AF7" i="2"/>
  <c r="T136" i="2"/>
  <c r="R160" i="2"/>
  <c r="U132" i="2"/>
  <c r="T132" i="2"/>
  <c r="R156" i="2"/>
  <c r="U128" i="2"/>
  <c r="T128" i="2"/>
  <c r="R152" i="2"/>
  <c r="U59" i="2"/>
  <c r="U35" i="2"/>
  <c r="U83" i="2"/>
  <c r="U103" i="2"/>
  <c r="R127" i="2"/>
  <c r="T103" i="2"/>
  <c r="T122" i="2"/>
  <c r="R146" i="2"/>
  <c r="T120" i="2"/>
  <c r="R144" i="2"/>
  <c r="T118" i="2"/>
  <c r="R142" i="2"/>
  <c r="T116" i="2"/>
  <c r="R140" i="2"/>
  <c r="T114" i="2"/>
  <c r="R138" i="2"/>
  <c r="U130" i="2"/>
  <c r="T130" i="2"/>
  <c r="R154" i="2"/>
  <c r="V11" i="2" l="1"/>
  <c r="W11" i="2" s="1"/>
  <c r="AD11" i="2" s="1"/>
  <c r="X8" i="2"/>
  <c r="X9" i="2" s="1"/>
  <c r="U127" i="2"/>
  <c r="R151" i="2"/>
  <c r="T127" i="2"/>
  <c r="R180" i="2"/>
  <c r="U156" i="2"/>
  <c r="T156" i="2"/>
  <c r="R184" i="2"/>
  <c r="T160" i="2"/>
  <c r="AF11" i="2"/>
  <c r="AE11" i="2"/>
  <c r="Y8" i="2"/>
  <c r="Y9" i="2" s="1"/>
  <c r="R172" i="2"/>
  <c r="T148" i="2"/>
  <c r="R174" i="2"/>
  <c r="T150" i="2"/>
  <c r="U129" i="2"/>
  <c r="R153" i="2"/>
  <c r="T129" i="2"/>
  <c r="U131" i="2"/>
  <c r="R155" i="2"/>
  <c r="T131" i="2"/>
  <c r="R157" i="2"/>
  <c r="T133" i="2"/>
  <c r="R159" i="2"/>
  <c r="T135" i="2"/>
  <c r="I12" i="2"/>
  <c r="J12" i="2" s="1"/>
  <c r="H13" i="2"/>
  <c r="R178" i="2"/>
  <c r="U154" i="2"/>
  <c r="T154" i="2"/>
  <c r="T138" i="2"/>
  <c r="R162" i="2"/>
  <c r="T140" i="2"/>
  <c r="R164" i="2"/>
  <c r="T142" i="2"/>
  <c r="R166" i="2"/>
  <c r="R168" i="2"/>
  <c r="T144" i="2"/>
  <c r="R170" i="2"/>
  <c r="T146" i="2"/>
  <c r="R176" i="2"/>
  <c r="U152" i="2"/>
  <c r="T152" i="2"/>
  <c r="AE10" i="2"/>
  <c r="AC10" i="2"/>
  <c r="X10" i="2" s="1"/>
  <c r="AF10" i="2"/>
  <c r="AD10" i="2"/>
  <c r="AA8" i="2"/>
  <c r="AA9" i="2" s="1"/>
  <c r="AA10" i="2" s="1"/>
  <c r="Z8" i="2"/>
  <c r="Z9" i="2" s="1"/>
  <c r="Z10" i="2" s="1"/>
  <c r="Z11" i="2" s="1"/>
  <c r="R182" i="2"/>
  <c r="T158" i="2"/>
  <c r="R161" i="2"/>
  <c r="T137" i="2"/>
  <c r="R163" i="2"/>
  <c r="T139" i="2"/>
  <c r="R165" i="2"/>
  <c r="T141" i="2"/>
  <c r="R167" i="2"/>
  <c r="T143" i="2"/>
  <c r="R169" i="2"/>
  <c r="T145" i="2"/>
  <c r="R171" i="2"/>
  <c r="T147" i="2"/>
  <c r="R173" i="2"/>
  <c r="T149" i="2"/>
  <c r="U36" i="2"/>
  <c r="U84" i="2"/>
  <c r="U60" i="2"/>
  <c r="U108" i="2"/>
  <c r="U12" i="2"/>
  <c r="V12" i="2" l="1"/>
  <c r="W12" i="2" s="1"/>
  <c r="AC11" i="2"/>
  <c r="X11" i="2" s="1"/>
  <c r="R200" i="2"/>
  <c r="T176" i="2"/>
  <c r="U176" i="2"/>
  <c r="R190" i="2"/>
  <c r="T166" i="2"/>
  <c r="R188" i="2"/>
  <c r="T164" i="2"/>
  <c r="R186" i="2"/>
  <c r="T162" i="2"/>
  <c r="U178" i="2"/>
  <c r="R202" i="2"/>
  <c r="T178" i="2"/>
  <c r="U37" i="2"/>
  <c r="U61" i="2"/>
  <c r="U85" i="2"/>
  <c r="U13" i="2"/>
  <c r="V13" i="2" s="1"/>
  <c r="W13" i="2" s="1"/>
  <c r="U109" i="2"/>
  <c r="R183" i="2"/>
  <c r="T159" i="2"/>
  <c r="R181" i="2"/>
  <c r="U157" i="2"/>
  <c r="T157" i="2"/>
  <c r="R179" i="2"/>
  <c r="U155" i="2"/>
  <c r="T155" i="2"/>
  <c r="R177" i="2"/>
  <c r="U153" i="2"/>
  <c r="T153" i="2"/>
  <c r="R198" i="2"/>
  <c r="T174" i="2"/>
  <c r="R196" i="2"/>
  <c r="T172" i="2"/>
  <c r="Y10" i="2"/>
  <c r="Y11" i="2" s="1"/>
  <c r="R208" i="2"/>
  <c r="T184" i="2"/>
  <c r="AE12" i="2"/>
  <c r="Z12" i="2" s="1"/>
  <c r="AC12" i="2"/>
  <c r="AD12" i="2"/>
  <c r="AF12" i="2"/>
  <c r="T173" i="2"/>
  <c r="R197" i="2"/>
  <c r="T171" i="2"/>
  <c r="R195" i="2"/>
  <c r="T169" i="2"/>
  <c r="R193" i="2"/>
  <c r="R191" i="2"/>
  <c r="T167" i="2"/>
  <c r="R189" i="2"/>
  <c r="T165" i="2"/>
  <c r="R187" i="2"/>
  <c r="T163" i="2"/>
  <c r="R185" i="2"/>
  <c r="T161" i="2"/>
  <c r="R206" i="2"/>
  <c r="T182" i="2"/>
  <c r="AA11" i="2"/>
  <c r="AA12" i="2" s="1"/>
  <c r="R194" i="2"/>
  <c r="T170" i="2"/>
  <c r="R192" i="2"/>
  <c r="T168" i="2"/>
  <c r="I13" i="2"/>
  <c r="J13" i="2" s="1"/>
  <c r="U182" i="2" s="1"/>
  <c r="H14" i="2"/>
  <c r="U133" i="2"/>
  <c r="U180" i="2"/>
  <c r="R204" i="2"/>
  <c r="T180" i="2"/>
  <c r="R175" i="2"/>
  <c r="U151" i="2"/>
  <c r="T151" i="2"/>
  <c r="X12" i="2" l="1"/>
  <c r="Y12" i="2"/>
  <c r="T175" i="2"/>
  <c r="R199" i="2"/>
  <c r="U175" i="2"/>
  <c r="U204" i="2"/>
  <c r="R228" i="2"/>
  <c r="T204" i="2"/>
  <c r="H15" i="2"/>
  <c r="I14" i="2"/>
  <c r="J14" i="2" s="1"/>
  <c r="R216" i="2"/>
  <c r="T192" i="2"/>
  <c r="R218" i="2"/>
  <c r="T194" i="2"/>
  <c r="R217" i="2"/>
  <c r="T193" i="2"/>
  <c r="R219" i="2"/>
  <c r="T195" i="2"/>
  <c r="R221" i="2"/>
  <c r="T197" i="2"/>
  <c r="R220" i="2"/>
  <c r="T196" i="2"/>
  <c r="R222" i="2"/>
  <c r="T198" i="2"/>
  <c r="T177" i="2"/>
  <c r="R201" i="2"/>
  <c r="U177" i="2"/>
  <c r="U179" i="2"/>
  <c r="T179" i="2"/>
  <c r="R203" i="2"/>
  <c r="U181" i="2"/>
  <c r="T181" i="2"/>
  <c r="R205" i="2"/>
  <c r="U183" i="2"/>
  <c r="T183" i="2"/>
  <c r="R207" i="2"/>
  <c r="AE13" i="2"/>
  <c r="Z13" i="2" s="1"/>
  <c r="AC13" i="2"/>
  <c r="AF13" i="2"/>
  <c r="AD13" i="2"/>
  <c r="Y13" i="2" s="1"/>
  <c r="R210" i="2"/>
  <c r="T186" i="2"/>
  <c r="R212" i="2"/>
  <c r="T188" i="2"/>
  <c r="R214" i="2"/>
  <c r="T190" i="2"/>
  <c r="U200" i="2"/>
  <c r="R224" i="2"/>
  <c r="T200" i="2"/>
  <c r="U38" i="2"/>
  <c r="U62" i="2"/>
  <c r="U86" i="2"/>
  <c r="U110" i="2"/>
  <c r="U14" i="2"/>
  <c r="V14" i="2" s="1"/>
  <c r="W14" i="2" s="1"/>
  <c r="U134" i="2"/>
  <c r="U158" i="2"/>
  <c r="AA13" i="2"/>
  <c r="U206" i="2"/>
  <c r="R230" i="2"/>
  <c r="T206" i="2"/>
  <c r="T185" i="2"/>
  <c r="R209" i="2"/>
  <c r="T187" i="2"/>
  <c r="R211" i="2"/>
  <c r="T189" i="2"/>
  <c r="R213" i="2"/>
  <c r="R215" i="2"/>
  <c r="T191" i="2"/>
  <c r="R232" i="2"/>
  <c r="T208" i="2"/>
  <c r="U202" i="2"/>
  <c r="R226" i="2"/>
  <c r="T202" i="2"/>
  <c r="X13" i="2" l="1"/>
  <c r="U226" i="2"/>
  <c r="T226" i="2"/>
  <c r="U232" i="2"/>
  <c r="T232" i="2"/>
  <c r="R239" i="2"/>
  <c r="T215" i="2"/>
  <c r="U230" i="2"/>
  <c r="T230" i="2"/>
  <c r="AF14" i="2"/>
  <c r="AA14" i="2" s="1"/>
  <c r="AD14" i="2"/>
  <c r="Y14" i="2" s="1"/>
  <c r="AC14" i="2"/>
  <c r="X14" i="2" s="1"/>
  <c r="AE14" i="2"/>
  <c r="Z14" i="2" s="1"/>
  <c r="U224" i="2"/>
  <c r="T224" i="2"/>
  <c r="R231" i="2"/>
  <c r="U207" i="2"/>
  <c r="T207" i="2"/>
  <c r="R229" i="2"/>
  <c r="U205" i="2"/>
  <c r="T205" i="2"/>
  <c r="R225" i="2"/>
  <c r="U201" i="2"/>
  <c r="T201" i="2"/>
  <c r="R246" i="2"/>
  <c r="T222" i="2"/>
  <c r="R244" i="2"/>
  <c r="T220" i="2"/>
  <c r="U63" i="2"/>
  <c r="U39" i="2"/>
  <c r="U87" i="2"/>
  <c r="U15" i="2"/>
  <c r="V15" i="2" s="1"/>
  <c r="W15" i="2" s="1"/>
  <c r="U111" i="2"/>
  <c r="U135" i="2"/>
  <c r="U159" i="2"/>
  <c r="R223" i="2"/>
  <c r="U199" i="2"/>
  <c r="T199" i="2"/>
  <c r="R237" i="2"/>
  <c r="T213" i="2"/>
  <c r="R235" i="2"/>
  <c r="T211" i="2"/>
  <c r="R233" i="2"/>
  <c r="T209" i="2"/>
  <c r="R238" i="2"/>
  <c r="T214" i="2"/>
  <c r="R236" i="2"/>
  <c r="T212" i="2"/>
  <c r="R234" i="2"/>
  <c r="T210" i="2"/>
  <c r="R227" i="2"/>
  <c r="U203" i="2"/>
  <c r="T203" i="2"/>
  <c r="R245" i="2"/>
  <c r="T221" i="2"/>
  <c r="R243" i="2"/>
  <c r="T219" i="2"/>
  <c r="R241" i="2"/>
  <c r="T217" i="2"/>
  <c r="R242" i="2"/>
  <c r="T218" i="2"/>
  <c r="R240" i="2"/>
  <c r="T216" i="2"/>
  <c r="H16" i="2"/>
  <c r="I15" i="2"/>
  <c r="J15" i="2" s="1"/>
  <c r="U228" i="2"/>
  <c r="T228" i="2"/>
  <c r="H17" i="2" l="1"/>
  <c r="I16" i="2"/>
  <c r="J16" i="2" s="1"/>
  <c r="T240" i="2"/>
  <c r="T242" i="2"/>
  <c r="T241" i="2"/>
  <c r="T243" i="2"/>
  <c r="T245" i="2"/>
  <c r="U227" i="2"/>
  <c r="T227" i="2"/>
  <c r="T234" i="2"/>
  <c r="T236" i="2"/>
  <c r="T238" i="2"/>
  <c r="U233" i="2"/>
  <c r="T233" i="2"/>
  <c r="T235" i="2"/>
  <c r="T237" i="2"/>
  <c r="AF15" i="2"/>
  <c r="AA15" i="2" s="1"/>
  <c r="AD15" i="2"/>
  <c r="AE15" i="2"/>
  <c r="Z15" i="2" s="1"/>
  <c r="AC15" i="2"/>
  <c r="X15" i="2" s="1"/>
  <c r="U229" i="2"/>
  <c r="T229" i="2"/>
  <c r="T239" i="2"/>
  <c r="Y15" i="2"/>
  <c r="U40" i="2"/>
  <c r="U88" i="2"/>
  <c r="U64" i="2"/>
  <c r="U112" i="2"/>
  <c r="U16" i="2"/>
  <c r="V16" i="2" s="1"/>
  <c r="W16" i="2" s="1"/>
  <c r="U136" i="2"/>
  <c r="U160" i="2"/>
  <c r="U184" i="2"/>
  <c r="U208" i="2"/>
  <c r="U223" i="2"/>
  <c r="T223" i="2"/>
  <c r="T244" i="2"/>
  <c r="T246" i="2"/>
  <c r="U225" i="2"/>
  <c r="T225" i="2"/>
  <c r="U231" i="2"/>
  <c r="T231" i="2"/>
  <c r="AE16" i="2" l="1"/>
  <c r="Z16" i="2" s="1"/>
  <c r="AC16" i="2"/>
  <c r="AF16" i="2"/>
  <c r="AA16" i="2" s="1"/>
  <c r="AD16" i="2"/>
  <c r="Y16" i="2" s="1"/>
  <c r="H18" i="2"/>
  <c r="I17" i="2"/>
  <c r="J17" i="2" s="1"/>
  <c r="X16" i="2"/>
  <c r="U41" i="2"/>
  <c r="U65" i="2"/>
  <c r="U89" i="2"/>
  <c r="U17" i="2"/>
  <c r="V17" i="2" s="1"/>
  <c r="W17" i="2" s="1"/>
  <c r="U113" i="2"/>
  <c r="U137" i="2"/>
  <c r="U161" i="2"/>
  <c r="U185" i="2"/>
  <c r="U209" i="2"/>
  <c r="H19" i="2" l="1"/>
  <c r="I18" i="2"/>
  <c r="J18" i="2" s="1"/>
  <c r="AF17" i="2"/>
  <c r="AA17" i="2" s="1"/>
  <c r="AD17" i="2"/>
  <c r="Y17" i="2" s="1"/>
  <c r="AC17" i="2"/>
  <c r="X17" i="2" s="1"/>
  <c r="AE17" i="2"/>
  <c r="Z17" i="2" s="1"/>
  <c r="U66" i="2"/>
  <c r="U42" i="2"/>
  <c r="U90" i="2"/>
  <c r="U18" i="2"/>
  <c r="V18" i="2" s="1"/>
  <c r="W18" i="2" s="1"/>
  <c r="U114" i="2"/>
  <c r="U138" i="2"/>
  <c r="U162" i="2"/>
  <c r="U186" i="2"/>
  <c r="U210" i="2"/>
  <c r="U234" i="2"/>
  <c r="H20" i="2" l="1"/>
  <c r="I19" i="2"/>
  <c r="J19" i="2" s="1"/>
  <c r="AF18" i="2"/>
  <c r="AA18" i="2" s="1"/>
  <c r="AD18" i="2"/>
  <c r="Y18" i="2" s="1"/>
  <c r="AC18" i="2"/>
  <c r="X18" i="2" s="1"/>
  <c r="AE18" i="2"/>
  <c r="Z18" i="2" s="1"/>
  <c r="U43" i="2"/>
  <c r="U67" i="2"/>
  <c r="U91" i="2"/>
  <c r="U19" i="2"/>
  <c r="V19" i="2" s="1"/>
  <c r="W19" i="2" s="1"/>
  <c r="U115" i="2"/>
  <c r="U139" i="2"/>
  <c r="U163" i="2"/>
  <c r="U187" i="2"/>
  <c r="U211" i="2"/>
  <c r="U235" i="2"/>
  <c r="AF19" i="2" l="1"/>
  <c r="AA19" i="2" s="1"/>
  <c r="AD19" i="2"/>
  <c r="AC19" i="2"/>
  <c r="X19" i="2" s="1"/>
  <c r="AE19" i="2"/>
  <c r="Z19" i="2" s="1"/>
  <c r="H21" i="2"/>
  <c r="I20" i="2"/>
  <c r="J20" i="2" s="1"/>
  <c r="Y19" i="2"/>
  <c r="U68" i="2"/>
  <c r="U44" i="2"/>
  <c r="U92" i="2"/>
  <c r="U20" i="2"/>
  <c r="V20" i="2" s="1"/>
  <c r="W20" i="2" s="1"/>
  <c r="U116" i="2"/>
  <c r="U140" i="2"/>
  <c r="U164" i="2"/>
  <c r="U188" i="2"/>
  <c r="U212" i="2"/>
  <c r="U236" i="2"/>
  <c r="AF20" i="2" l="1"/>
  <c r="AA20" i="2" s="1"/>
  <c r="AD20" i="2"/>
  <c r="AC20" i="2"/>
  <c r="X20" i="2" s="1"/>
  <c r="AE20" i="2"/>
  <c r="U45" i="2"/>
  <c r="U69" i="2"/>
  <c r="U93" i="2"/>
  <c r="U21" i="2"/>
  <c r="V21" i="2" s="1"/>
  <c r="W21" i="2" s="1"/>
  <c r="U117" i="2"/>
  <c r="U141" i="2"/>
  <c r="U165" i="2"/>
  <c r="U189" i="2"/>
  <c r="U213" i="2"/>
  <c r="U237" i="2"/>
  <c r="Z20" i="2"/>
  <c r="Y20" i="2"/>
  <c r="H22" i="2"/>
  <c r="I21" i="2"/>
  <c r="J21" i="2" s="1"/>
  <c r="U70" i="2" l="1"/>
  <c r="U46" i="2"/>
  <c r="U94" i="2"/>
  <c r="U22" i="2"/>
  <c r="V22" i="2" s="1"/>
  <c r="W22" i="2" s="1"/>
  <c r="U118" i="2"/>
  <c r="U142" i="2"/>
  <c r="U166" i="2"/>
  <c r="U190" i="2"/>
  <c r="U214" i="2"/>
  <c r="U238" i="2"/>
  <c r="H23" i="2"/>
  <c r="I22" i="2"/>
  <c r="J22" i="2" s="1"/>
  <c r="AF21" i="2"/>
  <c r="AA21" i="2" s="1"/>
  <c r="AD21" i="2"/>
  <c r="Y21" i="2" s="1"/>
  <c r="AC21" i="2"/>
  <c r="X21" i="2" s="1"/>
  <c r="AE21" i="2"/>
  <c r="Z21" i="2" s="1"/>
  <c r="U47" i="2" l="1"/>
  <c r="U71" i="2"/>
  <c r="U95" i="2"/>
  <c r="U23" i="2"/>
  <c r="V23" i="2" s="1"/>
  <c r="W23" i="2" s="1"/>
  <c r="U119" i="2"/>
  <c r="U143" i="2"/>
  <c r="U167" i="2"/>
  <c r="U191" i="2"/>
  <c r="U215" i="2"/>
  <c r="U239" i="2"/>
  <c r="AF22" i="2"/>
  <c r="AA22" i="2" s="1"/>
  <c r="AD22" i="2"/>
  <c r="Y22" i="2" s="1"/>
  <c r="AC22" i="2"/>
  <c r="X22" i="2" s="1"/>
  <c r="AE22" i="2"/>
  <c r="Z22" i="2" s="1"/>
  <c r="H24" i="2"/>
  <c r="I23" i="2"/>
  <c r="J23" i="2" s="1"/>
  <c r="H25" i="2" l="1"/>
  <c r="I24" i="2"/>
  <c r="J24" i="2" s="1"/>
  <c r="AF23" i="2"/>
  <c r="AA23" i="2" s="1"/>
  <c r="AD23" i="2"/>
  <c r="Y23" i="2" s="1"/>
  <c r="AC23" i="2"/>
  <c r="X23" i="2" s="1"/>
  <c r="AE23" i="2"/>
  <c r="Z23" i="2" s="1"/>
  <c r="U72" i="2"/>
  <c r="U48" i="2"/>
  <c r="U96" i="2"/>
  <c r="U24" i="2"/>
  <c r="V24" i="2" s="1"/>
  <c r="W24" i="2" s="1"/>
  <c r="U120" i="2"/>
  <c r="U144" i="2"/>
  <c r="U168" i="2"/>
  <c r="U192" i="2"/>
  <c r="U216" i="2"/>
  <c r="U240" i="2"/>
  <c r="U49" i="2" l="1"/>
  <c r="U73" i="2"/>
  <c r="U97" i="2"/>
  <c r="U25" i="2"/>
  <c r="V25" i="2" s="1"/>
  <c r="W25" i="2" s="1"/>
  <c r="U121" i="2"/>
  <c r="U145" i="2"/>
  <c r="U169" i="2"/>
  <c r="U193" i="2"/>
  <c r="U217" i="2"/>
  <c r="U241" i="2"/>
  <c r="AF24" i="2"/>
  <c r="AA24" i="2" s="1"/>
  <c r="AD24" i="2"/>
  <c r="Y24" i="2" s="1"/>
  <c r="AC24" i="2"/>
  <c r="X24" i="2" s="1"/>
  <c r="AE24" i="2"/>
  <c r="Z24" i="2" s="1"/>
  <c r="H26" i="2"/>
  <c r="I25" i="2"/>
  <c r="J25" i="2" s="1"/>
  <c r="U74" i="2" l="1"/>
  <c r="U50" i="2"/>
  <c r="U98" i="2"/>
  <c r="U26" i="2"/>
  <c r="V26" i="2" s="1"/>
  <c r="W26" i="2" s="1"/>
  <c r="U122" i="2"/>
  <c r="U146" i="2"/>
  <c r="U170" i="2"/>
  <c r="U194" i="2"/>
  <c r="U218" i="2"/>
  <c r="U242" i="2"/>
  <c r="H27" i="2"/>
  <c r="I26" i="2"/>
  <c r="J26" i="2" s="1"/>
  <c r="AF25" i="2"/>
  <c r="AA25" i="2" s="1"/>
  <c r="AD25" i="2"/>
  <c r="Y25" i="2" s="1"/>
  <c r="AC25" i="2"/>
  <c r="X25" i="2" s="1"/>
  <c r="AE25" i="2"/>
  <c r="Z25" i="2" s="1"/>
  <c r="U51" i="2" l="1"/>
  <c r="U75" i="2"/>
  <c r="U99" i="2"/>
  <c r="U27" i="2"/>
  <c r="V27" i="2" s="1"/>
  <c r="W27" i="2" s="1"/>
  <c r="U123" i="2"/>
  <c r="U147" i="2"/>
  <c r="U171" i="2"/>
  <c r="U195" i="2"/>
  <c r="U219" i="2"/>
  <c r="U243" i="2"/>
  <c r="AF26" i="2"/>
  <c r="AA26" i="2" s="1"/>
  <c r="AD26" i="2"/>
  <c r="Y26" i="2" s="1"/>
  <c r="AC26" i="2"/>
  <c r="X26" i="2" s="1"/>
  <c r="AE26" i="2"/>
  <c r="Z26" i="2" s="1"/>
  <c r="H28" i="2"/>
  <c r="I27" i="2"/>
  <c r="J27" i="2" s="1"/>
  <c r="U76" i="2" l="1"/>
  <c r="U52" i="2"/>
  <c r="U100" i="2"/>
  <c r="U28" i="2"/>
  <c r="V28" i="2" s="1"/>
  <c r="W28" i="2" s="1"/>
  <c r="U124" i="2"/>
  <c r="U148" i="2"/>
  <c r="U172" i="2"/>
  <c r="U196" i="2"/>
  <c r="U220" i="2"/>
  <c r="U244" i="2"/>
  <c r="AF27" i="2"/>
  <c r="AA27" i="2" s="1"/>
  <c r="AD27" i="2"/>
  <c r="Y27" i="2" s="1"/>
  <c r="AC27" i="2"/>
  <c r="X27" i="2" s="1"/>
  <c r="AE27" i="2"/>
  <c r="Z27" i="2" s="1"/>
  <c r="H29" i="2"/>
  <c r="I29" i="2" s="1"/>
  <c r="I28" i="2"/>
  <c r="J28" i="2" s="1"/>
  <c r="U53" i="2" l="1"/>
  <c r="U77" i="2"/>
  <c r="U101" i="2"/>
  <c r="U29" i="2"/>
  <c r="V29" i="2" s="1"/>
  <c r="W29" i="2" s="1"/>
  <c r="U125" i="2"/>
  <c r="U149" i="2"/>
  <c r="U173" i="2"/>
  <c r="U197" i="2"/>
  <c r="U221" i="2"/>
  <c r="U245" i="2"/>
  <c r="AF28" i="2"/>
  <c r="AA28" i="2" s="1"/>
  <c r="AD28" i="2"/>
  <c r="Y28" i="2" s="1"/>
  <c r="AC28" i="2"/>
  <c r="X28" i="2" s="1"/>
  <c r="AE28" i="2"/>
  <c r="Z28" i="2" s="1"/>
  <c r="J29" i="2"/>
  <c r="AF29" i="2" l="1"/>
  <c r="AA29" i="2" s="1"/>
  <c r="AD29" i="2"/>
  <c r="Y29" i="2" s="1"/>
  <c r="AC29" i="2"/>
  <c r="X29" i="2" s="1"/>
  <c r="AE29" i="2"/>
  <c r="Z29" i="2" s="1"/>
  <c r="U78" i="2"/>
  <c r="U54" i="2"/>
  <c r="U102" i="2"/>
  <c r="U30" i="2"/>
  <c r="V30" i="2" s="1"/>
  <c r="U126" i="2"/>
  <c r="U150" i="2"/>
  <c r="U174" i="2"/>
  <c r="U198" i="2"/>
  <c r="U222" i="2"/>
  <c r="U246" i="2"/>
  <c r="W30" i="2" l="1"/>
  <c r="V31" i="2"/>
  <c r="AF30" i="2" l="1"/>
  <c r="AA30" i="2" s="1"/>
  <c r="AD30" i="2"/>
  <c r="Y30" i="2" s="1"/>
  <c r="AC30" i="2"/>
  <c r="X30" i="2" s="1"/>
  <c r="AE30" i="2"/>
  <c r="Z30" i="2" s="1"/>
  <c r="W31" i="2"/>
  <c r="V32" i="2"/>
  <c r="W32" i="2" l="1"/>
  <c r="V33" i="2"/>
  <c r="AF31" i="2"/>
  <c r="AA31" i="2" s="1"/>
  <c r="AD31" i="2"/>
  <c r="Y31" i="2" s="1"/>
  <c r="AC31" i="2"/>
  <c r="AE31" i="2"/>
  <c r="Z31" i="2" s="1"/>
  <c r="X31" i="2"/>
  <c r="W33" i="2" l="1"/>
  <c r="V34" i="2"/>
  <c r="X32" i="2"/>
  <c r="AF32" i="2"/>
  <c r="AA32" i="2" s="1"/>
  <c r="AD32" i="2"/>
  <c r="Y32" i="2" s="1"/>
  <c r="AC32" i="2"/>
  <c r="AE32" i="2"/>
  <c r="Z32" i="2" s="1"/>
  <c r="AF33" i="2" l="1"/>
  <c r="AA33" i="2" s="1"/>
  <c r="AD33" i="2"/>
  <c r="Y33" i="2" s="1"/>
  <c r="AC33" i="2"/>
  <c r="X33" i="2" s="1"/>
  <c r="AE33" i="2"/>
  <c r="Z33" i="2" s="1"/>
  <c r="W34" i="2"/>
  <c r="V35" i="2"/>
  <c r="W35" i="2" l="1"/>
  <c r="V36" i="2"/>
  <c r="AF34" i="2"/>
  <c r="AA34" i="2" s="1"/>
  <c r="AD34" i="2"/>
  <c r="Y34" i="2" s="1"/>
  <c r="AC34" i="2"/>
  <c r="X34" i="2" s="1"/>
  <c r="AE34" i="2"/>
  <c r="Z34" i="2" s="1"/>
  <c r="AF35" i="2" l="1"/>
  <c r="AA35" i="2" s="1"/>
  <c r="AD35" i="2"/>
  <c r="Y35" i="2" s="1"/>
  <c r="AC35" i="2"/>
  <c r="AE35" i="2"/>
  <c r="Z35" i="2" s="1"/>
  <c r="X35" i="2"/>
  <c r="W36" i="2"/>
  <c r="V37" i="2"/>
  <c r="W37" i="2" l="1"/>
  <c r="V38" i="2"/>
  <c r="AF36" i="2"/>
  <c r="AA36" i="2" s="1"/>
  <c r="AD36" i="2"/>
  <c r="Y36" i="2" s="1"/>
  <c r="AC36" i="2"/>
  <c r="X36" i="2" s="1"/>
  <c r="AE36" i="2"/>
  <c r="Z36" i="2" s="1"/>
  <c r="W38" i="2" l="1"/>
  <c r="V39" i="2"/>
  <c r="AF37" i="2"/>
  <c r="AA37" i="2" s="1"/>
  <c r="AD37" i="2"/>
  <c r="Y37" i="2" s="1"/>
  <c r="AC37" i="2"/>
  <c r="X37" i="2" s="1"/>
  <c r="AE37" i="2"/>
  <c r="Z37" i="2" s="1"/>
  <c r="W39" i="2" l="1"/>
  <c r="V40" i="2"/>
  <c r="AF38" i="2"/>
  <c r="AA38" i="2" s="1"/>
  <c r="AD38" i="2"/>
  <c r="Y38" i="2" s="1"/>
  <c r="AC38" i="2"/>
  <c r="X38" i="2" s="1"/>
  <c r="AE38" i="2"/>
  <c r="Z38" i="2" s="1"/>
  <c r="W40" i="2" l="1"/>
  <c r="V41" i="2"/>
  <c r="AF39" i="2"/>
  <c r="AA39" i="2" s="1"/>
  <c r="AD39" i="2"/>
  <c r="Y39" i="2" s="1"/>
  <c r="AC39" i="2"/>
  <c r="X39" i="2" s="1"/>
  <c r="AE39" i="2"/>
  <c r="Z39" i="2" s="1"/>
  <c r="W41" i="2" l="1"/>
  <c r="V42" i="2"/>
  <c r="AF40" i="2"/>
  <c r="AA40" i="2" s="1"/>
  <c r="AD40" i="2"/>
  <c r="Y40" i="2" s="1"/>
  <c r="AC40" i="2"/>
  <c r="X40" i="2" s="1"/>
  <c r="AE40" i="2"/>
  <c r="Z40" i="2" s="1"/>
  <c r="W42" i="2" l="1"/>
  <c r="V43" i="2"/>
  <c r="AF41" i="2"/>
  <c r="AA41" i="2" s="1"/>
  <c r="AD41" i="2"/>
  <c r="Y41" i="2" s="1"/>
  <c r="AC41" i="2"/>
  <c r="X41" i="2" s="1"/>
  <c r="AE41" i="2"/>
  <c r="Z41" i="2" s="1"/>
  <c r="W43" i="2" l="1"/>
  <c r="V44" i="2"/>
  <c r="AF42" i="2"/>
  <c r="AA42" i="2" s="1"/>
  <c r="AD42" i="2"/>
  <c r="Y42" i="2" s="1"/>
  <c r="AC42" i="2"/>
  <c r="X42" i="2" s="1"/>
  <c r="AE42" i="2"/>
  <c r="Z42" i="2" s="1"/>
  <c r="W44" i="2" l="1"/>
  <c r="V45" i="2"/>
  <c r="AF43" i="2"/>
  <c r="AA43" i="2" s="1"/>
  <c r="AD43" i="2"/>
  <c r="Y43" i="2" s="1"/>
  <c r="AC43" i="2"/>
  <c r="X43" i="2" s="1"/>
  <c r="AE43" i="2"/>
  <c r="Z43" i="2" s="1"/>
  <c r="W45" i="2" l="1"/>
  <c r="V46" i="2"/>
  <c r="AF44" i="2"/>
  <c r="AA44" i="2" s="1"/>
  <c r="AD44" i="2"/>
  <c r="Y44" i="2" s="1"/>
  <c r="AC44" i="2"/>
  <c r="X44" i="2" s="1"/>
  <c r="AE44" i="2"/>
  <c r="Z44" i="2" s="1"/>
  <c r="W46" i="2" l="1"/>
  <c r="V47" i="2"/>
  <c r="AF45" i="2"/>
  <c r="AA45" i="2" s="1"/>
  <c r="AD45" i="2"/>
  <c r="Y45" i="2" s="1"/>
  <c r="AC45" i="2"/>
  <c r="X45" i="2" s="1"/>
  <c r="AE45" i="2"/>
  <c r="Z45" i="2" s="1"/>
  <c r="W47" i="2" l="1"/>
  <c r="V48" i="2"/>
  <c r="AF46" i="2"/>
  <c r="AA46" i="2" s="1"/>
  <c r="AD46" i="2"/>
  <c r="Y46" i="2" s="1"/>
  <c r="AC46" i="2"/>
  <c r="X46" i="2" s="1"/>
  <c r="AE46" i="2"/>
  <c r="Z46" i="2" s="1"/>
  <c r="W48" i="2" l="1"/>
  <c r="V49" i="2"/>
  <c r="AF47" i="2"/>
  <c r="AA47" i="2" s="1"/>
  <c r="AD47" i="2"/>
  <c r="Y47" i="2" s="1"/>
  <c r="AC47" i="2"/>
  <c r="X47" i="2" s="1"/>
  <c r="AE47" i="2"/>
  <c r="Z47" i="2" s="1"/>
  <c r="W49" i="2" l="1"/>
  <c r="V50" i="2"/>
  <c r="AF48" i="2"/>
  <c r="AA48" i="2" s="1"/>
  <c r="AD48" i="2"/>
  <c r="Y48" i="2" s="1"/>
  <c r="AC48" i="2"/>
  <c r="X48" i="2" s="1"/>
  <c r="AE48" i="2"/>
  <c r="Z48" i="2" s="1"/>
  <c r="W50" i="2" l="1"/>
  <c r="V51" i="2"/>
  <c r="AF49" i="2"/>
  <c r="AA49" i="2" s="1"/>
  <c r="AD49" i="2"/>
  <c r="Y49" i="2" s="1"/>
  <c r="AC49" i="2"/>
  <c r="X49" i="2" s="1"/>
  <c r="AE49" i="2"/>
  <c r="Z49" i="2" s="1"/>
  <c r="W51" i="2" l="1"/>
  <c r="V52" i="2"/>
  <c r="AF50" i="2"/>
  <c r="AA50" i="2" s="1"/>
  <c r="AD50" i="2"/>
  <c r="Y50" i="2" s="1"/>
  <c r="AC50" i="2"/>
  <c r="X50" i="2" s="1"/>
  <c r="AE50" i="2"/>
  <c r="Z50" i="2" s="1"/>
  <c r="W52" i="2" l="1"/>
  <c r="V53" i="2"/>
  <c r="AF51" i="2"/>
  <c r="AA51" i="2" s="1"/>
  <c r="AD51" i="2"/>
  <c r="Y51" i="2" s="1"/>
  <c r="AC51" i="2"/>
  <c r="X51" i="2" s="1"/>
  <c r="AE51" i="2"/>
  <c r="Z51" i="2" s="1"/>
  <c r="W53" i="2" l="1"/>
  <c r="V54" i="2"/>
  <c r="AF52" i="2"/>
  <c r="AA52" i="2" s="1"/>
  <c r="AD52" i="2"/>
  <c r="Y52" i="2" s="1"/>
  <c r="AC52" i="2"/>
  <c r="X52" i="2" s="1"/>
  <c r="AE52" i="2"/>
  <c r="Z52" i="2" s="1"/>
  <c r="W54" i="2" l="1"/>
  <c r="V55" i="2"/>
  <c r="AF53" i="2"/>
  <c r="AA53" i="2" s="1"/>
  <c r="AD53" i="2"/>
  <c r="Y53" i="2" s="1"/>
  <c r="AC53" i="2"/>
  <c r="X53" i="2" s="1"/>
  <c r="AE53" i="2"/>
  <c r="Z53" i="2" s="1"/>
  <c r="W55" i="2" l="1"/>
  <c r="V56" i="2"/>
  <c r="AF54" i="2"/>
  <c r="AA54" i="2" s="1"/>
  <c r="AD54" i="2"/>
  <c r="Y54" i="2" s="1"/>
  <c r="AC54" i="2"/>
  <c r="X54" i="2" s="1"/>
  <c r="AE54" i="2"/>
  <c r="Z54" i="2" s="1"/>
  <c r="W56" i="2" l="1"/>
  <c r="V57" i="2"/>
  <c r="AF55" i="2"/>
  <c r="AA55" i="2" s="1"/>
  <c r="AD55" i="2"/>
  <c r="Y55" i="2" s="1"/>
  <c r="AE55" i="2"/>
  <c r="Z55" i="2" s="1"/>
  <c r="AC55" i="2"/>
  <c r="X55" i="2" s="1"/>
  <c r="W57" i="2" l="1"/>
  <c r="V58" i="2"/>
  <c r="AF56" i="2"/>
  <c r="AA56" i="2" s="1"/>
  <c r="AD56" i="2"/>
  <c r="Y56" i="2" s="1"/>
  <c r="AC56" i="2"/>
  <c r="X56" i="2" s="1"/>
  <c r="AE56" i="2"/>
  <c r="Z56" i="2" s="1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Y59" i="2" s="1"/>
  <c r="AE59" i="2"/>
  <c r="Z59" i="2" s="1"/>
  <c r="AC59" i="2"/>
  <c r="X59" i="2" s="1"/>
  <c r="W61" i="2" l="1"/>
  <c r="V62" i="2"/>
  <c r="AF60" i="2"/>
  <c r="AA60" i="2" s="1"/>
  <c r="AD60" i="2"/>
  <c r="Y60" i="2" s="1"/>
  <c r="AC60" i="2"/>
  <c r="X60" i="2" s="1"/>
  <c r="AE60" i="2"/>
  <c r="Z60" i="2" s="1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AA64" i="2" l="1"/>
  <c r="W65" i="2"/>
  <c r="V66" i="2"/>
  <c r="AF64" i="2"/>
  <c r="AD64" i="2"/>
  <c r="Y64" i="2" s="1"/>
  <c r="AE64" i="2"/>
  <c r="Z64" i="2" s="1"/>
  <c r="AC64" i="2"/>
  <c r="X64" i="2" s="1"/>
  <c r="W66" i="2" l="1"/>
  <c r="V67" i="2"/>
  <c r="AF65" i="2"/>
  <c r="AA65" i="2" s="1"/>
  <c r="AD65" i="2"/>
  <c r="Y65" i="2" s="1"/>
  <c r="AE65" i="2"/>
  <c r="Z65" i="2" s="1"/>
  <c r="AC65" i="2"/>
  <c r="X65" i="2" s="1"/>
  <c r="AA66" i="2" l="1"/>
  <c r="AF66" i="2"/>
  <c r="AD66" i="2"/>
  <c r="Y66" i="2" s="1"/>
  <c r="AE66" i="2"/>
  <c r="Z66" i="2" s="1"/>
  <c r="AC66" i="2"/>
  <c r="X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E68" i="2"/>
  <c r="Z68" i="2" s="1"/>
  <c r="AC68" i="2"/>
  <c r="X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E70" i="2"/>
  <c r="Z70" i="2" s="1"/>
  <c r="AC70" i="2"/>
  <c r="X70" i="2" s="1"/>
  <c r="W72" i="2" l="1"/>
  <c r="V73" i="2"/>
  <c r="AF71" i="2"/>
  <c r="AA71" i="2" s="1"/>
  <c r="AD71" i="2"/>
  <c r="Y71" i="2" s="1"/>
  <c r="AE71" i="2"/>
  <c r="Z71" i="2" s="1"/>
  <c r="AC71" i="2"/>
  <c r="X71" i="2" s="1"/>
  <c r="W73" i="2" l="1"/>
  <c r="V74" i="2"/>
  <c r="AF72" i="2"/>
  <c r="AA72" i="2" s="1"/>
  <c r="AD72" i="2"/>
  <c r="Y72" i="2" s="1"/>
  <c r="AE72" i="2"/>
  <c r="Z72" i="2" s="1"/>
  <c r="AC72" i="2"/>
  <c r="X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E74" i="2"/>
  <c r="Z74" i="2" s="1"/>
  <c r="AC74" i="2"/>
  <c r="X74" i="2" s="1"/>
  <c r="W76" i="2" l="1"/>
  <c r="V77" i="2"/>
  <c r="AF75" i="2"/>
  <c r="AA75" i="2" s="1"/>
  <c r="AD75" i="2"/>
  <c r="Y75" i="2" s="1"/>
  <c r="AE75" i="2"/>
  <c r="Z75" i="2" s="1"/>
  <c r="AC75" i="2"/>
  <c r="X75" i="2" s="1"/>
  <c r="W77" i="2" l="1"/>
  <c r="V78" i="2"/>
  <c r="AF76" i="2"/>
  <c r="AA76" i="2" s="1"/>
  <c r="AD76" i="2"/>
  <c r="Y76" i="2" s="1"/>
  <c r="AC76" i="2"/>
  <c r="X76" i="2" s="1"/>
  <c r="AE76" i="2"/>
  <c r="Z76" i="2" s="1"/>
  <c r="AF77" i="2" l="1"/>
  <c r="AA77" i="2" s="1"/>
  <c r="AD77" i="2"/>
  <c r="Y77" i="2" s="1"/>
  <c r="AE77" i="2"/>
  <c r="Z77" i="2" s="1"/>
  <c r="AC77" i="2"/>
  <c r="X77" i="2" s="1"/>
  <c r="W78" i="2"/>
  <c r="V79" i="2"/>
  <c r="W79" i="2" l="1"/>
  <c r="V80" i="2"/>
  <c r="AF78" i="2"/>
  <c r="AA78" i="2" s="1"/>
  <c r="AD78" i="2"/>
  <c r="Y78" i="2" s="1"/>
  <c r="AC78" i="2"/>
  <c r="X78" i="2" s="1"/>
  <c r="AE78" i="2"/>
  <c r="Z78" i="2" s="1"/>
  <c r="AA79" i="2" l="1"/>
  <c r="W80" i="2"/>
  <c r="V81" i="2"/>
  <c r="AF79" i="2"/>
  <c r="AD79" i="2"/>
  <c r="Y79" i="2" s="1"/>
  <c r="AE79" i="2"/>
  <c r="Z79" i="2" s="1"/>
  <c r="AC79" i="2"/>
  <c r="X79" i="2" s="1"/>
  <c r="V82" i="2" l="1"/>
  <c r="W81" i="2"/>
  <c r="AF80" i="2"/>
  <c r="AA80" i="2" s="1"/>
  <c r="AD80" i="2"/>
  <c r="Y80" i="2" s="1"/>
  <c r="AC80" i="2"/>
  <c r="X80" i="2" s="1"/>
  <c r="AE80" i="2"/>
  <c r="Z80" i="2" s="1"/>
  <c r="AF81" i="2" l="1"/>
  <c r="AA81" i="2" s="1"/>
  <c r="AD81" i="2"/>
  <c r="Y81" i="2" s="1"/>
  <c r="AE81" i="2"/>
  <c r="AC81" i="2"/>
  <c r="X81" i="2" s="1"/>
  <c r="W82" i="2"/>
  <c r="V83" i="2"/>
  <c r="Z81" i="2"/>
  <c r="AF82" i="2" l="1"/>
  <c r="AD82" i="2"/>
  <c r="Y82" i="2" s="1"/>
  <c r="AC82" i="2"/>
  <c r="X82" i="2" s="1"/>
  <c r="AE82" i="2"/>
  <c r="AA82" i="2"/>
  <c r="Z82" i="2"/>
  <c r="W83" i="2"/>
  <c r="V84" i="2"/>
  <c r="W84" i="2" l="1"/>
  <c r="V85" i="2"/>
  <c r="AF83" i="2"/>
  <c r="AD83" i="2"/>
  <c r="Y83" i="2" s="1"/>
  <c r="AE83" i="2"/>
  <c r="Z83" i="2" s="1"/>
  <c r="AC83" i="2"/>
  <c r="X83" i="2" s="1"/>
  <c r="AA83" i="2"/>
  <c r="AF84" i="2" l="1"/>
  <c r="AA84" i="2" s="1"/>
  <c r="AD84" i="2"/>
  <c r="Y84" i="2" s="1"/>
  <c r="AC84" i="2"/>
  <c r="AE84" i="2"/>
  <c r="Z84" i="2" s="1"/>
  <c r="X84" i="2"/>
  <c r="W85" i="2"/>
  <c r="V86" i="2"/>
  <c r="W86" i="2" l="1"/>
  <c r="V87" i="2"/>
  <c r="AF85" i="2"/>
  <c r="AA85" i="2" s="1"/>
  <c r="AD85" i="2"/>
  <c r="Y85" i="2" s="1"/>
  <c r="AE85" i="2"/>
  <c r="Z85" i="2" s="1"/>
  <c r="AC85" i="2"/>
  <c r="X85" i="2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W90" i="2" l="1"/>
  <c r="V91" i="2"/>
  <c r="AF89" i="2"/>
  <c r="AA89" i="2" s="1"/>
  <c r="AD89" i="2"/>
  <c r="Y89" i="2" s="1"/>
  <c r="AE89" i="2"/>
  <c r="Z89" i="2" s="1"/>
  <c r="AC89" i="2"/>
  <c r="X89" i="2" s="1"/>
  <c r="AF90" i="2" l="1"/>
  <c r="AA90" i="2" s="1"/>
  <c r="AD90" i="2"/>
  <c r="AC90" i="2"/>
  <c r="X90" i="2" s="1"/>
  <c r="AE90" i="2"/>
  <c r="Z90" i="2" s="1"/>
  <c r="Y90" i="2"/>
  <c r="W91" i="2"/>
  <c r="V92" i="2"/>
  <c r="W92" i="2" l="1"/>
  <c r="V93" i="2"/>
  <c r="AF91" i="2"/>
  <c r="AA91" i="2" s="1"/>
  <c r="AD91" i="2"/>
  <c r="Y91" i="2" s="1"/>
  <c r="AE91" i="2"/>
  <c r="Z91" i="2" s="1"/>
  <c r="AC91" i="2"/>
  <c r="X91" i="2" s="1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W100" i="2" l="1"/>
  <c r="V101" i="2"/>
  <c r="AF99" i="2"/>
  <c r="AA99" i="2" s="1"/>
  <c r="AD99" i="2"/>
  <c r="Y99" i="2" s="1"/>
  <c r="AE99" i="2"/>
  <c r="Z99" i="2" s="1"/>
  <c r="AC99" i="2"/>
  <c r="X99" i="2" s="1"/>
  <c r="W101" i="2" l="1"/>
  <c r="V102" i="2"/>
  <c r="AF100" i="2"/>
  <c r="AA100" i="2" s="1"/>
  <c r="AD100" i="2"/>
  <c r="Y100" i="2" s="1"/>
  <c r="AC100" i="2"/>
  <c r="X100" i="2" s="1"/>
  <c r="AE100" i="2"/>
  <c r="Z100" i="2" s="1"/>
  <c r="AA101" i="2" l="1"/>
  <c r="AF101" i="2"/>
  <c r="AD101" i="2"/>
  <c r="Y101" i="2" s="1"/>
  <c r="AE101" i="2"/>
  <c r="Z101" i="2" s="1"/>
  <c r="AC101" i="2"/>
  <c r="X101" i="2" s="1"/>
  <c r="W102" i="2"/>
  <c r="V103" i="2"/>
  <c r="V104" i="2" l="1"/>
  <c r="W103" i="2"/>
  <c r="AF102" i="2"/>
  <c r="AA102" i="2" s="1"/>
  <c r="AD102" i="2"/>
  <c r="Y102" i="2" s="1"/>
  <c r="AC102" i="2"/>
  <c r="X102" i="2" s="1"/>
  <c r="AE102" i="2"/>
  <c r="Z102" i="2" s="1"/>
  <c r="AA103" i="2" l="1"/>
  <c r="AF103" i="2"/>
  <c r="AD103" i="2"/>
  <c r="Y103" i="2" s="1"/>
  <c r="AE103" i="2"/>
  <c r="Z103" i="2" s="1"/>
  <c r="AC103" i="2"/>
  <c r="X103" i="2" s="1"/>
  <c r="W104" i="2"/>
  <c r="V105" i="2"/>
  <c r="W105" i="2" l="1"/>
  <c r="V106" i="2"/>
  <c r="AF104" i="2"/>
  <c r="AA104" i="2" s="1"/>
  <c r="AD104" i="2"/>
  <c r="Y104" i="2" s="1"/>
  <c r="AC104" i="2"/>
  <c r="X104" i="2" s="1"/>
  <c r="AE104" i="2"/>
  <c r="Z104" i="2" s="1"/>
  <c r="AF105" i="2" l="1"/>
  <c r="AA105" i="2" s="1"/>
  <c r="AD105" i="2"/>
  <c r="Y105" i="2" s="1"/>
  <c r="AE105" i="2"/>
  <c r="Z105" i="2" s="1"/>
  <c r="AC105" i="2"/>
  <c r="X105" i="2" s="1"/>
  <c r="W106" i="2"/>
  <c r="V107" i="2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AA108" i="2" l="1"/>
  <c r="W109" i="2"/>
  <c r="V110" i="2"/>
  <c r="AF108" i="2"/>
  <c r="AD108" i="2"/>
  <c r="Y108" i="2" s="1"/>
  <c r="AC108" i="2"/>
  <c r="X108" i="2" s="1"/>
  <c r="AE108" i="2"/>
  <c r="Z108" i="2" s="1"/>
  <c r="W110" i="2" l="1"/>
  <c r="V111" i="2"/>
  <c r="AF109" i="2"/>
  <c r="AA109" i="2" s="1"/>
  <c r="AD109" i="2"/>
  <c r="Y109" i="2" s="1"/>
  <c r="AE109" i="2"/>
  <c r="Z109" i="2" s="1"/>
  <c r="AC109" i="2"/>
  <c r="X109" i="2" s="1"/>
  <c r="AF110" i="2" l="1"/>
  <c r="AA110" i="2" s="1"/>
  <c r="AD110" i="2"/>
  <c r="Y110" i="2" s="1"/>
  <c r="AC110" i="2"/>
  <c r="X110" i="2" s="1"/>
  <c r="AE110" i="2"/>
  <c r="Z110" i="2" s="1"/>
  <c r="W111" i="2"/>
  <c r="V112" i="2"/>
  <c r="W112" i="2" l="1"/>
  <c r="V113" i="2"/>
  <c r="AF111" i="2"/>
  <c r="AA111" i="2" s="1"/>
  <c r="AD111" i="2"/>
  <c r="Y111" i="2" s="1"/>
  <c r="AE111" i="2"/>
  <c r="AC111" i="2"/>
  <c r="X111" i="2" s="1"/>
  <c r="Z111" i="2"/>
  <c r="AF112" i="2" l="1"/>
  <c r="AA112" i="2" s="1"/>
  <c r="AD112" i="2"/>
  <c r="Y112" i="2" s="1"/>
  <c r="AC112" i="2"/>
  <c r="X112" i="2" s="1"/>
  <c r="AE112" i="2"/>
  <c r="Z112" i="2" s="1"/>
  <c r="W113" i="2"/>
  <c r="V114" i="2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AA118" i="2" l="1"/>
  <c r="W119" i="2"/>
  <c r="V120" i="2"/>
  <c r="AF118" i="2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AE120" i="2"/>
  <c r="Z120" i="2" s="1"/>
  <c r="W121" i="2"/>
  <c r="V122" i="2"/>
  <c r="X120" i="2"/>
  <c r="AF121" i="2" l="1"/>
  <c r="AA121" i="2" s="1"/>
  <c r="AD121" i="2"/>
  <c r="Y121" i="2" s="1"/>
  <c r="AE121" i="2"/>
  <c r="Z121" i="2" s="1"/>
  <c r="AC121" i="2"/>
  <c r="X121" i="2" s="1"/>
  <c r="W122" i="2"/>
  <c r="V123" i="2"/>
  <c r="AF122" i="2" l="1"/>
  <c r="AA122" i="2" s="1"/>
  <c r="AD122" i="2"/>
  <c r="AC122" i="2"/>
  <c r="X122" i="2" s="1"/>
  <c r="AE122" i="2"/>
  <c r="Z122" i="2" s="1"/>
  <c r="Y122" i="2"/>
  <c r="W123" i="2"/>
  <c r="V124" i="2"/>
  <c r="W124" i="2" l="1"/>
  <c r="V125" i="2"/>
  <c r="AF123" i="2"/>
  <c r="AA123" i="2" s="1"/>
  <c r="AD123" i="2"/>
  <c r="Y123" i="2" s="1"/>
  <c r="AE123" i="2"/>
  <c r="Z123" i="2" s="1"/>
  <c r="AC123" i="2"/>
  <c r="X123" i="2" s="1"/>
  <c r="W125" i="2" l="1"/>
  <c r="V126" i="2"/>
  <c r="AF124" i="2"/>
  <c r="AA124" i="2" s="1"/>
  <c r="AD124" i="2"/>
  <c r="Y124" i="2" s="1"/>
  <c r="AC124" i="2"/>
  <c r="X124" i="2" s="1"/>
  <c r="AE124" i="2"/>
  <c r="Z124" i="2" s="1"/>
  <c r="W126" i="2" l="1"/>
  <c r="V127" i="2"/>
  <c r="AF125" i="2"/>
  <c r="AA125" i="2" s="1"/>
  <c r="AD125" i="2"/>
  <c r="Y125" i="2" s="1"/>
  <c r="AE125" i="2"/>
  <c r="Z125" i="2" s="1"/>
  <c r="AC125" i="2"/>
  <c r="X125" i="2" s="1"/>
  <c r="W127" i="2" l="1"/>
  <c r="V128" i="2"/>
  <c r="AF126" i="2"/>
  <c r="AA126" i="2" s="1"/>
  <c r="AD126" i="2"/>
  <c r="Y126" i="2" s="1"/>
  <c r="AC126" i="2"/>
  <c r="X126" i="2" s="1"/>
  <c r="AE126" i="2"/>
  <c r="Z126" i="2" s="1"/>
  <c r="AF127" i="2" l="1"/>
  <c r="AA127" i="2" s="1"/>
  <c r="AD127" i="2"/>
  <c r="Y127" i="2" s="1"/>
  <c r="AE127" i="2"/>
  <c r="Z127" i="2" s="1"/>
  <c r="AC127" i="2"/>
  <c r="X127" i="2" s="1"/>
  <c r="W128" i="2"/>
  <c r="V129" i="2"/>
  <c r="W129" i="2" l="1"/>
  <c r="V130" i="2"/>
  <c r="AF128" i="2"/>
  <c r="AA128" i="2" s="1"/>
  <c r="AD128" i="2"/>
  <c r="Y128" i="2" s="1"/>
  <c r="AC128" i="2"/>
  <c r="X128" i="2" s="1"/>
  <c r="AE128" i="2"/>
  <c r="Z128" i="2" s="1"/>
  <c r="AF129" i="2" l="1"/>
  <c r="AA129" i="2" s="1"/>
  <c r="AD129" i="2"/>
  <c r="Y129" i="2" s="1"/>
  <c r="AE129" i="2"/>
  <c r="Z129" i="2" s="1"/>
  <c r="AC129" i="2"/>
  <c r="X129" i="2" s="1"/>
  <c r="W130" i="2"/>
  <c r="V131" i="2"/>
  <c r="AA130" i="2" l="1"/>
  <c r="V132" i="2"/>
  <c r="W131" i="2"/>
  <c r="AF130" i="2"/>
  <c r="AD130" i="2"/>
  <c r="Y130" i="2" s="1"/>
  <c r="AC130" i="2"/>
  <c r="X130" i="2" s="1"/>
  <c r="AE130" i="2"/>
  <c r="Z130" i="2" s="1"/>
  <c r="AF131" i="2" l="1"/>
  <c r="AA131" i="2" s="1"/>
  <c r="AD131" i="2"/>
  <c r="Y131" i="2" s="1"/>
  <c r="AE131" i="2"/>
  <c r="Z131" i="2" s="1"/>
  <c r="AC131" i="2"/>
  <c r="X131" i="2" s="1"/>
  <c r="W132" i="2"/>
  <c r="V133" i="2"/>
  <c r="AA132" i="2" l="1"/>
  <c r="W133" i="2"/>
  <c r="V134" i="2"/>
  <c r="AF132" i="2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AA134" i="2" l="1"/>
  <c r="W135" i="2"/>
  <c r="V136" i="2"/>
  <c r="AF134" i="2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AA136" i="2" l="1"/>
  <c r="W137" i="2"/>
  <c r="V138" i="2"/>
  <c r="AF136" i="2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AF148" i="2" l="1"/>
  <c r="AA148" i="2" s="1"/>
  <c r="AD148" i="2"/>
  <c r="AC148" i="2"/>
  <c r="AE148" i="2"/>
  <c r="Z148" i="2" s="1"/>
  <c r="X148" i="2"/>
  <c r="W149" i="2"/>
  <c r="V150" i="2"/>
  <c r="Y148" i="2"/>
  <c r="AF149" i="2" l="1"/>
  <c r="AA149" i="2" s="1"/>
  <c r="AD149" i="2"/>
  <c r="Y149" i="2" s="1"/>
  <c r="AE149" i="2"/>
  <c r="Z149" i="2" s="1"/>
  <c r="AC149" i="2"/>
  <c r="W150" i="2"/>
  <c r="V151" i="2"/>
  <c r="X149" i="2"/>
  <c r="AF150" i="2" l="1"/>
  <c r="AA150" i="2" s="1"/>
  <c r="AD150" i="2"/>
  <c r="Y150" i="2" s="1"/>
  <c r="AC150" i="2"/>
  <c r="X150" i="2" s="1"/>
  <c r="AE150" i="2"/>
  <c r="Z150" i="2" s="1"/>
  <c r="V152" i="2"/>
  <c r="W151" i="2"/>
  <c r="AF151" i="2" l="1"/>
  <c r="AD151" i="2"/>
  <c r="Y151" i="2" s="1"/>
  <c r="AE151" i="2"/>
  <c r="Z151" i="2" s="1"/>
  <c r="AC151" i="2"/>
  <c r="X151" i="2" s="1"/>
  <c r="AA151" i="2"/>
  <c r="W152" i="2"/>
  <c r="V153" i="2"/>
  <c r="AA152" i="2" l="1"/>
  <c r="W153" i="2"/>
  <c r="V154" i="2"/>
  <c r="AF152" i="2"/>
  <c r="AD152" i="2"/>
  <c r="Y152" i="2" s="1"/>
  <c r="AC152" i="2"/>
  <c r="X152" i="2" s="1"/>
  <c r="AE152" i="2"/>
  <c r="Z152" i="2" s="1"/>
  <c r="W154" i="2" l="1"/>
  <c r="V155" i="2"/>
  <c r="AF153" i="2"/>
  <c r="AA153" i="2" s="1"/>
  <c r="AD153" i="2"/>
  <c r="Y153" i="2" s="1"/>
  <c r="AE153" i="2"/>
  <c r="Z153" i="2" s="1"/>
  <c r="AC153" i="2"/>
  <c r="X153" i="2" s="1"/>
  <c r="W155" i="2" l="1"/>
  <c r="V156" i="2"/>
  <c r="AF154" i="2"/>
  <c r="AA154" i="2" s="1"/>
  <c r="AD154" i="2"/>
  <c r="Y154" i="2" s="1"/>
  <c r="AC154" i="2"/>
  <c r="X154" i="2" s="1"/>
  <c r="AE154" i="2"/>
  <c r="Z154" i="2" s="1"/>
  <c r="W156" i="2" l="1"/>
  <c r="V157" i="2"/>
  <c r="AF155" i="2"/>
  <c r="AA155" i="2" s="1"/>
  <c r="AD155" i="2"/>
  <c r="Y155" i="2" s="1"/>
  <c r="AE155" i="2"/>
  <c r="Z155" i="2" s="1"/>
  <c r="AC155" i="2"/>
  <c r="X155" i="2" s="1"/>
  <c r="AF156" i="2" l="1"/>
  <c r="AA156" i="2" s="1"/>
  <c r="AD156" i="2"/>
  <c r="Y156" i="2" s="1"/>
  <c r="AC156" i="2"/>
  <c r="X156" i="2" s="1"/>
  <c r="AE156" i="2"/>
  <c r="Z156" i="2" s="1"/>
  <c r="W157" i="2"/>
  <c r="V158" i="2"/>
  <c r="W158" i="2" l="1"/>
  <c r="V159" i="2"/>
  <c r="AF157" i="2"/>
  <c r="AA157" i="2" s="1"/>
  <c r="AD157" i="2"/>
  <c r="Y157" i="2" s="1"/>
  <c r="AE157" i="2"/>
  <c r="AC157" i="2"/>
  <c r="X157" i="2" s="1"/>
  <c r="Z157" i="2"/>
  <c r="AF158" i="2" l="1"/>
  <c r="AA158" i="2" s="1"/>
  <c r="AD158" i="2"/>
  <c r="Y158" i="2" s="1"/>
  <c r="AC158" i="2"/>
  <c r="X158" i="2" s="1"/>
  <c r="AE158" i="2"/>
  <c r="Z158" i="2" s="1"/>
  <c r="W159" i="2"/>
  <c r="V160" i="2"/>
  <c r="AA159" i="2" l="1"/>
  <c r="W160" i="2"/>
  <c r="V161" i="2"/>
  <c r="AF159" i="2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C160" i="2"/>
  <c r="X160" i="2" s="1"/>
  <c r="AE160" i="2"/>
  <c r="Z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C162" i="2"/>
  <c r="X162" i="2" s="1"/>
  <c r="AE162" i="2"/>
  <c r="Z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AF164" i="2" l="1"/>
  <c r="AA164" i="2" s="1"/>
  <c r="AD164" i="2"/>
  <c r="Y164" i="2" s="1"/>
  <c r="AC164" i="2"/>
  <c r="AE164" i="2"/>
  <c r="Z164" i="2" s="1"/>
  <c r="X164" i="2"/>
  <c r="W165" i="2"/>
  <c r="V166" i="2"/>
  <c r="AA165" i="2" l="1"/>
  <c r="AF165" i="2"/>
  <c r="AD165" i="2"/>
  <c r="Y165" i="2" s="1"/>
  <c r="AE165" i="2"/>
  <c r="Z165" i="2" s="1"/>
  <c r="AC165" i="2"/>
  <c r="X165" i="2" s="1"/>
  <c r="W166" i="2"/>
  <c r="V167" i="2"/>
  <c r="W167" i="2" l="1"/>
  <c r="V168" i="2"/>
  <c r="AF166" i="2"/>
  <c r="AA166" i="2" s="1"/>
  <c r="AD166" i="2"/>
  <c r="Y166" i="2" s="1"/>
  <c r="AC166" i="2"/>
  <c r="X166" i="2" s="1"/>
  <c r="AE166" i="2"/>
  <c r="Z166" i="2" s="1"/>
  <c r="AE167" i="2" l="1"/>
  <c r="Z167" i="2" s="1"/>
  <c r="AC167" i="2"/>
  <c r="X167" i="2" s="1"/>
  <c r="AD167" i="2"/>
  <c r="Y167" i="2" s="1"/>
  <c r="AF167" i="2"/>
  <c r="AA167" i="2" s="1"/>
  <c r="W168" i="2"/>
  <c r="V169" i="2"/>
  <c r="Y168" i="2" l="1"/>
  <c r="AE168" i="2"/>
  <c r="Z168" i="2" s="1"/>
  <c r="AC168" i="2"/>
  <c r="X168" i="2" s="1"/>
  <c r="AD168" i="2"/>
  <c r="AF168" i="2"/>
  <c r="AA168" i="2" s="1"/>
  <c r="W169" i="2"/>
  <c r="V170" i="2"/>
  <c r="AE169" i="2" l="1"/>
  <c r="Z169" i="2" s="1"/>
  <c r="AC169" i="2"/>
  <c r="X169" i="2" s="1"/>
  <c r="AD169" i="2"/>
  <c r="AF169" i="2"/>
  <c r="AA169" i="2" s="1"/>
  <c r="Y169" i="2"/>
  <c r="W170" i="2"/>
  <c r="V171" i="2"/>
  <c r="AE170" i="2" l="1"/>
  <c r="AC170" i="2"/>
  <c r="X170" i="2" s="1"/>
  <c r="AD170" i="2"/>
  <c r="Y170" i="2" s="1"/>
  <c r="AF170" i="2"/>
  <c r="AA170" i="2" s="1"/>
  <c r="Z170" i="2"/>
  <c r="W171" i="2"/>
  <c r="V172" i="2"/>
  <c r="W172" i="2" l="1"/>
  <c r="V173" i="2"/>
  <c r="AE171" i="2"/>
  <c r="Z171" i="2" s="1"/>
  <c r="AC171" i="2"/>
  <c r="X171" i="2" s="1"/>
  <c r="AD171" i="2"/>
  <c r="Y171" i="2" s="1"/>
  <c r="AF171" i="2"/>
  <c r="AA171" i="2" s="1"/>
  <c r="AE172" i="2" l="1"/>
  <c r="Z172" i="2" s="1"/>
  <c r="AC172" i="2"/>
  <c r="X172" i="2" s="1"/>
  <c r="AD172" i="2"/>
  <c r="Y172" i="2" s="1"/>
  <c r="AF172" i="2"/>
  <c r="AA172" i="2" s="1"/>
  <c r="W173" i="2"/>
  <c r="V174" i="2"/>
  <c r="Y173" i="2" l="1"/>
  <c r="AE173" i="2"/>
  <c r="Z173" i="2" s="1"/>
  <c r="AC173" i="2"/>
  <c r="X173" i="2" s="1"/>
  <c r="AD173" i="2"/>
  <c r="AF173" i="2"/>
  <c r="AA173" i="2" s="1"/>
  <c r="W174" i="2"/>
  <c r="V175" i="2"/>
  <c r="AE174" i="2" l="1"/>
  <c r="Z174" i="2" s="1"/>
  <c r="AC174" i="2"/>
  <c r="X174" i="2" s="1"/>
  <c r="AD174" i="2"/>
  <c r="AF174" i="2"/>
  <c r="AA174" i="2" s="1"/>
  <c r="Y174" i="2"/>
  <c r="V176" i="2"/>
  <c r="W175" i="2"/>
  <c r="W176" i="2" l="1"/>
  <c r="V177" i="2"/>
  <c r="AE175" i="2"/>
  <c r="Z175" i="2" s="1"/>
  <c r="AC175" i="2"/>
  <c r="X175" i="2" s="1"/>
  <c r="AD175" i="2"/>
  <c r="AF175" i="2"/>
  <c r="AA175" i="2" s="1"/>
  <c r="Y175" i="2"/>
  <c r="AE176" i="2" l="1"/>
  <c r="Z176" i="2" s="1"/>
  <c r="AC176" i="2"/>
  <c r="X176" i="2" s="1"/>
  <c r="AD176" i="2"/>
  <c r="AF176" i="2"/>
  <c r="AA176" i="2" s="1"/>
  <c r="Y176" i="2"/>
  <c r="W177" i="2"/>
  <c r="V178" i="2"/>
  <c r="AE177" i="2" l="1"/>
  <c r="AC177" i="2"/>
  <c r="X177" i="2" s="1"/>
  <c r="AD177" i="2"/>
  <c r="Y177" i="2" s="1"/>
  <c r="AF177" i="2"/>
  <c r="AA177" i="2" s="1"/>
  <c r="Z177" i="2"/>
  <c r="W178" i="2"/>
  <c r="V179" i="2"/>
  <c r="W179" i="2" l="1"/>
  <c r="V180" i="2"/>
  <c r="AF178" i="2"/>
  <c r="AA178" i="2" s="1"/>
  <c r="AD178" i="2"/>
  <c r="Y178" i="2" s="1"/>
  <c r="AE178" i="2"/>
  <c r="Z178" i="2" s="1"/>
  <c r="AC178" i="2"/>
  <c r="X178" i="2" s="1"/>
  <c r="AF179" i="2" l="1"/>
  <c r="AA179" i="2" s="1"/>
  <c r="AD179" i="2"/>
  <c r="Y179" i="2" s="1"/>
  <c r="AC179" i="2"/>
  <c r="X179" i="2" s="1"/>
  <c r="AE179" i="2"/>
  <c r="Z179" i="2" s="1"/>
  <c r="W180" i="2"/>
  <c r="V181" i="2"/>
  <c r="AF180" i="2" l="1"/>
  <c r="AA180" i="2" s="1"/>
  <c r="AD180" i="2"/>
  <c r="Y180" i="2" s="1"/>
  <c r="AE180" i="2"/>
  <c r="Z180" i="2" s="1"/>
  <c r="AC180" i="2"/>
  <c r="X180" i="2" s="1"/>
  <c r="W181" i="2"/>
  <c r="V182" i="2"/>
  <c r="AF181" i="2" l="1"/>
  <c r="AD181" i="2"/>
  <c r="Y181" i="2" s="1"/>
  <c r="AC181" i="2"/>
  <c r="X181" i="2" s="1"/>
  <c r="AE181" i="2"/>
  <c r="Z181" i="2" s="1"/>
  <c r="AA181" i="2"/>
  <c r="W182" i="2"/>
  <c r="V183" i="2"/>
  <c r="Z182" i="2" l="1"/>
  <c r="AF182" i="2"/>
  <c r="AD182" i="2"/>
  <c r="Y182" i="2" s="1"/>
  <c r="AE182" i="2"/>
  <c r="AC182" i="2"/>
  <c r="X182" i="2" s="1"/>
  <c r="W183" i="2"/>
  <c r="V184" i="2"/>
  <c r="AA182" i="2"/>
  <c r="W184" i="2" l="1"/>
  <c r="V185" i="2"/>
  <c r="AF183" i="2"/>
  <c r="AA183" i="2" s="1"/>
  <c r="AD183" i="2"/>
  <c r="Y183" i="2" s="1"/>
  <c r="AC183" i="2"/>
  <c r="X183" i="2" s="1"/>
  <c r="AE183" i="2"/>
  <c r="Z183" i="2" s="1"/>
  <c r="AF184" i="2" l="1"/>
  <c r="AA184" i="2" s="1"/>
  <c r="AD184" i="2"/>
  <c r="Y184" i="2" s="1"/>
  <c r="AE184" i="2"/>
  <c r="Z184" i="2" s="1"/>
  <c r="AC184" i="2"/>
  <c r="X184" i="2" s="1"/>
  <c r="W185" i="2"/>
  <c r="V186" i="2"/>
  <c r="AF185" i="2" l="1"/>
  <c r="AA185" i="2" s="1"/>
  <c r="AD185" i="2"/>
  <c r="AC185" i="2"/>
  <c r="X185" i="2" s="1"/>
  <c r="AE185" i="2"/>
  <c r="Z185" i="2" s="1"/>
  <c r="Y185" i="2"/>
  <c r="W186" i="2"/>
  <c r="V187" i="2"/>
  <c r="AF186" i="2" l="1"/>
  <c r="AA186" i="2" s="1"/>
  <c r="AD186" i="2"/>
  <c r="AE186" i="2"/>
  <c r="Z186" i="2" s="1"/>
  <c r="AC186" i="2"/>
  <c r="X186" i="2" s="1"/>
  <c r="Y186" i="2"/>
  <c r="W187" i="2"/>
  <c r="V188" i="2"/>
  <c r="AF187" i="2" l="1"/>
  <c r="AA187" i="2" s="1"/>
  <c r="AD187" i="2"/>
  <c r="AC187" i="2"/>
  <c r="X187" i="2" s="1"/>
  <c r="AE187" i="2"/>
  <c r="Z187" i="2" s="1"/>
  <c r="Y187" i="2"/>
  <c r="W188" i="2"/>
  <c r="V189" i="2"/>
  <c r="AF188" i="2" l="1"/>
  <c r="AA188" i="2" s="1"/>
  <c r="AD188" i="2"/>
  <c r="AE188" i="2"/>
  <c r="Z188" i="2" s="1"/>
  <c r="AC188" i="2"/>
  <c r="X188" i="2" s="1"/>
  <c r="Y188" i="2"/>
  <c r="W189" i="2"/>
  <c r="V190" i="2"/>
  <c r="AF189" i="2" l="1"/>
  <c r="AA189" i="2" s="1"/>
  <c r="AD189" i="2"/>
  <c r="AC189" i="2"/>
  <c r="X189" i="2" s="1"/>
  <c r="AE189" i="2"/>
  <c r="Z189" i="2" s="1"/>
  <c r="Y189" i="2"/>
  <c r="W190" i="2"/>
  <c r="V191" i="2"/>
  <c r="AF190" i="2" l="1"/>
  <c r="AA190" i="2" s="1"/>
  <c r="AD190" i="2"/>
  <c r="AE190" i="2"/>
  <c r="Z190" i="2" s="1"/>
  <c r="AC190" i="2"/>
  <c r="X190" i="2" s="1"/>
  <c r="Y190" i="2"/>
  <c r="W191" i="2"/>
  <c r="V192" i="2"/>
  <c r="AF191" i="2" l="1"/>
  <c r="AA191" i="2" s="1"/>
  <c r="AD191" i="2"/>
  <c r="AC191" i="2"/>
  <c r="X191" i="2" s="1"/>
  <c r="AE191" i="2"/>
  <c r="Z191" i="2" s="1"/>
  <c r="Y191" i="2"/>
  <c r="W192" i="2"/>
  <c r="V193" i="2"/>
  <c r="AF192" i="2" l="1"/>
  <c r="AA192" i="2" s="1"/>
  <c r="AD192" i="2"/>
  <c r="AE192" i="2"/>
  <c r="Z192" i="2" s="1"/>
  <c r="AC192" i="2"/>
  <c r="X192" i="2" s="1"/>
  <c r="Y192" i="2"/>
  <c r="W193" i="2"/>
  <c r="V194" i="2"/>
  <c r="AF193" i="2" l="1"/>
  <c r="AA193" i="2" s="1"/>
  <c r="AD193" i="2"/>
  <c r="AC193" i="2"/>
  <c r="X193" i="2" s="1"/>
  <c r="AE193" i="2"/>
  <c r="Z193" i="2" s="1"/>
  <c r="Y193" i="2"/>
  <c r="W194" i="2"/>
  <c r="V195" i="2"/>
  <c r="AF194" i="2" l="1"/>
  <c r="AA194" i="2" s="1"/>
  <c r="AD194" i="2"/>
  <c r="AE194" i="2"/>
  <c r="Z194" i="2" s="1"/>
  <c r="AC194" i="2"/>
  <c r="X194" i="2" s="1"/>
  <c r="Y194" i="2"/>
  <c r="W195" i="2"/>
  <c r="V196" i="2"/>
  <c r="AF195" i="2" l="1"/>
  <c r="AA195" i="2" s="1"/>
  <c r="AD195" i="2"/>
  <c r="AC195" i="2"/>
  <c r="X195" i="2" s="1"/>
  <c r="AE195" i="2"/>
  <c r="Z195" i="2" s="1"/>
  <c r="Y195" i="2"/>
  <c r="W196" i="2"/>
  <c r="V197" i="2"/>
  <c r="AF196" i="2" l="1"/>
  <c r="AA196" i="2" s="1"/>
  <c r="AD196" i="2"/>
  <c r="AE196" i="2"/>
  <c r="Z196" i="2" s="1"/>
  <c r="AC196" i="2"/>
  <c r="X196" i="2" s="1"/>
  <c r="Y196" i="2"/>
  <c r="W197" i="2"/>
  <c r="V198" i="2"/>
  <c r="AF197" i="2" l="1"/>
  <c r="AA197" i="2" s="1"/>
  <c r="AD197" i="2"/>
  <c r="AC197" i="2"/>
  <c r="X197" i="2" s="1"/>
  <c r="AE197" i="2"/>
  <c r="Z197" i="2" s="1"/>
  <c r="Y197" i="2"/>
  <c r="W198" i="2"/>
  <c r="V199" i="2"/>
  <c r="AF198" i="2" l="1"/>
  <c r="AA198" i="2" s="1"/>
  <c r="AD198" i="2"/>
  <c r="AE198" i="2"/>
  <c r="Z198" i="2" s="1"/>
  <c r="AC198" i="2"/>
  <c r="X198" i="2" s="1"/>
  <c r="Y198" i="2"/>
  <c r="V200" i="2"/>
  <c r="W199" i="2"/>
  <c r="W200" i="2" l="1"/>
  <c r="V201" i="2"/>
  <c r="AF199" i="2"/>
  <c r="AA199" i="2" s="1"/>
  <c r="AD199" i="2"/>
  <c r="Y199" i="2" s="1"/>
  <c r="AC199" i="2"/>
  <c r="X199" i="2" s="1"/>
  <c r="AE199" i="2"/>
  <c r="Z199" i="2" s="1"/>
  <c r="AF200" i="2" l="1"/>
  <c r="AA200" i="2" s="1"/>
  <c r="AD200" i="2"/>
  <c r="Y200" i="2" s="1"/>
  <c r="AE200" i="2"/>
  <c r="AC200" i="2"/>
  <c r="X200" i="2" s="1"/>
  <c r="Z200" i="2"/>
  <c r="V202" i="2"/>
  <c r="W201" i="2"/>
  <c r="W202" i="2" l="1"/>
  <c r="V203" i="2"/>
  <c r="AF201" i="2"/>
  <c r="AA201" i="2" s="1"/>
  <c r="AD201" i="2"/>
  <c r="Y201" i="2" s="1"/>
  <c r="AC201" i="2"/>
  <c r="X201" i="2" s="1"/>
  <c r="AE201" i="2"/>
  <c r="Z201" i="2" s="1"/>
  <c r="W203" i="2" l="1"/>
  <c r="V204" i="2"/>
  <c r="AF202" i="2"/>
  <c r="AA202" i="2" s="1"/>
  <c r="AD202" i="2"/>
  <c r="Y202" i="2" s="1"/>
  <c r="AE202" i="2"/>
  <c r="Z202" i="2" s="1"/>
  <c r="AC202" i="2"/>
  <c r="X202" i="2" s="1"/>
  <c r="AF203" i="2" l="1"/>
  <c r="AA203" i="2" s="1"/>
  <c r="AD203" i="2"/>
  <c r="Y203" i="2" s="1"/>
  <c r="AC203" i="2"/>
  <c r="X203" i="2" s="1"/>
  <c r="AE203" i="2"/>
  <c r="Z203" i="2" s="1"/>
  <c r="W204" i="2"/>
  <c r="V205" i="2"/>
  <c r="AF204" i="2" l="1"/>
  <c r="AA204" i="2" s="1"/>
  <c r="AD204" i="2"/>
  <c r="Y204" i="2" s="1"/>
  <c r="AE204" i="2"/>
  <c r="AC204" i="2"/>
  <c r="X204" i="2" s="1"/>
  <c r="Z204" i="2"/>
  <c r="W205" i="2"/>
  <c r="V206" i="2"/>
  <c r="AF205" i="2" l="1"/>
  <c r="AA205" i="2" s="1"/>
  <c r="AD205" i="2"/>
  <c r="Y205" i="2" s="1"/>
  <c r="AC205" i="2"/>
  <c r="X205" i="2" s="1"/>
  <c r="AE205" i="2"/>
  <c r="Z205" i="2" s="1"/>
  <c r="W206" i="2"/>
  <c r="V207" i="2"/>
  <c r="W207" i="2" l="1"/>
  <c r="V208" i="2"/>
  <c r="AF206" i="2"/>
  <c r="AA206" i="2" s="1"/>
  <c r="AD206" i="2"/>
  <c r="Y206" i="2" s="1"/>
  <c r="AE206" i="2"/>
  <c r="Z206" i="2" s="1"/>
  <c r="AC206" i="2"/>
  <c r="X206" i="2" s="1"/>
  <c r="AF207" i="2" l="1"/>
  <c r="AA207" i="2" s="1"/>
  <c r="AD207" i="2"/>
  <c r="Y207" i="2" s="1"/>
  <c r="AC207" i="2"/>
  <c r="X207" i="2" s="1"/>
  <c r="AE207" i="2"/>
  <c r="Z207" i="2" s="1"/>
  <c r="W208" i="2"/>
  <c r="V209" i="2"/>
  <c r="AF208" i="2" l="1"/>
  <c r="AA208" i="2" s="1"/>
  <c r="AD208" i="2"/>
  <c r="Y208" i="2" s="1"/>
  <c r="AE208" i="2"/>
  <c r="AC208" i="2"/>
  <c r="X208" i="2" s="1"/>
  <c r="Z208" i="2"/>
  <c r="W209" i="2"/>
  <c r="V210" i="2"/>
  <c r="AF209" i="2" l="1"/>
  <c r="AA209" i="2" s="1"/>
  <c r="AD209" i="2"/>
  <c r="Y209" i="2" s="1"/>
  <c r="AC209" i="2"/>
  <c r="X209" i="2" s="1"/>
  <c r="AE209" i="2"/>
  <c r="Z209" i="2" s="1"/>
  <c r="W210" i="2"/>
  <c r="V211" i="2"/>
  <c r="W211" i="2" l="1"/>
  <c r="V212" i="2"/>
  <c r="AF210" i="2"/>
  <c r="AA210" i="2" s="1"/>
  <c r="AD210" i="2"/>
  <c r="Y210" i="2" s="1"/>
  <c r="AE210" i="2"/>
  <c r="Z210" i="2" s="1"/>
  <c r="AC210" i="2"/>
  <c r="X210" i="2" s="1"/>
  <c r="AF211" i="2" l="1"/>
  <c r="AA211" i="2" s="1"/>
  <c r="AD211" i="2"/>
  <c r="Y211" i="2" s="1"/>
  <c r="AC211" i="2"/>
  <c r="X211" i="2" s="1"/>
  <c r="AE211" i="2"/>
  <c r="Z211" i="2" s="1"/>
  <c r="W212" i="2"/>
  <c r="V213" i="2"/>
  <c r="AF212" i="2" l="1"/>
  <c r="AA212" i="2" s="1"/>
  <c r="AD212" i="2"/>
  <c r="Y212" i="2" s="1"/>
  <c r="AE212" i="2"/>
  <c r="AC212" i="2"/>
  <c r="X212" i="2" s="1"/>
  <c r="Z212" i="2"/>
  <c r="W213" i="2"/>
  <c r="V214" i="2"/>
  <c r="AA213" i="2" l="1"/>
  <c r="AF213" i="2"/>
  <c r="AD213" i="2"/>
  <c r="Y213" i="2" s="1"/>
  <c r="AE213" i="2"/>
  <c r="AC213" i="2"/>
  <c r="X213" i="2" s="1"/>
  <c r="W214" i="2"/>
  <c r="V215" i="2"/>
  <c r="Z213" i="2"/>
  <c r="W215" i="2" l="1"/>
  <c r="V216" i="2"/>
  <c r="AF214" i="2"/>
  <c r="AA214" i="2" s="1"/>
  <c r="AD214" i="2"/>
  <c r="Y214" i="2" s="1"/>
  <c r="AC214" i="2"/>
  <c r="X214" i="2" s="1"/>
  <c r="AE214" i="2"/>
  <c r="Z214" i="2" s="1"/>
  <c r="AF215" i="2" l="1"/>
  <c r="AA215" i="2" s="1"/>
  <c r="AD215" i="2"/>
  <c r="Y215" i="2" s="1"/>
  <c r="AE215" i="2"/>
  <c r="Z215" i="2" s="1"/>
  <c r="AC215" i="2"/>
  <c r="X215" i="2" s="1"/>
  <c r="W216" i="2"/>
  <c r="V217" i="2"/>
  <c r="AF216" i="2" l="1"/>
  <c r="AA216" i="2" s="1"/>
  <c r="AD216" i="2"/>
  <c r="Y216" i="2" s="1"/>
  <c r="AC216" i="2"/>
  <c r="AE216" i="2"/>
  <c r="Z216" i="2" s="1"/>
  <c r="X216" i="2"/>
  <c r="W217" i="2"/>
  <c r="V218" i="2"/>
  <c r="AA217" i="2" l="1"/>
  <c r="AF217" i="2"/>
  <c r="AD217" i="2"/>
  <c r="Y217" i="2" s="1"/>
  <c r="AE217" i="2"/>
  <c r="Z217" i="2" s="1"/>
  <c r="AC217" i="2"/>
  <c r="X217" i="2" s="1"/>
  <c r="W218" i="2"/>
  <c r="V219" i="2"/>
  <c r="W219" i="2" l="1"/>
  <c r="V220" i="2"/>
  <c r="AF218" i="2"/>
  <c r="AA218" i="2" s="1"/>
  <c r="AD218" i="2"/>
  <c r="Y218" i="2" s="1"/>
  <c r="AC218" i="2"/>
  <c r="X218" i="2" s="1"/>
  <c r="AE218" i="2"/>
  <c r="Z218" i="2" s="1"/>
  <c r="AF219" i="2" l="1"/>
  <c r="AA219" i="2" s="1"/>
  <c r="AD219" i="2"/>
  <c r="Y219" i="2" s="1"/>
  <c r="AE219" i="2"/>
  <c r="Z219" i="2" s="1"/>
  <c r="AC219" i="2"/>
  <c r="X219" i="2" s="1"/>
  <c r="W220" i="2"/>
  <c r="V221" i="2"/>
  <c r="AF220" i="2" l="1"/>
  <c r="AA220" i="2" s="1"/>
  <c r="AD220" i="2"/>
  <c r="Y220" i="2" s="1"/>
  <c r="AC220" i="2"/>
  <c r="AE220" i="2"/>
  <c r="Z220" i="2" s="1"/>
  <c r="X220" i="2"/>
  <c r="W221" i="2"/>
  <c r="V222" i="2"/>
  <c r="AA221" i="2" l="1"/>
  <c r="AF221" i="2"/>
  <c r="AD221" i="2"/>
  <c r="Y221" i="2" s="1"/>
  <c r="AE221" i="2"/>
  <c r="Z221" i="2" s="1"/>
  <c r="AC221" i="2"/>
  <c r="X221" i="2" s="1"/>
  <c r="W222" i="2"/>
  <c r="V223" i="2"/>
  <c r="W223" i="2" l="1"/>
  <c r="V224" i="2"/>
  <c r="AF222" i="2"/>
  <c r="AA222" i="2" s="1"/>
  <c r="AD222" i="2"/>
  <c r="Y222" i="2" s="1"/>
  <c r="AC222" i="2"/>
  <c r="X222" i="2" s="1"/>
  <c r="AE222" i="2"/>
  <c r="Z222" i="2" s="1"/>
  <c r="W224" i="2" l="1"/>
  <c r="V225" i="2"/>
  <c r="AF223" i="2"/>
  <c r="AA223" i="2" s="1"/>
  <c r="AD223" i="2"/>
  <c r="Y223" i="2" s="1"/>
  <c r="AE223" i="2"/>
  <c r="Z223" i="2" s="1"/>
  <c r="AC223" i="2"/>
  <c r="X223" i="2" s="1"/>
  <c r="AF224" i="2" l="1"/>
  <c r="AA224" i="2" s="1"/>
  <c r="AD224" i="2"/>
  <c r="Y224" i="2" s="1"/>
  <c r="AC224" i="2"/>
  <c r="AE224" i="2"/>
  <c r="Z224" i="2" s="1"/>
  <c r="X224" i="2"/>
  <c r="W225" i="2"/>
  <c r="V226" i="2"/>
  <c r="AF225" i="2" l="1"/>
  <c r="AA225" i="2" s="1"/>
  <c r="AD225" i="2"/>
  <c r="Y225" i="2" s="1"/>
  <c r="AE225" i="2"/>
  <c r="Z225" i="2" s="1"/>
  <c r="AC225" i="2"/>
  <c r="X225" i="2" s="1"/>
  <c r="W226" i="2"/>
  <c r="V227" i="2"/>
  <c r="AA226" i="2" l="1"/>
  <c r="V228" i="2"/>
  <c r="W227" i="2"/>
  <c r="AF226" i="2"/>
  <c r="AD226" i="2"/>
  <c r="Y226" i="2" s="1"/>
  <c r="AC226" i="2"/>
  <c r="X226" i="2" s="1"/>
  <c r="AE226" i="2"/>
  <c r="Z226" i="2" s="1"/>
  <c r="AF227" i="2" l="1"/>
  <c r="AD227" i="2"/>
  <c r="Y227" i="2" s="1"/>
  <c r="AE227" i="2"/>
  <c r="Z227" i="2" s="1"/>
  <c r="AC227" i="2"/>
  <c r="X227" i="2" s="1"/>
  <c r="AA227" i="2"/>
  <c r="W228" i="2"/>
  <c r="V229" i="2"/>
  <c r="W229" i="2" l="1"/>
  <c r="V230" i="2"/>
  <c r="AA228" i="2"/>
  <c r="AF228" i="2"/>
  <c r="AD228" i="2"/>
  <c r="Y228" i="2" s="1"/>
  <c r="AC228" i="2"/>
  <c r="X228" i="2" s="1"/>
  <c r="AE228" i="2"/>
  <c r="Z228" i="2" s="1"/>
  <c r="AA229" i="2" l="1"/>
  <c r="AF229" i="2"/>
  <c r="AD229" i="2"/>
  <c r="Y229" i="2" s="1"/>
  <c r="AE229" i="2"/>
  <c r="Z229" i="2" s="1"/>
  <c r="AC229" i="2"/>
  <c r="X229" i="2" s="1"/>
  <c r="W230" i="2"/>
  <c r="V231" i="2"/>
  <c r="V232" i="2" l="1"/>
  <c r="W231" i="2"/>
  <c r="AF230" i="2"/>
  <c r="AA230" i="2" s="1"/>
  <c r="AD230" i="2"/>
  <c r="Y230" i="2" s="1"/>
  <c r="AC230" i="2"/>
  <c r="X230" i="2" s="1"/>
  <c r="AE230" i="2"/>
  <c r="Z230" i="2" s="1"/>
  <c r="AA231" i="2" l="1"/>
  <c r="AF231" i="2"/>
  <c r="AD231" i="2"/>
  <c r="Y231" i="2" s="1"/>
  <c r="AE231" i="2"/>
  <c r="Z231" i="2" s="1"/>
  <c r="AC231" i="2"/>
  <c r="X231" i="2" s="1"/>
  <c r="W232" i="2"/>
  <c r="V233" i="2"/>
  <c r="W233" i="2" l="1"/>
  <c r="V234" i="2"/>
  <c r="AA232" i="2"/>
  <c r="AF232" i="2"/>
  <c r="AD232" i="2"/>
  <c r="Y232" i="2" s="1"/>
  <c r="AC232" i="2"/>
  <c r="X232" i="2" s="1"/>
  <c r="AE232" i="2"/>
  <c r="Z232" i="2" s="1"/>
  <c r="AF233" i="2" l="1"/>
  <c r="AA233" i="2" s="1"/>
  <c r="AD233" i="2"/>
  <c r="Y233" i="2" s="1"/>
  <c r="AE233" i="2"/>
  <c r="Z233" i="2" s="1"/>
  <c r="AC233" i="2"/>
  <c r="X233" i="2" s="1"/>
  <c r="W234" i="2"/>
  <c r="V235" i="2"/>
  <c r="AA234" i="2" l="1"/>
  <c r="W235" i="2"/>
  <c r="V236" i="2"/>
  <c r="AF234" i="2"/>
  <c r="AD234" i="2"/>
  <c r="Y234" i="2" s="1"/>
  <c r="AC234" i="2"/>
  <c r="X234" i="2" s="1"/>
  <c r="AE234" i="2"/>
  <c r="Z234" i="2" s="1"/>
  <c r="W236" i="2" l="1"/>
  <c r="V237" i="2"/>
  <c r="AF235" i="2"/>
  <c r="AA235" i="2" s="1"/>
  <c r="AD235" i="2"/>
  <c r="Y235" i="2" s="1"/>
  <c r="AE235" i="2"/>
  <c r="Z235" i="2" s="1"/>
  <c r="AC235" i="2"/>
  <c r="X235" i="2" s="1"/>
  <c r="AE236" i="2" l="1"/>
  <c r="Z236" i="2" s="1"/>
  <c r="AC236" i="2"/>
  <c r="X236" i="2" s="1"/>
  <c r="AD236" i="2"/>
  <c r="Y236" i="2" s="1"/>
  <c r="AF236" i="2"/>
  <c r="AA236" i="2" s="1"/>
  <c r="W237" i="2"/>
  <c r="V238" i="2"/>
  <c r="W238" i="2" l="1"/>
  <c r="V239" i="2"/>
  <c r="AE237" i="2"/>
  <c r="Z237" i="2" s="1"/>
  <c r="AC237" i="2"/>
  <c r="X237" i="2" s="1"/>
  <c r="AF237" i="2"/>
  <c r="AA237" i="2" s="1"/>
  <c r="AD237" i="2"/>
  <c r="Y237" i="2" s="1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D239" i="2"/>
  <c r="Y239" i="2" s="1"/>
  <c r="AF239" i="2"/>
  <c r="AA239" i="2" s="1"/>
  <c r="AE240" i="2" l="1"/>
  <c r="Z240" i="2" s="1"/>
  <c r="AC240" i="2"/>
  <c r="X240" i="2" s="1"/>
  <c r="AD240" i="2"/>
  <c r="Y240" i="2" s="1"/>
  <c r="AF240" i="2"/>
  <c r="AA240" i="2" s="1"/>
  <c r="W241" i="2"/>
  <c r="V242" i="2"/>
  <c r="W242" i="2" l="1"/>
  <c r="V243" i="2"/>
  <c r="AE241" i="2"/>
  <c r="Z241" i="2" s="1"/>
  <c r="AC241" i="2"/>
  <c r="X241" i="2" s="1"/>
  <c r="AD241" i="2"/>
  <c r="Y241" i="2" s="1"/>
  <c r="AF241" i="2"/>
  <c r="AA241" i="2" s="1"/>
  <c r="W243" i="2" l="1"/>
  <c r="V244" i="2"/>
  <c r="AE242" i="2"/>
  <c r="Z242" i="2" s="1"/>
  <c r="AC242" i="2"/>
  <c r="X242" i="2" s="1"/>
  <c r="AD242" i="2"/>
  <c r="Y242" i="2" s="1"/>
  <c r="AF242" i="2"/>
  <c r="AA242" i="2" s="1"/>
  <c r="W244" i="2" l="1"/>
  <c r="V245" i="2"/>
  <c r="AE243" i="2"/>
  <c r="Z243" i="2" s="1"/>
  <c r="AC243" i="2"/>
  <c r="X243" i="2" s="1"/>
  <c r="AD243" i="2"/>
  <c r="Y243" i="2" s="1"/>
  <c r="AF243" i="2"/>
  <c r="AA243" i="2" s="1"/>
  <c r="AE244" i="2" l="1"/>
  <c r="Z244" i="2" s="1"/>
  <c r="AC244" i="2"/>
  <c r="X244" i="2" s="1"/>
  <c r="AD244" i="2"/>
  <c r="Y244" i="2" s="1"/>
  <c r="AF244" i="2"/>
  <c r="AA244" i="2" s="1"/>
  <c r="W245" i="2"/>
  <c r="V246" i="2"/>
  <c r="W246" i="2" l="1"/>
  <c r="Z245" i="2"/>
  <c r="Z246" i="2" s="1"/>
  <c r="AE246" i="2"/>
  <c r="AC246" i="2"/>
  <c r="AD246" i="2"/>
  <c r="AF246" i="2"/>
  <c r="AE245" i="2"/>
  <c r="AC245" i="2"/>
  <c r="X245" i="2" s="1"/>
  <c r="X246" i="2" s="1"/>
  <c r="AD245" i="2"/>
  <c r="Y245" i="2" s="1"/>
  <c r="Y246" i="2" s="1"/>
  <c r="AF245" i="2"/>
  <c r="AA245" i="2" s="1"/>
  <c r="AA246" i="2" s="1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247" i="3" l="1"/>
  <c r="S271" i="3"/>
  <c r="U273" i="3"/>
  <c r="S297" i="3"/>
  <c r="S305" i="3"/>
  <c r="U281" i="3"/>
  <c r="U265" i="3"/>
  <c r="S289" i="3"/>
  <c r="U406" i="3"/>
  <c r="S430" i="3"/>
  <c r="U422" i="3"/>
  <c r="S446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G20" i="3" l="1"/>
  <c r="K20" i="3" s="1"/>
  <c r="M20" i="3" s="1"/>
  <c r="U446" i="3"/>
  <c r="S470" i="3"/>
  <c r="U430" i="3"/>
  <c r="S454" i="3"/>
  <c r="S313" i="3"/>
  <c r="U289" i="3"/>
  <c r="S321" i="3"/>
  <c r="U297" i="3"/>
  <c r="S295" i="3"/>
  <c r="U271" i="3"/>
  <c r="U253" i="3"/>
  <c r="S277" i="3"/>
  <c r="U242" i="3"/>
  <c r="S266" i="3"/>
  <c r="U244" i="3"/>
  <c r="S268" i="3"/>
  <c r="U237" i="3"/>
  <c r="S261" i="3"/>
  <c r="U245" i="3"/>
  <c r="S269" i="3"/>
  <c r="U239" i="3"/>
  <c r="S263" i="3"/>
  <c r="S462" i="3"/>
  <c r="U438" i="3"/>
  <c r="S329" i="3"/>
  <c r="U305" i="3"/>
  <c r="I120" i="3"/>
  <c r="D31" i="3"/>
  <c r="J31" i="3" s="1"/>
  <c r="F31" i="3"/>
  <c r="E23" i="3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G75" i="3" l="1"/>
  <c r="K75" i="3" s="1"/>
  <c r="M75" i="3" s="1"/>
  <c r="G114" i="3"/>
  <c r="K114" i="3" s="1"/>
  <c r="M114" i="3" s="1"/>
  <c r="G78" i="3"/>
  <c r="G26" i="3"/>
  <c r="K26" i="3" s="1"/>
  <c r="M26" i="3" s="1"/>
  <c r="G40" i="3"/>
  <c r="K40" i="3" s="1"/>
  <c r="M40" i="3" s="1"/>
  <c r="G52" i="3"/>
  <c r="K52" i="3" s="1"/>
  <c r="M52" i="3" s="1"/>
  <c r="G44" i="3"/>
  <c r="K44" i="3" s="1"/>
  <c r="M44" i="3" s="1"/>
  <c r="G95" i="3"/>
  <c r="K95" i="3" s="1"/>
  <c r="M95" i="3" s="1"/>
  <c r="G111" i="3"/>
  <c r="K111" i="3" s="1"/>
  <c r="M111" i="3" s="1"/>
  <c r="G106" i="3"/>
  <c r="K106" i="3" s="1"/>
  <c r="M106" i="3" s="1"/>
  <c r="G70" i="3"/>
  <c r="G113" i="3"/>
  <c r="K113" i="3" s="1"/>
  <c r="M113" i="3" s="1"/>
  <c r="G115" i="3"/>
  <c r="G43" i="3"/>
  <c r="K43" i="3" s="1"/>
  <c r="M43" i="3" s="1"/>
  <c r="G24" i="3"/>
  <c r="K24" i="3" s="1"/>
  <c r="M24" i="3" s="1"/>
  <c r="G48" i="3"/>
  <c r="K48" i="3" s="1"/>
  <c r="M48" i="3" s="1"/>
  <c r="G91" i="3"/>
  <c r="K91" i="3" s="1"/>
  <c r="M91" i="3" s="1"/>
  <c r="G76" i="3"/>
  <c r="K76" i="3" s="1"/>
  <c r="M76" i="3" s="1"/>
  <c r="G88" i="3"/>
  <c r="G102" i="3"/>
  <c r="K102" i="3" s="1"/>
  <c r="M102" i="3" s="1"/>
  <c r="G33" i="3"/>
  <c r="K33" i="3" s="1"/>
  <c r="M33" i="3" s="1"/>
  <c r="G59" i="3"/>
  <c r="K59" i="3" s="1"/>
  <c r="M59" i="3" s="1"/>
  <c r="G118" i="3"/>
  <c r="G66" i="3"/>
  <c r="K66" i="3" s="1"/>
  <c r="M66" i="3" s="1"/>
  <c r="G77" i="3"/>
  <c r="K77" i="3" s="1"/>
  <c r="M77" i="3" s="1"/>
  <c r="G38" i="3"/>
  <c r="K38" i="3" s="1"/>
  <c r="M38" i="3" s="1"/>
  <c r="G25" i="3"/>
  <c r="K25" i="3" s="1"/>
  <c r="M25" i="3" s="1"/>
  <c r="G36" i="3"/>
  <c r="G84" i="3"/>
  <c r="K84" i="3" s="1"/>
  <c r="M84" i="3" s="1"/>
  <c r="G55" i="3"/>
  <c r="K55" i="3" s="1"/>
  <c r="M55" i="3" s="1"/>
  <c r="G97" i="3"/>
  <c r="K97" i="3" s="1"/>
  <c r="M97" i="3" s="1"/>
  <c r="G51" i="3"/>
  <c r="K51" i="3" s="1"/>
  <c r="M51" i="3" s="1"/>
  <c r="G65" i="3"/>
  <c r="K65" i="3" s="1"/>
  <c r="M65" i="3" s="1"/>
  <c r="G61" i="3"/>
  <c r="K61" i="3" s="1"/>
  <c r="M61" i="3" s="1"/>
  <c r="G32" i="3"/>
  <c r="K32" i="3" s="1"/>
  <c r="M32" i="3" s="1"/>
  <c r="G53" i="3"/>
  <c r="K53" i="3" s="1"/>
  <c r="M53" i="3" s="1"/>
  <c r="G56" i="3"/>
  <c r="G64" i="3"/>
  <c r="K64" i="3" s="1"/>
  <c r="M64" i="3" s="1"/>
  <c r="G49" i="3"/>
  <c r="K49" i="3" s="1"/>
  <c r="M49" i="3" s="1"/>
  <c r="G92" i="3"/>
  <c r="K92" i="3" s="1"/>
  <c r="M92" i="3" s="1"/>
  <c r="G82" i="3"/>
  <c r="K82" i="3" s="1"/>
  <c r="M82" i="3" s="1"/>
  <c r="G99" i="3"/>
  <c r="K99" i="3" s="1"/>
  <c r="M99" i="3" s="1"/>
  <c r="G120" i="3"/>
  <c r="U6" i="3" s="1"/>
  <c r="G54" i="3"/>
  <c r="K54" i="3" s="1"/>
  <c r="M54" i="3" s="1"/>
  <c r="G30" i="3"/>
  <c r="G41" i="3"/>
  <c r="K41" i="3" s="1"/>
  <c r="M41" i="3" s="1"/>
  <c r="G68" i="3"/>
  <c r="K68" i="3" s="1"/>
  <c r="M68" i="3" s="1"/>
  <c r="G96" i="3"/>
  <c r="K96" i="3" s="1"/>
  <c r="M96" i="3" s="1"/>
  <c r="G109" i="3"/>
  <c r="K109" i="3" s="1"/>
  <c r="M109" i="3" s="1"/>
  <c r="G21" i="3"/>
  <c r="G47" i="3"/>
  <c r="G89" i="3"/>
  <c r="K89" i="3" s="1"/>
  <c r="M89" i="3" s="1"/>
  <c r="G74" i="3"/>
  <c r="K74" i="3" s="1"/>
  <c r="M74" i="3" s="1"/>
  <c r="G117" i="3"/>
  <c r="K117" i="3" s="1"/>
  <c r="M117" i="3" s="1"/>
  <c r="G60" i="3"/>
  <c r="K60" i="3" s="1"/>
  <c r="M60" i="3" s="1"/>
  <c r="G103" i="3"/>
  <c r="K103" i="3" s="1"/>
  <c r="M103" i="3" s="1"/>
  <c r="G72" i="3"/>
  <c r="K72" i="3" s="1"/>
  <c r="M72" i="3" s="1"/>
  <c r="G29" i="3"/>
  <c r="K29" i="3" s="1"/>
  <c r="M29" i="3" s="1"/>
  <c r="G90" i="3"/>
  <c r="G80" i="3"/>
  <c r="K80" i="3" s="1"/>
  <c r="M80" i="3" s="1"/>
  <c r="G108" i="3"/>
  <c r="K108" i="3" s="1"/>
  <c r="M108" i="3" s="1"/>
  <c r="G50" i="3"/>
  <c r="K50" i="3" s="1"/>
  <c r="M50" i="3" s="1"/>
  <c r="G45" i="3"/>
  <c r="K45" i="3" s="1"/>
  <c r="M45" i="3" s="1"/>
  <c r="G62" i="3"/>
  <c r="K62" i="3" s="1"/>
  <c r="M62" i="3" s="1"/>
  <c r="G57" i="3"/>
  <c r="K57" i="3" s="1"/>
  <c r="M57" i="3" s="1"/>
  <c r="G100" i="3"/>
  <c r="K100" i="3" s="1"/>
  <c r="M100" i="3" s="1"/>
  <c r="G85" i="3"/>
  <c r="G71" i="3"/>
  <c r="K71" i="3" s="1"/>
  <c r="M71" i="3" s="1"/>
  <c r="G67" i="3"/>
  <c r="K67" i="3" s="1"/>
  <c r="M67" i="3" s="1"/>
  <c r="G83" i="3"/>
  <c r="K83" i="3" s="1"/>
  <c r="M83" i="3" s="1"/>
  <c r="G34" i="3"/>
  <c r="K34" i="3" s="1"/>
  <c r="M34" i="3" s="1"/>
  <c r="G63" i="3"/>
  <c r="K63" i="3" s="1"/>
  <c r="M63" i="3" s="1"/>
  <c r="G105" i="3"/>
  <c r="K105" i="3" s="1"/>
  <c r="M105" i="3" s="1"/>
  <c r="G86" i="3"/>
  <c r="K86" i="3" s="1"/>
  <c r="M86" i="3" s="1"/>
  <c r="G119" i="3"/>
  <c r="G94" i="3"/>
  <c r="K94" i="3" s="1"/>
  <c r="M94" i="3" s="1"/>
  <c r="G104" i="3"/>
  <c r="K104" i="3" s="1"/>
  <c r="M104" i="3" s="1"/>
  <c r="G35" i="3"/>
  <c r="K35" i="3" s="1"/>
  <c r="M35" i="3" s="1"/>
  <c r="G73" i="3"/>
  <c r="K73" i="3" s="1"/>
  <c r="M73" i="3" s="1"/>
  <c r="G116" i="3"/>
  <c r="K116" i="3" s="1"/>
  <c r="M116" i="3" s="1"/>
  <c r="G101" i="3"/>
  <c r="K101" i="3" s="1"/>
  <c r="M101" i="3" s="1"/>
  <c r="G87" i="3"/>
  <c r="K87" i="3" s="1"/>
  <c r="M87" i="3" s="1"/>
  <c r="G46" i="3"/>
  <c r="G39" i="3"/>
  <c r="K39" i="3" s="1"/>
  <c r="M39" i="3" s="1"/>
  <c r="G22" i="3"/>
  <c r="K22" i="3" s="1"/>
  <c r="M22" i="3" s="1"/>
  <c r="G69" i="3"/>
  <c r="K69" i="3" s="1"/>
  <c r="M69" i="3" s="1"/>
  <c r="G37" i="3"/>
  <c r="K37" i="3" s="1"/>
  <c r="M37" i="3" s="1"/>
  <c r="G28" i="3"/>
  <c r="K28" i="3" s="1"/>
  <c r="G81" i="3"/>
  <c r="G79" i="3"/>
  <c r="K79" i="3" s="1"/>
  <c r="M79" i="3" s="1"/>
  <c r="G107" i="3"/>
  <c r="K107" i="3" s="1"/>
  <c r="M107" i="3" s="1"/>
  <c r="G110" i="3"/>
  <c r="K110" i="3" s="1"/>
  <c r="M110" i="3" s="1"/>
  <c r="G58" i="3"/>
  <c r="K58" i="3" s="1"/>
  <c r="M58" i="3" s="1"/>
  <c r="G112" i="3"/>
  <c r="K112" i="3" s="1"/>
  <c r="M112" i="3" s="1"/>
  <c r="G98" i="3"/>
  <c r="K98" i="3" s="1"/>
  <c r="M98" i="3" s="1"/>
  <c r="G42" i="3"/>
  <c r="K42" i="3" s="1"/>
  <c r="G93" i="3"/>
  <c r="K93" i="3" s="1"/>
  <c r="M93" i="3" s="1"/>
  <c r="G27" i="3"/>
  <c r="K27" i="3" s="1"/>
  <c r="M27" i="3" s="1"/>
  <c r="G23" i="3"/>
  <c r="K23" i="3" s="1"/>
  <c r="M23" i="3" s="1"/>
  <c r="G31" i="3"/>
  <c r="K31" i="3" s="1"/>
  <c r="M31" i="3" s="1"/>
  <c r="U255" i="3"/>
  <c r="S279" i="3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S293" i="3"/>
  <c r="U269" i="3"/>
  <c r="S285" i="3"/>
  <c r="U261" i="3"/>
  <c r="U268" i="3"/>
  <c r="S292" i="3"/>
  <c r="S290" i="3"/>
  <c r="U266" i="3"/>
  <c r="U277" i="3"/>
  <c r="S301" i="3"/>
  <c r="U454" i="3"/>
  <c r="S478" i="3"/>
  <c r="U470" i="3"/>
  <c r="S494" i="3"/>
  <c r="S353" i="3"/>
  <c r="U329" i="3"/>
  <c r="S486" i="3"/>
  <c r="U462" i="3"/>
  <c r="U295" i="3"/>
  <c r="S319" i="3"/>
  <c r="S345" i="3"/>
  <c r="U321" i="3"/>
  <c r="S337" i="3"/>
  <c r="U313" i="3"/>
  <c r="C17" i="3"/>
  <c r="H21" i="3"/>
  <c r="AB20" i="3" s="1"/>
  <c r="K30" i="3"/>
  <c r="M30" i="3" s="1"/>
  <c r="K36" i="3"/>
  <c r="M36" i="3" s="1"/>
  <c r="K47" i="3"/>
  <c r="M47" i="3" s="1"/>
  <c r="K46" i="3"/>
  <c r="M46" i="3" s="1"/>
  <c r="J42" i="3"/>
  <c r="J28" i="3"/>
  <c r="J21" i="3"/>
  <c r="AG20" i="3" s="1"/>
  <c r="K56" i="3"/>
  <c r="M56" i="3" s="1"/>
  <c r="K85" i="3"/>
  <c r="M85" i="3" s="1"/>
  <c r="K115" i="3"/>
  <c r="M115" i="3" s="1"/>
  <c r="K88" i="3"/>
  <c r="M88" i="3" s="1"/>
  <c r="K118" i="3"/>
  <c r="M118" i="3" s="1"/>
  <c r="K119" i="3"/>
  <c r="M119" i="3" s="1"/>
  <c r="K81" i="3"/>
  <c r="M81" i="3" s="1"/>
  <c r="K78" i="3"/>
  <c r="M78" i="3" s="1"/>
  <c r="K90" i="3"/>
  <c r="M90" i="3" s="1"/>
  <c r="K70" i="3"/>
  <c r="M70" i="3" s="1"/>
  <c r="U319" i="3" l="1"/>
  <c r="S343" i="3"/>
  <c r="U494" i="3"/>
  <c r="S518" i="3"/>
  <c r="U518" i="3" s="1"/>
  <c r="S502" i="3"/>
  <c r="U502" i="3" s="1"/>
  <c r="U478" i="3"/>
  <c r="S325" i="3"/>
  <c r="U301" i="3"/>
  <c r="S316" i="3"/>
  <c r="U292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U279" i="3"/>
  <c r="S303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11" i="3" l="1"/>
  <c r="S335" i="3"/>
  <c r="U314" i="3"/>
  <c r="S338" i="3"/>
  <c r="U303" i="3"/>
  <c r="S327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43" i="3"/>
  <c r="S367" i="3"/>
  <c r="U317" i="3"/>
  <c r="S341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41" i="3"/>
  <c r="S365" i="3"/>
  <c r="U367" i="3"/>
  <c r="S39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27" i="3"/>
  <c r="S351" i="3"/>
  <c r="U338" i="3"/>
  <c r="S362" i="3"/>
  <c r="U335" i="3"/>
  <c r="S359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T904" i="1" s="1"/>
  <c r="Q323" i="1"/>
  <c r="Q613" i="1" s="1"/>
  <c r="N323" i="1"/>
  <c r="N613" i="1" s="1"/>
  <c r="N904" i="1" s="1"/>
  <c r="T322" i="1"/>
  <c r="T612" i="1" s="1"/>
  <c r="Q322" i="1"/>
  <c r="Q612" i="1" s="1"/>
  <c r="N322" i="1"/>
  <c r="N612" i="1" s="1"/>
  <c r="T321" i="1"/>
  <c r="T611" i="1" s="1"/>
  <c r="T902" i="1" s="1"/>
  <c r="Q321" i="1"/>
  <c r="Q611" i="1" s="1"/>
  <c r="N321" i="1"/>
  <c r="N611" i="1" s="1"/>
  <c r="N902" i="1" s="1"/>
  <c r="T320" i="1"/>
  <c r="T610" i="1" s="1"/>
  <c r="Q320" i="1"/>
  <c r="Q610" i="1" s="1"/>
  <c r="Q901" i="1" s="1"/>
  <c r="N320" i="1"/>
  <c r="N610" i="1" s="1"/>
  <c r="T319" i="1"/>
  <c r="T609" i="1" s="1"/>
  <c r="Q319" i="1"/>
  <c r="Q609" i="1" s="1"/>
  <c r="N319" i="1"/>
  <c r="N609" i="1" s="1"/>
  <c r="N900" i="1" s="1"/>
  <c r="T318" i="1"/>
  <c r="T608" i="1" s="1"/>
  <c r="Q318" i="1"/>
  <c r="Q608" i="1" s="1"/>
  <c r="Q899" i="1" s="1"/>
  <c r="N318" i="1"/>
  <c r="N608" i="1" s="1"/>
  <c r="T317" i="1"/>
  <c r="T607" i="1" s="1"/>
  <c r="T898" i="1" s="1"/>
  <c r="Q317" i="1"/>
  <c r="Q607" i="1" s="1"/>
  <c r="N317" i="1"/>
  <c r="N607" i="1" s="1"/>
  <c r="T316" i="1"/>
  <c r="T606" i="1" s="1"/>
  <c r="Q316" i="1"/>
  <c r="Q606" i="1" s="1"/>
  <c r="Q897" i="1" s="1"/>
  <c r="N316" i="1"/>
  <c r="N606" i="1" s="1"/>
  <c r="T315" i="1"/>
  <c r="T605" i="1" s="1"/>
  <c r="T896" i="1" s="1"/>
  <c r="Q315" i="1"/>
  <c r="Q605" i="1" s="1"/>
  <c r="N315" i="1"/>
  <c r="N605" i="1" s="1"/>
  <c r="N896" i="1" s="1"/>
  <c r="T314" i="1"/>
  <c r="T604" i="1" s="1"/>
  <c r="Q314" i="1"/>
  <c r="Q604" i="1" s="1"/>
  <c r="N314" i="1"/>
  <c r="N604" i="1" s="1"/>
  <c r="T313" i="1"/>
  <c r="T603" i="1" s="1"/>
  <c r="T894" i="1" s="1"/>
  <c r="Q313" i="1"/>
  <c r="Q603" i="1" s="1"/>
  <c r="N313" i="1"/>
  <c r="N603" i="1" s="1"/>
  <c r="N894" i="1" s="1"/>
  <c r="T312" i="1"/>
  <c r="T602" i="1" s="1"/>
  <c r="Q312" i="1"/>
  <c r="Q602" i="1" s="1"/>
  <c r="Q893" i="1" s="1"/>
  <c r="N312" i="1"/>
  <c r="N602" i="1" s="1"/>
  <c r="T311" i="1"/>
  <c r="T601" i="1" s="1"/>
  <c r="Q311" i="1"/>
  <c r="Q601" i="1" s="1"/>
  <c r="N311" i="1"/>
  <c r="N601" i="1" s="1"/>
  <c r="N892" i="1" s="1"/>
  <c r="T310" i="1"/>
  <c r="T600" i="1" s="1"/>
  <c r="Q310" i="1"/>
  <c r="Q600" i="1" s="1"/>
  <c r="Q891" i="1" s="1"/>
  <c r="N310" i="1"/>
  <c r="N600" i="1" s="1"/>
  <c r="T309" i="1"/>
  <c r="T599" i="1" s="1"/>
  <c r="T890" i="1" s="1"/>
  <c r="Q309" i="1"/>
  <c r="Q599" i="1" s="1"/>
  <c r="N309" i="1"/>
  <c r="N599" i="1" s="1"/>
  <c r="T308" i="1"/>
  <c r="T598" i="1" s="1"/>
  <c r="Q308" i="1"/>
  <c r="Q598" i="1" s="1"/>
  <c r="Q889" i="1" s="1"/>
  <c r="N308" i="1"/>
  <c r="N598" i="1" s="1"/>
  <c r="T307" i="1"/>
  <c r="T597" i="1" s="1"/>
  <c r="T888" i="1" s="1"/>
  <c r="Q307" i="1"/>
  <c r="Q597" i="1" s="1"/>
  <c r="N307" i="1"/>
  <c r="N597" i="1" s="1"/>
  <c r="N888" i="1" s="1"/>
  <c r="T306" i="1"/>
  <c r="T596" i="1" s="1"/>
  <c r="Q306" i="1"/>
  <c r="Q596" i="1" s="1"/>
  <c r="N306" i="1"/>
  <c r="N596" i="1" s="1"/>
  <c r="T305" i="1"/>
  <c r="T595" i="1" s="1"/>
  <c r="T886" i="1" s="1"/>
  <c r="Q305" i="1"/>
  <c r="Q595" i="1" s="1"/>
  <c r="N305" i="1"/>
  <c r="N595" i="1" s="1"/>
  <c r="N886" i="1" s="1"/>
  <c r="T304" i="1"/>
  <c r="T594" i="1" s="1"/>
  <c r="Q304" i="1"/>
  <c r="Q594" i="1" s="1"/>
  <c r="Q885" i="1" s="1"/>
  <c r="N304" i="1"/>
  <c r="N594" i="1" s="1"/>
  <c r="T303" i="1"/>
  <c r="T593" i="1" s="1"/>
  <c r="Q303" i="1"/>
  <c r="Q593" i="1" s="1"/>
  <c r="N303" i="1"/>
  <c r="N593" i="1" s="1"/>
  <c r="N884" i="1" s="1"/>
  <c r="T302" i="1"/>
  <c r="T592" i="1" s="1"/>
  <c r="Q302" i="1"/>
  <c r="Q592" i="1" s="1"/>
  <c r="Q883" i="1" s="1"/>
  <c r="N302" i="1"/>
  <c r="N592" i="1" s="1"/>
  <c r="T301" i="1"/>
  <c r="T591" i="1" s="1"/>
  <c r="T882" i="1" s="1"/>
  <c r="Q301" i="1"/>
  <c r="Q591" i="1" s="1"/>
  <c r="N301" i="1"/>
  <c r="N591" i="1" s="1"/>
  <c r="T300" i="1"/>
  <c r="T590" i="1" s="1"/>
  <c r="Q300" i="1"/>
  <c r="Q590" i="1" s="1"/>
  <c r="Q881" i="1" s="1"/>
  <c r="N300" i="1"/>
  <c r="N590" i="1" s="1"/>
  <c r="T299" i="1"/>
  <c r="T589" i="1" s="1"/>
  <c r="T880" i="1" s="1"/>
  <c r="Q299" i="1"/>
  <c r="Q589" i="1" s="1"/>
  <c r="N299" i="1"/>
  <c r="N589" i="1" s="1"/>
  <c r="N880" i="1" s="1"/>
  <c r="T298" i="1"/>
  <c r="T588" i="1" s="1"/>
  <c r="Q298" i="1"/>
  <c r="Q588" i="1" s="1"/>
  <c r="N298" i="1"/>
  <c r="N588" i="1" s="1"/>
  <c r="T297" i="1"/>
  <c r="T587" i="1" s="1"/>
  <c r="T878" i="1" s="1"/>
  <c r="Q297" i="1"/>
  <c r="Q587" i="1" s="1"/>
  <c r="N297" i="1"/>
  <c r="N587" i="1" s="1"/>
  <c r="T296" i="1"/>
  <c r="T586" i="1" s="1"/>
  <c r="Q296" i="1"/>
  <c r="Q586" i="1" s="1"/>
  <c r="Q877" i="1" s="1"/>
  <c r="N296" i="1"/>
  <c r="N586" i="1" s="1"/>
  <c r="T295" i="1"/>
  <c r="T585" i="1" s="1"/>
  <c r="Q295" i="1"/>
  <c r="Q585" i="1" s="1"/>
  <c r="N295" i="1"/>
  <c r="N585" i="1" s="1"/>
  <c r="T294" i="1"/>
  <c r="T584" i="1" s="1"/>
  <c r="Q294" i="1"/>
  <c r="Q584" i="1" s="1"/>
  <c r="N294" i="1"/>
  <c r="N584" i="1" s="1"/>
  <c r="T293" i="1"/>
  <c r="T583" i="1" s="1"/>
  <c r="T874" i="1" s="1"/>
  <c r="Q293" i="1"/>
  <c r="Q583" i="1" s="1"/>
  <c r="N293" i="1"/>
  <c r="N583" i="1" s="1"/>
  <c r="T292" i="1"/>
  <c r="T582" i="1" s="1"/>
  <c r="Q292" i="1"/>
  <c r="Q582" i="1" s="1"/>
  <c r="Q873" i="1" s="1"/>
  <c r="N292" i="1"/>
  <c r="N582" i="1" s="1"/>
  <c r="T291" i="1"/>
  <c r="T581" i="1" s="1"/>
  <c r="Q291" i="1"/>
  <c r="Q581" i="1" s="1"/>
  <c r="N291" i="1"/>
  <c r="N581" i="1" s="1"/>
  <c r="N872" i="1" s="1"/>
  <c r="T290" i="1"/>
  <c r="T580" i="1" s="1"/>
  <c r="Q290" i="1"/>
  <c r="Q580" i="1" s="1"/>
  <c r="N290" i="1"/>
  <c r="N580" i="1" s="1"/>
  <c r="T289" i="1"/>
  <c r="T579" i="1" s="1"/>
  <c r="Q289" i="1"/>
  <c r="Q579" i="1" s="1"/>
  <c r="N289" i="1"/>
  <c r="N579" i="1" s="1"/>
  <c r="N870" i="1" s="1"/>
  <c r="T288" i="1"/>
  <c r="T578" i="1" s="1"/>
  <c r="Q288" i="1"/>
  <c r="Q578" i="1" s="1"/>
  <c r="Q869" i="1" s="1"/>
  <c r="N288" i="1"/>
  <c r="N578" i="1" s="1"/>
  <c r="T287" i="1"/>
  <c r="T577" i="1" s="1"/>
  <c r="Q287" i="1"/>
  <c r="Q577" i="1" s="1"/>
  <c r="N287" i="1"/>
  <c r="N577" i="1" s="1"/>
  <c r="T286" i="1"/>
  <c r="T576" i="1" s="1"/>
  <c r="Q286" i="1"/>
  <c r="Q576" i="1" s="1"/>
  <c r="N286" i="1"/>
  <c r="N576" i="1" s="1"/>
  <c r="T285" i="1"/>
  <c r="T575" i="1" s="1"/>
  <c r="T866" i="1" s="1"/>
  <c r="Q285" i="1"/>
  <c r="Q575" i="1" s="1"/>
  <c r="N285" i="1"/>
  <c r="N575" i="1" s="1"/>
  <c r="T284" i="1"/>
  <c r="T574" i="1" s="1"/>
  <c r="Q284" i="1"/>
  <c r="Q574" i="1" s="1"/>
  <c r="N284" i="1"/>
  <c r="N574" i="1" s="1"/>
  <c r="T283" i="1"/>
  <c r="T573" i="1" s="1"/>
  <c r="Q283" i="1"/>
  <c r="Q573" i="1" s="1"/>
  <c r="N283" i="1"/>
  <c r="N573" i="1" s="1"/>
  <c r="N864" i="1" s="1"/>
  <c r="T282" i="1"/>
  <c r="T572" i="1" s="1"/>
  <c r="Q282" i="1"/>
  <c r="Q572" i="1" s="1"/>
  <c r="N282" i="1"/>
  <c r="N572" i="1" s="1"/>
  <c r="T281" i="1"/>
  <c r="T571" i="1" s="1"/>
  <c r="T862" i="1" s="1"/>
  <c r="Q281" i="1"/>
  <c r="Q571" i="1" s="1"/>
  <c r="N281" i="1"/>
  <c r="N571" i="1" s="1"/>
  <c r="T280" i="1"/>
  <c r="T570" i="1" s="1"/>
  <c r="Q280" i="1"/>
  <c r="Q570" i="1" s="1"/>
  <c r="Q861" i="1" s="1"/>
  <c r="N280" i="1"/>
  <c r="N570" i="1" s="1"/>
  <c r="T279" i="1"/>
  <c r="T569" i="1" s="1"/>
  <c r="Q279" i="1"/>
  <c r="Q569" i="1" s="1"/>
  <c r="N279" i="1"/>
  <c r="N569" i="1" s="1"/>
  <c r="T278" i="1"/>
  <c r="T568" i="1" s="1"/>
  <c r="Q278" i="1"/>
  <c r="Q568" i="1" s="1"/>
  <c r="Q859" i="1" s="1"/>
  <c r="N278" i="1"/>
  <c r="N568" i="1" s="1"/>
  <c r="T277" i="1"/>
  <c r="T567" i="1" s="1"/>
  <c r="T858" i="1" s="1"/>
  <c r="Q277" i="1"/>
  <c r="Q567" i="1" s="1"/>
  <c r="N277" i="1"/>
  <c r="N567" i="1" s="1"/>
  <c r="T276" i="1"/>
  <c r="T566" i="1" s="1"/>
  <c r="Q276" i="1"/>
  <c r="Q566" i="1" s="1"/>
  <c r="N276" i="1"/>
  <c r="N566" i="1" s="1"/>
  <c r="T275" i="1"/>
  <c r="T565" i="1" s="1"/>
  <c r="Q275" i="1"/>
  <c r="Q565" i="1" s="1"/>
  <c r="N275" i="1"/>
  <c r="N565" i="1" s="1"/>
  <c r="N856" i="1" s="1"/>
  <c r="T274" i="1"/>
  <c r="T564" i="1" s="1"/>
  <c r="Q274" i="1"/>
  <c r="Q564" i="1" s="1"/>
  <c r="Q855" i="1" s="1"/>
  <c r="N274" i="1"/>
  <c r="N564" i="1" s="1"/>
  <c r="T273" i="1"/>
  <c r="T563" i="1" s="1"/>
  <c r="Q273" i="1"/>
  <c r="Q563" i="1" s="1"/>
  <c r="N273" i="1"/>
  <c r="N563" i="1" s="1"/>
  <c r="T272" i="1"/>
  <c r="T562" i="1" s="1"/>
  <c r="Q272" i="1"/>
  <c r="Q562" i="1" s="1"/>
  <c r="Q853" i="1" s="1"/>
  <c r="N272" i="1"/>
  <c r="N562" i="1" s="1"/>
  <c r="T271" i="1"/>
  <c r="T561" i="1" s="1"/>
  <c r="Q271" i="1"/>
  <c r="Q561" i="1" s="1"/>
  <c r="N271" i="1"/>
  <c r="N561" i="1" s="1"/>
  <c r="N852" i="1" s="1"/>
  <c r="T270" i="1"/>
  <c r="T560" i="1" s="1"/>
  <c r="Q270" i="1"/>
  <c r="Q560" i="1" s="1"/>
  <c r="N270" i="1"/>
  <c r="N560" i="1" s="1"/>
  <c r="T269" i="1"/>
  <c r="T559" i="1" s="1"/>
  <c r="T850" i="1" s="1"/>
  <c r="Q269" i="1"/>
  <c r="Q559" i="1" s="1"/>
  <c r="N269" i="1"/>
  <c r="N559" i="1" s="1"/>
  <c r="T268" i="1"/>
  <c r="T558" i="1" s="1"/>
  <c r="Q268" i="1"/>
  <c r="Q558" i="1" s="1"/>
  <c r="N268" i="1"/>
  <c r="N558" i="1" s="1"/>
  <c r="T267" i="1"/>
  <c r="T557" i="1" s="1"/>
  <c r="T848" i="1" s="1"/>
  <c r="Q267" i="1"/>
  <c r="Q557" i="1" s="1"/>
  <c r="N267" i="1"/>
  <c r="N557" i="1" s="1"/>
  <c r="N848" i="1" s="1"/>
  <c r="T266" i="1"/>
  <c r="T556" i="1" s="1"/>
  <c r="Q266" i="1"/>
  <c r="Q556" i="1" s="1"/>
  <c r="N266" i="1"/>
  <c r="N556" i="1" s="1"/>
  <c r="T265" i="1"/>
  <c r="T555" i="1" s="1"/>
  <c r="Q265" i="1"/>
  <c r="Q555" i="1" s="1"/>
  <c r="N265" i="1"/>
  <c r="N555" i="1" s="1"/>
  <c r="T264" i="1"/>
  <c r="T554" i="1" s="1"/>
  <c r="Q264" i="1"/>
  <c r="Q554" i="1" s="1"/>
  <c r="Q845" i="1" s="1"/>
  <c r="N264" i="1"/>
  <c r="N554" i="1" s="1"/>
  <c r="T263" i="1"/>
  <c r="T553" i="1" s="1"/>
  <c r="T844" i="1" s="1"/>
  <c r="Q263" i="1"/>
  <c r="Q553" i="1" s="1"/>
  <c r="N263" i="1"/>
  <c r="N553" i="1" s="1"/>
  <c r="T262" i="1"/>
  <c r="T552" i="1" s="1"/>
  <c r="Q262" i="1"/>
  <c r="Q552" i="1" s="1"/>
  <c r="N262" i="1"/>
  <c r="N552" i="1" s="1"/>
  <c r="T261" i="1"/>
  <c r="T551" i="1" s="1"/>
  <c r="T842" i="1" s="1"/>
  <c r="Q261" i="1"/>
  <c r="Q551" i="1" s="1"/>
  <c r="N261" i="1"/>
  <c r="N551" i="1" s="1"/>
  <c r="T260" i="1"/>
  <c r="T550" i="1" s="1"/>
  <c r="Q260" i="1"/>
  <c r="Q550" i="1" s="1"/>
  <c r="Q841" i="1" s="1"/>
  <c r="N260" i="1"/>
  <c r="N550" i="1" s="1"/>
  <c r="T259" i="1"/>
  <c r="T549" i="1" s="1"/>
  <c r="Q259" i="1"/>
  <c r="Q549" i="1" s="1"/>
  <c r="N259" i="1"/>
  <c r="N549" i="1" s="1"/>
  <c r="N840" i="1" s="1"/>
  <c r="T258" i="1"/>
  <c r="T548" i="1" s="1"/>
  <c r="Q258" i="1"/>
  <c r="Q548" i="1" s="1"/>
  <c r="N258" i="1"/>
  <c r="N548" i="1" s="1"/>
  <c r="T257" i="1"/>
  <c r="T547" i="1" s="1"/>
  <c r="Q257" i="1"/>
  <c r="Q547" i="1" s="1"/>
  <c r="N257" i="1"/>
  <c r="N547" i="1" s="1"/>
  <c r="N838" i="1" s="1"/>
  <c r="T256" i="1"/>
  <c r="T546" i="1" s="1"/>
  <c r="Q256" i="1"/>
  <c r="Q546" i="1" s="1"/>
  <c r="Q837" i="1" s="1"/>
  <c r="N256" i="1"/>
  <c r="N546" i="1" s="1"/>
  <c r="T255" i="1"/>
  <c r="T545" i="1" s="1"/>
  <c r="Q255" i="1"/>
  <c r="Q545" i="1" s="1"/>
  <c r="N255" i="1"/>
  <c r="N545" i="1" s="1"/>
  <c r="T254" i="1"/>
  <c r="T544" i="1" s="1"/>
  <c r="Q254" i="1"/>
  <c r="Q544" i="1" s="1"/>
  <c r="N254" i="1"/>
  <c r="N544" i="1" s="1"/>
  <c r="T253" i="1"/>
  <c r="T543" i="1" s="1"/>
  <c r="T834" i="1" s="1"/>
  <c r="Q253" i="1"/>
  <c r="Q543" i="1" s="1"/>
  <c r="N253" i="1"/>
  <c r="N543" i="1" s="1"/>
  <c r="N834" i="1" s="1"/>
  <c r="T252" i="1"/>
  <c r="T542" i="1" s="1"/>
  <c r="Q252" i="1"/>
  <c r="Q542" i="1" s="1"/>
  <c r="N252" i="1"/>
  <c r="N542" i="1" s="1"/>
  <c r="T251" i="1"/>
  <c r="T541" i="1" s="1"/>
  <c r="Q251" i="1"/>
  <c r="Q541" i="1" s="1"/>
  <c r="N251" i="1"/>
  <c r="N541" i="1" s="1"/>
  <c r="N832" i="1" s="1"/>
  <c r="T250" i="1"/>
  <c r="T540" i="1" s="1"/>
  <c r="Q250" i="1"/>
  <c r="Q540" i="1" s="1"/>
  <c r="N250" i="1"/>
  <c r="N540" i="1" s="1"/>
  <c r="T249" i="1"/>
  <c r="T539" i="1" s="1"/>
  <c r="T830" i="1" s="1"/>
  <c r="Q249" i="1"/>
  <c r="Q539" i="1" s="1"/>
  <c r="N249" i="1"/>
  <c r="N539" i="1" s="1"/>
  <c r="T248" i="1"/>
  <c r="T538" i="1" s="1"/>
  <c r="Q248" i="1"/>
  <c r="Q538" i="1" s="1"/>
  <c r="Q829" i="1" s="1"/>
  <c r="N248" i="1"/>
  <c r="N538" i="1" s="1"/>
  <c r="T247" i="1"/>
  <c r="T537" i="1" s="1"/>
  <c r="Q247" i="1"/>
  <c r="Q537" i="1" s="1"/>
  <c r="N247" i="1"/>
  <c r="N537" i="1" s="1"/>
  <c r="T246" i="1"/>
  <c r="T536" i="1" s="1"/>
  <c r="Q246" i="1"/>
  <c r="Q536" i="1" s="1"/>
  <c r="Q827" i="1" s="1"/>
  <c r="N246" i="1"/>
  <c r="N536" i="1" s="1"/>
  <c r="T245" i="1"/>
  <c r="T535" i="1" s="1"/>
  <c r="T826" i="1" s="1"/>
  <c r="Q245" i="1"/>
  <c r="Q535" i="1" s="1"/>
  <c r="N245" i="1"/>
  <c r="N535" i="1" s="1"/>
  <c r="T244" i="1"/>
  <c r="T534" i="1" s="1"/>
  <c r="Q244" i="1"/>
  <c r="Q534" i="1" s="1"/>
  <c r="N244" i="1"/>
  <c r="N534" i="1" s="1"/>
  <c r="T243" i="1"/>
  <c r="T533" i="1" s="1"/>
  <c r="Q243" i="1"/>
  <c r="Q533" i="1" s="1"/>
  <c r="N243" i="1"/>
  <c r="N533" i="1" s="1"/>
  <c r="N824" i="1" s="1"/>
  <c r="T242" i="1"/>
  <c r="T532" i="1" s="1"/>
  <c r="Q242" i="1"/>
  <c r="Q532" i="1" s="1"/>
  <c r="Q823" i="1" s="1"/>
  <c r="N242" i="1"/>
  <c r="N532" i="1" s="1"/>
  <c r="T241" i="1"/>
  <c r="T531" i="1" s="1"/>
  <c r="Q241" i="1"/>
  <c r="Q531" i="1" s="1"/>
  <c r="N241" i="1"/>
  <c r="N531" i="1" s="1"/>
  <c r="T240" i="1"/>
  <c r="T530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AD33" i="1"/>
  <c r="Y33" i="1"/>
  <c r="Z33" i="1" s="1"/>
  <c r="T33" i="1"/>
  <c r="AE33" i="1" s="1"/>
  <c r="R33" i="1"/>
  <c r="Q33" i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Z29" i="1"/>
  <c r="Y29" i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U27" i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AD25" i="1"/>
  <c r="Y25" i="1"/>
  <c r="Z25" i="1" s="1"/>
  <c r="T25" i="1"/>
  <c r="AE25" i="1" s="1"/>
  <c r="R25" i="1"/>
  <c r="Q25" i="1"/>
  <c r="N25" i="1"/>
  <c r="AC25" i="1" s="1"/>
  <c r="Y24" i="1"/>
  <c r="Z24" i="1" s="1"/>
  <c r="T24" i="1"/>
  <c r="U24" i="1" s="1"/>
  <c r="Q24" i="1"/>
  <c r="R24" i="1" s="1"/>
  <c r="N24" i="1"/>
  <c r="O24" i="1" s="1"/>
  <c r="AE24" i="1" l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AD27" i="1"/>
  <c r="AE28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T810" i="1"/>
  <c r="T812" i="1"/>
  <c r="Q813" i="1"/>
  <c r="N816" i="1"/>
  <c r="T816" i="1"/>
  <c r="T818" i="1"/>
  <c r="N820" i="1"/>
  <c r="Q821" i="1"/>
  <c r="S372" i="3"/>
  <c r="U348" i="3"/>
  <c r="U417" i="3"/>
  <c r="S441" i="3"/>
  <c r="U359" i="3"/>
  <c r="S383" i="3"/>
  <c r="U362" i="3"/>
  <c r="S386" i="3"/>
  <c r="U351" i="3"/>
  <c r="S375" i="3"/>
  <c r="U346" i="3"/>
  <c r="S370" i="3"/>
  <c r="U344" i="3"/>
  <c r="S368" i="3"/>
  <c r="U347" i="3"/>
  <c r="S371" i="3"/>
  <c r="U354" i="3"/>
  <c r="S378" i="3"/>
  <c r="U391" i="3"/>
  <c r="S415" i="3"/>
  <c r="S389" i="3"/>
  <c r="U365" i="3"/>
  <c r="U357" i="3"/>
  <c r="S381" i="3"/>
  <c r="S388" i="3"/>
  <c r="U364" i="3"/>
  <c r="U373" i="3"/>
  <c r="S397" i="3"/>
  <c r="T821" i="1"/>
  <c r="N823" i="1"/>
  <c r="T823" i="1"/>
  <c r="Q824" i="1"/>
  <c r="T825" i="1"/>
  <c r="N827" i="1"/>
  <c r="T827" i="1"/>
  <c r="N829" i="1"/>
  <c r="T829" i="1"/>
  <c r="Q830" i="1"/>
  <c r="N831" i="1"/>
  <c r="T831" i="1"/>
  <c r="Q832" i="1"/>
  <c r="T833" i="1"/>
  <c r="Q834" i="1"/>
  <c r="N835" i="1"/>
  <c r="Q836" i="1"/>
  <c r="T837" i="1"/>
  <c r="Q838" i="1"/>
  <c r="T839" i="1"/>
  <c r="Q840" i="1"/>
  <c r="N841" i="1"/>
  <c r="T841" i="1"/>
  <c r="Q842" i="1"/>
  <c r="N843" i="1"/>
  <c r="Q844" i="1"/>
  <c r="N845" i="1"/>
  <c r="T845" i="1"/>
  <c r="N847" i="1"/>
  <c r="Q848" i="1"/>
  <c r="N849" i="1"/>
  <c r="Q850" i="1"/>
  <c r="N851" i="1"/>
  <c r="T851" i="1"/>
  <c r="Q852" i="1"/>
  <c r="N853" i="1"/>
  <c r="T853" i="1"/>
  <c r="N855" i="1"/>
  <c r="T855" i="1"/>
  <c r="Q856" i="1"/>
  <c r="T857" i="1"/>
  <c r="N859" i="1"/>
  <c r="T859" i="1"/>
  <c r="N861" i="1"/>
  <c r="T861" i="1"/>
  <c r="Q862" i="1"/>
  <c r="N863" i="1"/>
  <c r="T863" i="1"/>
  <c r="Q864" i="1"/>
  <c r="T865" i="1"/>
  <c r="Q866" i="1"/>
  <c r="N867" i="1"/>
  <c r="Q868" i="1"/>
  <c r="T869" i="1"/>
  <c r="Q870" i="1"/>
  <c r="T871" i="1"/>
  <c r="Q872" i="1"/>
  <c r="N873" i="1"/>
  <c r="T873" i="1"/>
  <c r="Q874" i="1"/>
  <c r="N875" i="1"/>
  <c r="Q876" i="1"/>
  <c r="N877" i="1"/>
  <c r="T877" i="1"/>
  <c r="N879" i="1"/>
  <c r="Q880" i="1"/>
  <c r="T881" i="1"/>
  <c r="N883" i="1"/>
  <c r="Q884" i="1"/>
  <c r="T885" i="1"/>
  <c r="N887" i="1"/>
  <c r="Q888" i="1"/>
  <c r="T889" i="1"/>
  <c r="N891" i="1"/>
  <c r="Q892" i="1"/>
  <c r="T893" i="1"/>
  <c r="N895" i="1"/>
  <c r="Q896" i="1"/>
  <c r="T897" i="1"/>
  <c r="N899" i="1"/>
  <c r="Q900" i="1"/>
  <c r="T901" i="1"/>
  <c r="N903" i="1"/>
  <c r="Q904" i="1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S402" i="3"/>
  <c r="U378" i="3"/>
  <c r="U371" i="3"/>
  <c r="S395" i="3"/>
  <c r="S392" i="3"/>
  <c r="U368" i="3"/>
  <c r="S394" i="3"/>
  <c r="U370" i="3"/>
  <c r="U375" i="3"/>
  <c r="S399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9" i="3"/>
  <c r="S423" i="3"/>
  <c r="U395" i="3"/>
  <c r="S419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19" i="3"/>
  <c r="S443" i="3"/>
  <c r="U423" i="3"/>
  <c r="S447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U447" i="3"/>
  <c r="S471" i="3"/>
  <c r="S467" i="3"/>
  <c r="U443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Z157" i="3" s="1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U4" i="3"/>
  <c r="V258" i="3"/>
  <c r="V111" i="3"/>
  <c r="Z110" i="3" s="1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Z129" i="3" s="1"/>
  <c r="V55" i="3"/>
  <c r="V183" i="3"/>
  <c r="V24" i="3"/>
  <c r="Z23" i="3" s="1"/>
  <c r="V139" i="3"/>
  <c r="Z138" i="3" s="1"/>
  <c r="V33" i="3"/>
  <c r="V86" i="3"/>
  <c r="V204" i="3"/>
  <c r="V245" i="3"/>
  <c r="Z244" i="3" s="1"/>
  <c r="V78" i="3"/>
  <c r="V243" i="3"/>
  <c r="V91" i="3"/>
  <c r="V221" i="3"/>
  <c r="Z220" i="3" s="1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Z64" i="3" s="1"/>
  <c r="V88" i="3"/>
  <c r="V70" i="3"/>
  <c r="Z69" i="3" s="1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Z58" i="3" s="1"/>
  <c r="V127" i="3"/>
  <c r="Z126" i="3" s="1"/>
  <c r="V250" i="3"/>
  <c r="Z249" i="3" s="1"/>
  <c r="V98" i="3"/>
  <c r="V28" i="3"/>
  <c r="Z27" i="3" s="1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Z177" i="3" s="1"/>
  <c r="V195" i="3"/>
  <c r="V176" i="3"/>
  <c r="V223" i="3"/>
  <c r="V105" i="3"/>
  <c r="V119" i="3"/>
  <c r="V148" i="3"/>
  <c r="Z147" i="3" s="1"/>
  <c r="V224" i="3"/>
  <c r="V41" i="3"/>
  <c r="V34" i="3"/>
  <c r="Z33" i="3" s="1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Z79" i="3" s="1"/>
  <c r="V146" i="3"/>
  <c r="V124" i="3"/>
  <c r="V209" i="3"/>
  <c r="Z208" i="3" l="1"/>
  <c r="Z122" i="3"/>
  <c r="Z75" i="3"/>
  <c r="Z111" i="3"/>
  <c r="Z217" i="3"/>
  <c r="Z54" i="3"/>
  <c r="Z187" i="3"/>
  <c r="Z7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G21" i="3"/>
  <c r="AB21" i="3"/>
  <c r="V264" i="3"/>
  <c r="Z262" i="3"/>
  <c r="AC21" i="3" l="1"/>
  <c r="AD21" i="3" s="1"/>
  <c r="AE21" i="3" s="1"/>
  <c r="AF21" i="3" s="1"/>
  <c r="Y22" i="3" s="1"/>
  <c r="V265" i="3"/>
  <c r="Z263" i="3"/>
  <c r="AA22" i="3" l="1"/>
  <c r="AG22" i="3"/>
  <c r="AB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AG24" i="3" s="1"/>
  <c r="V269" i="3"/>
  <c r="Z267" i="3"/>
  <c r="AA24" i="3" l="1"/>
  <c r="AB24" i="3"/>
  <c r="Z268" i="3"/>
  <c r="V270" i="3"/>
  <c r="AC24" i="3" l="1"/>
  <c r="AD24" i="3" s="1"/>
  <c r="AE24" i="3" s="1"/>
  <c r="AF24" i="3" s="1"/>
  <c r="Y25" i="3" s="1"/>
  <c r="AG25" i="3" s="1"/>
  <c r="V271" i="3"/>
  <c r="Z269" i="3"/>
  <c r="AA25" i="3" l="1"/>
  <c r="AB25" i="3"/>
  <c r="V272" i="3"/>
  <c r="Z270" i="3"/>
  <c r="AC25" i="3" l="1"/>
  <c r="AD25" i="3" s="1"/>
  <c r="AE25" i="3" s="1"/>
  <c r="AF25" i="3" s="1"/>
  <c r="Y26" i="3" s="1"/>
  <c r="AG26" i="3" s="1"/>
  <c r="V273" i="3"/>
  <c r="Z271" i="3"/>
  <c r="AA26" i="3" l="1"/>
  <c r="AB26" i="3"/>
  <c r="Z272" i="3"/>
  <c r="V274" i="3"/>
  <c r="AC26" i="3" l="1"/>
  <c r="AD26" i="3" s="1"/>
  <c r="AE26" i="3" s="1"/>
  <c r="AF26" i="3" s="1"/>
  <c r="Y27" i="3" s="1"/>
  <c r="AG27" i="3" s="1"/>
  <c r="Z273" i="3"/>
  <c r="V275" i="3"/>
  <c r="AB27" i="3" l="1"/>
  <c r="AA27" i="3"/>
  <c r="Z274" i="3"/>
  <c r="V276" i="3"/>
  <c r="AC27" i="3" l="1"/>
  <c r="AD27" i="3" s="1"/>
  <c r="AE27" i="3" s="1"/>
  <c r="AF27" i="3" s="1"/>
  <c r="Y28" i="3" s="1"/>
  <c r="AG28" i="3" s="1"/>
  <c r="Z275" i="3"/>
  <c r="V277" i="3"/>
  <c r="AA28" i="3" l="1"/>
  <c r="AB28" i="3"/>
  <c r="Z276" i="3"/>
  <c r="V278" i="3"/>
  <c r="AC28" i="3" l="1"/>
  <c r="AD28" i="3" s="1"/>
  <c r="AE28" i="3" s="1"/>
  <c r="AF28" i="3" s="1"/>
  <c r="Y29" i="3" s="1"/>
  <c r="AG29" i="3" s="1"/>
  <c r="Z277" i="3"/>
  <c r="V279" i="3"/>
  <c r="AA29" i="3" l="1"/>
  <c r="AB29" i="3"/>
  <c r="V280" i="3"/>
  <c r="Z278" i="3"/>
  <c r="AC29" i="3" l="1"/>
  <c r="AD29" i="3" s="1"/>
  <c r="AE29" i="3" s="1"/>
  <c r="AF29" i="3" s="1"/>
  <c r="Y30" i="3" s="1"/>
  <c r="AG30" i="3" s="1"/>
  <c r="V281" i="3"/>
  <c r="Z279" i="3"/>
  <c r="AB30" i="3" l="1"/>
  <c r="AA30" i="3"/>
  <c r="Z280" i="3"/>
  <c r="V282" i="3"/>
  <c r="AC30" i="3" l="1"/>
  <c r="AD30" i="3" s="1"/>
  <c r="AE30" i="3" s="1"/>
  <c r="AF30" i="3" s="1"/>
  <c r="Y31" i="3" s="1"/>
  <c r="AG31" i="3" s="1"/>
  <c r="Z281" i="3"/>
  <c r="V283" i="3"/>
  <c r="AA31" i="3" l="1"/>
  <c r="AB31" i="3"/>
  <c r="Z282" i="3"/>
  <c r="V284" i="3"/>
  <c r="AC31" i="3" l="1"/>
  <c r="AD31" i="3" s="1"/>
  <c r="AE31" i="3" s="1"/>
  <c r="AF31" i="3" s="1"/>
  <c r="Y32" i="3" s="1"/>
  <c r="AG32" i="3" s="1"/>
  <c r="Z283" i="3"/>
  <c r="V285" i="3"/>
  <c r="AA32" i="3" l="1"/>
  <c r="AB32" i="3"/>
  <c r="Z284" i="3"/>
  <c r="V286" i="3"/>
  <c r="AC32" i="3" l="1"/>
  <c r="AD32" i="3" s="1"/>
  <c r="AE32" i="3" s="1"/>
  <c r="AF32" i="3" s="1"/>
  <c r="Y33" i="3" s="1"/>
  <c r="AG33" i="3" s="1"/>
  <c r="Z285" i="3"/>
  <c r="V287" i="3"/>
  <c r="AA33" i="3" l="1"/>
  <c r="AB33" i="3"/>
  <c r="Z286" i="3"/>
  <c r="V288" i="3"/>
  <c r="AC33" i="3" l="1"/>
  <c r="AD33" i="3" s="1"/>
  <c r="AE33" i="3" s="1"/>
  <c r="AF33" i="3" s="1"/>
  <c r="Y34" i="3" s="1"/>
  <c r="AG34" i="3" s="1"/>
  <c r="Z287" i="3"/>
  <c r="V289" i="3"/>
  <c r="AA34" i="3" l="1"/>
  <c r="AB34" i="3"/>
  <c r="Z288" i="3"/>
  <c r="V290" i="3"/>
  <c r="AC34" i="3" l="1"/>
  <c r="AD34" i="3" s="1"/>
  <c r="AE34" i="3" s="1"/>
  <c r="AF34" i="3" s="1"/>
  <c r="Y35" i="3" s="1"/>
  <c r="AG35" i="3" s="1"/>
  <c r="Z289" i="3"/>
  <c r="V291" i="3"/>
  <c r="AA35" i="3" l="1"/>
  <c r="AB35" i="3"/>
  <c r="V292" i="3"/>
  <c r="Z290" i="3"/>
  <c r="AC35" i="3" l="1"/>
  <c r="AD35" i="3" s="1"/>
  <c r="AE35" i="3" s="1"/>
  <c r="AF35" i="3" s="1"/>
  <c r="Y36" i="3" s="1"/>
  <c r="AG36" i="3" s="1"/>
  <c r="V293" i="3"/>
  <c r="Z291" i="3"/>
  <c r="AA36" i="3" l="1"/>
  <c r="AB36" i="3"/>
  <c r="Z292" i="3"/>
  <c r="V294" i="3"/>
  <c r="AC36" i="3" l="1"/>
  <c r="AD36" i="3" s="1"/>
  <c r="AE36" i="3" s="1"/>
  <c r="AF36" i="3" s="1"/>
  <c r="Y37" i="3" s="1"/>
  <c r="AG37" i="3" s="1"/>
  <c r="V295" i="3"/>
  <c r="Z293" i="3"/>
  <c r="AA37" i="3" l="1"/>
  <c r="AB37" i="3"/>
  <c r="V296" i="3"/>
  <c r="Z294" i="3"/>
  <c r="AC37" i="3" l="1"/>
  <c r="AD37" i="3" s="1"/>
  <c r="AE37" i="3" s="1"/>
  <c r="AF37" i="3" s="1"/>
  <c r="Y38" i="3" s="1"/>
  <c r="AG38" i="3" s="1"/>
  <c r="Z295" i="3"/>
  <c r="V297" i="3"/>
  <c r="AA38" i="3" l="1"/>
  <c r="AB38" i="3"/>
  <c r="V298" i="3"/>
  <c r="Z296" i="3"/>
  <c r="AC38" i="3" l="1"/>
  <c r="AD38" i="3" s="1"/>
  <c r="AE38" i="3" s="1"/>
  <c r="AF38" i="3" s="1"/>
  <c r="Y39" i="3" s="1"/>
  <c r="AG39" i="3" s="1"/>
  <c r="V299" i="3"/>
  <c r="Z297" i="3"/>
  <c r="AA39" i="3" l="1"/>
  <c r="AB39" i="3"/>
  <c r="Z298" i="3"/>
  <c r="V300" i="3"/>
  <c r="AC39" i="3" l="1"/>
  <c r="AD39" i="3" s="1"/>
  <c r="AE39" i="3" s="1"/>
  <c r="AF39" i="3" s="1"/>
  <c r="Y40" i="3" s="1"/>
  <c r="AG40" i="3" s="1"/>
  <c r="V301" i="3"/>
  <c r="Z299" i="3"/>
  <c r="AA40" i="3" l="1"/>
  <c r="AB40" i="3"/>
  <c r="V302" i="3"/>
  <c r="Z300" i="3"/>
  <c r="AC40" i="3" l="1"/>
  <c r="AD40" i="3" s="1"/>
  <c r="AE40" i="3" s="1"/>
  <c r="AF40" i="3" s="1"/>
  <c r="Y41" i="3" s="1"/>
  <c r="AG41" i="3" s="1"/>
  <c r="Z301" i="3"/>
  <c r="V303" i="3"/>
  <c r="AA41" i="3" l="1"/>
  <c r="AB41" i="3"/>
  <c r="Z302" i="3"/>
  <c r="V304" i="3"/>
  <c r="AC41" i="3" l="1"/>
  <c r="AD41" i="3" s="1"/>
  <c r="AE41" i="3" s="1"/>
  <c r="AF41" i="3" s="1"/>
  <c r="Y42" i="3" s="1"/>
  <c r="AG42" i="3" s="1"/>
  <c r="Z303" i="3"/>
  <c r="V305" i="3"/>
  <c r="AA42" i="3" l="1"/>
  <c r="AB42" i="3"/>
  <c r="Z304" i="3"/>
  <c r="V306" i="3"/>
  <c r="AC42" i="3" l="1"/>
  <c r="AD42" i="3" s="1"/>
  <c r="AE42" i="3" s="1"/>
  <c r="AF42" i="3" s="1"/>
  <c r="Y43" i="3" s="1"/>
  <c r="AG43" i="3" s="1"/>
  <c r="V307" i="3"/>
  <c r="Z305" i="3"/>
  <c r="AA43" i="3" l="1"/>
  <c r="AB43" i="3"/>
  <c r="V308" i="3"/>
  <c r="Z306" i="3"/>
  <c r="AC43" i="3" l="1"/>
  <c r="AD43" i="3" s="1"/>
  <c r="AE43" i="3" s="1"/>
  <c r="AF43" i="3" s="1"/>
  <c r="Y44" i="3" s="1"/>
  <c r="AG44" i="3" s="1"/>
  <c r="Z307" i="3"/>
  <c r="V309" i="3"/>
  <c r="AB44" i="3" l="1"/>
  <c r="AA44" i="3"/>
  <c r="V310" i="3"/>
  <c r="Z308" i="3"/>
  <c r="AC44" i="3" l="1"/>
  <c r="AD44" i="3" s="1"/>
  <c r="AE44" i="3" s="1"/>
  <c r="AF44" i="3" s="1"/>
  <c r="Y45" i="3" s="1"/>
  <c r="AG45" i="3" s="1"/>
  <c r="V311" i="3"/>
  <c r="Z309" i="3"/>
  <c r="AA45" i="3" l="1"/>
  <c r="AB45" i="3"/>
  <c r="Z310" i="3"/>
  <c r="V312" i="3"/>
  <c r="AC45" i="3" l="1"/>
  <c r="AD45" i="3" s="1"/>
  <c r="AE45" i="3" s="1"/>
  <c r="AF45" i="3" s="1"/>
  <c r="Y46" i="3" s="1"/>
  <c r="AG46" i="3" s="1"/>
  <c r="V313" i="3"/>
  <c r="Z311" i="3"/>
  <c r="AA46" i="3" l="1"/>
  <c r="AB46" i="3"/>
  <c r="Z312" i="3"/>
  <c r="V314" i="3"/>
  <c r="AC46" i="3" l="1"/>
  <c r="AD46" i="3" s="1"/>
  <c r="AE46" i="3" s="1"/>
  <c r="AF46" i="3" s="1"/>
  <c r="Y47" i="3" s="1"/>
  <c r="AG47" i="3" s="1"/>
  <c r="Z313" i="3"/>
  <c r="V315" i="3"/>
  <c r="AA47" i="3" l="1"/>
  <c r="AB47" i="3"/>
  <c r="Z314" i="3"/>
  <c r="V316" i="3"/>
  <c r="AC47" i="3" l="1"/>
  <c r="AD47" i="3" s="1"/>
  <c r="AE47" i="3" s="1"/>
  <c r="AF47" i="3" s="1"/>
  <c r="Y48" i="3" s="1"/>
  <c r="AG48" i="3" s="1"/>
  <c r="Z315" i="3"/>
  <c r="V317" i="3"/>
  <c r="AA48" i="3" l="1"/>
  <c r="AB48" i="3"/>
  <c r="V318" i="3"/>
  <c r="Z316" i="3"/>
  <c r="AC48" i="3" l="1"/>
  <c r="AD48" i="3" s="1"/>
  <c r="AE48" i="3" s="1"/>
  <c r="AF48" i="3" s="1"/>
  <c r="Y49" i="3" s="1"/>
  <c r="AG49" i="3" s="1"/>
  <c r="Z317" i="3"/>
  <c r="V319" i="3"/>
  <c r="AA49" i="3" l="1"/>
  <c r="AB49" i="3"/>
  <c r="Z318" i="3"/>
  <c r="V320" i="3"/>
  <c r="AC49" i="3" l="1"/>
  <c r="AD49" i="3" s="1"/>
  <c r="AE49" i="3" s="1"/>
  <c r="AF49" i="3" s="1"/>
  <c r="Y50" i="3" s="1"/>
  <c r="AG50" i="3" s="1"/>
  <c r="V321" i="3"/>
  <c r="Z319" i="3"/>
  <c r="AA50" i="3" l="1"/>
  <c r="AB50" i="3"/>
  <c r="Z320" i="3"/>
  <c r="V322" i="3"/>
  <c r="AC50" i="3" l="1"/>
  <c r="AD50" i="3" s="1"/>
  <c r="AE50" i="3" s="1"/>
  <c r="AF50" i="3" s="1"/>
  <c r="Y51" i="3" s="1"/>
  <c r="AG51" i="3" s="1"/>
  <c r="Z321" i="3"/>
  <c r="V323" i="3"/>
  <c r="AA51" i="3" l="1"/>
  <c r="AB51" i="3"/>
  <c r="Z322" i="3"/>
  <c r="V324" i="3"/>
  <c r="AC51" i="3" l="1"/>
  <c r="AD51" i="3" s="1"/>
  <c r="AE51" i="3" s="1"/>
  <c r="AF51" i="3" s="1"/>
  <c r="Y52" i="3" s="1"/>
  <c r="AG52" i="3" s="1"/>
  <c r="Z323" i="3"/>
  <c r="V325" i="3"/>
  <c r="AA52" i="3" l="1"/>
  <c r="AB52" i="3"/>
  <c r="V326" i="3"/>
  <c r="Z324" i="3"/>
  <c r="AC52" i="3" l="1"/>
  <c r="AD52" i="3" s="1"/>
  <c r="AE52" i="3" s="1"/>
  <c r="AF52" i="3" s="1"/>
  <c r="Y53" i="3" s="1"/>
  <c r="AG53" i="3" s="1"/>
  <c r="Z325" i="3"/>
  <c r="V327" i="3"/>
  <c r="AA53" i="3" l="1"/>
  <c r="AB53" i="3"/>
  <c r="Z326" i="3"/>
  <c r="V328" i="3"/>
  <c r="AC53" i="3" l="1"/>
  <c r="AD53" i="3" s="1"/>
  <c r="AE53" i="3" s="1"/>
  <c r="AF53" i="3" s="1"/>
  <c r="Y54" i="3" s="1"/>
  <c r="AG54" i="3" s="1"/>
  <c r="Z327" i="3"/>
  <c r="V329" i="3"/>
  <c r="AA54" i="3" l="1"/>
  <c r="AB54" i="3"/>
  <c r="Z328" i="3"/>
  <c r="V330" i="3"/>
  <c r="AC54" i="3" l="1"/>
  <c r="AD54" i="3" s="1"/>
  <c r="AE54" i="3" s="1"/>
  <c r="AF54" i="3" s="1"/>
  <c r="Y55" i="3" s="1"/>
  <c r="AG55" i="3" s="1"/>
  <c r="Z329" i="3"/>
  <c r="V331" i="3"/>
  <c r="AA55" i="3" l="1"/>
  <c r="AB55" i="3"/>
  <c r="Z330" i="3"/>
  <c r="V332" i="3"/>
  <c r="AC55" i="3" l="1"/>
  <c r="AD55" i="3" s="1"/>
  <c r="AE55" i="3" s="1"/>
  <c r="AF55" i="3" s="1"/>
  <c r="Y56" i="3" s="1"/>
  <c r="AG56" i="3" s="1"/>
  <c r="Z331" i="3"/>
  <c r="V333" i="3"/>
  <c r="AA56" i="3" l="1"/>
  <c r="AB56" i="3"/>
  <c r="V334" i="3"/>
  <c r="Z332" i="3"/>
  <c r="AC56" i="3" l="1"/>
  <c r="AD56" i="3" s="1"/>
  <c r="AE56" i="3" s="1"/>
  <c r="AF56" i="3" s="1"/>
  <c r="Y57" i="3" s="1"/>
  <c r="AG57" i="3" s="1"/>
  <c r="V335" i="3"/>
  <c r="Z333" i="3"/>
  <c r="AA57" i="3" l="1"/>
  <c r="AB57" i="3"/>
  <c r="Z334" i="3"/>
  <c r="V336" i="3"/>
  <c r="AC57" i="3" l="1"/>
  <c r="AD57" i="3" s="1"/>
  <c r="AE57" i="3" s="1"/>
  <c r="AF57" i="3" s="1"/>
  <c r="Y58" i="3" s="1"/>
  <c r="AG58" i="3" s="1"/>
  <c r="Z335" i="3"/>
  <c r="V337" i="3"/>
  <c r="AB58" i="3" l="1"/>
  <c r="AA58" i="3"/>
  <c r="Z336" i="3"/>
  <c r="V338" i="3"/>
  <c r="AC58" i="3" l="1"/>
  <c r="AD58" i="3" s="1"/>
  <c r="AE58" i="3" s="1"/>
  <c r="AF58" i="3" s="1"/>
  <c r="Y59" i="3" s="1"/>
  <c r="AG59" i="3" s="1"/>
  <c r="Z337" i="3"/>
  <c r="V339" i="3"/>
  <c r="AA59" i="3" l="1"/>
  <c r="AB59" i="3"/>
  <c r="Z338" i="3"/>
  <c r="V340" i="3"/>
  <c r="AC59" i="3" l="1"/>
  <c r="AD59" i="3" s="1"/>
  <c r="AE59" i="3" s="1"/>
  <c r="AF59" i="3" s="1"/>
  <c r="Y60" i="3" s="1"/>
  <c r="AG60" i="3" s="1"/>
  <c r="Z339" i="3"/>
  <c r="V341" i="3"/>
  <c r="AA60" i="3" l="1"/>
  <c r="AB60" i="3"/>
  <c r="V342" i="3"/>
  <c r="Z340" i="3"/>
  <c r="AC60" i="3" l="1"/>
  <c r="AD60" i="3" s="1"/>
  <c r="AE60" i="3" s="1"/>
  <c r="AF60" i="3" s="1"/>
  <c r="Y61" i="3" s="1"/>
  <c r="AG61" i="3" s="1"/>
  <c r="Z341" i="3"/>
  <c r="V343" i="3"/>
  <c r="AA61" i="3" l="1"/>
  <c r="AB61" i="3"/>
  <c r="Z342" i="3"/>
  <c r="V344" i="3"/>
  <c r="AC61" i="3" l="1"/>
  <c r="AD61" i="3" s="1"/>
  <c r="AE61" i="3" s="1"/>
  <c r="AF61" i="3" s="1"/>
  <c r="Y62" i="3" s="1"/>
  <c r="AG62" i="3" s="1"/>
  <c r="Z343" i="3"/>
  <c r="V345" i="3"/>
  <c r="AA62" i="3" l="1"/>
  <c r="AB62" i="3"/>
  <c r="Z344" i="3"/>
  <c r="V346" i="3"/>
  <c r="AC62" i="3" l="1"/>
  <c r="AD62" i="3" s="1"/>
  <c r="AE62" i="3" s="1"/>
  <c r="AF62" i="3" s="1"/>
  <c r="Y63" i="3" s="1"/>
  <c r="AG63" i="3" s="1"/>
  <c r="Z345" i="3"/>
  <c r="V347" i="3"/>
  <c r="AA63" i="3" l="1"/>
  <c r="AB63" i="3"/>
  <c r="Z346" i="3"/>
  <c r="V348" i="3"/>
  <c r="AC63" i="3" l="1"/>
  <c r="AD63" i="3" s="1"/>
  <c r="AE63" i="3" s="1"/>
  <c r="AF63" i="3" s="1"/>
  <c r="Y64" i="3" s="1"/>
  <c r="AG64" i="3" s="1"/>
  <c r="Z347" i="3"/>
  <c r="V349" i="3"/>
  <c r="AA64" i="3" l="1"/>
  <c r="AB64" i="3"/>
  <c r="V350" i="3"/>
  <c r="Z348" i="3"/>
  <c r="AC64" i="3" l="1"/>
  <c r="AD64" i="3" s="1"/>
  <c r="AE64" i="3" s="1"/>
  <c r="AF64" i="3" s="1"/>
  <c r="Y65" i="3" s="1"/>
  <c r="AG65" i="3" s="1"/>
  <c r="Z349" i="3"/>
  <c r="V351" i="3"/>
  <c r="AA65" i="3" l="1"/>
  <c r="AB65" i="3"/>
  <c r="Z350" i="3"/>
  <c r="V352" i="3"/>
  <c r="AC65" i="3" l="1"/>
  <c r="AD65" i="3" s="1"/>
  <c r="AE65" i="3" s="1"/>
  <c r="AF65" i="3" s="1"/>
  <c r="Y66" i="3" s="1"/>
  <c r="AG66" i="3" s="1"/>
  <c r="Z351" i="3"/>
  <c r="V353" i="3"/>
  <c r="AA66" i="3" l="1"/>
  <c r="AB66" i="3"/>
  <c r="Z352" i="3"/>
  <c r="V354" i="3"/>
  <c r="AC66" i="3" l="1"/>
  <c r="AD66" i="3" s="1"/>
  <c r="AE66" i="3" s="1"/>
  <c r="AF66" i="3" s="1"/>
  <c r="Y67" i="3" s="1"/>
  <c r="AG67" i="3" s="1"/>
  <c r="Z353" i="3"/>
  <c r="V355" i="3"/>
  <c r="AA67" i="3" l="1"/>
  <c r="AB67" i="3"/>
  <c r="Z354" i="3"/>
  <c r="V356" i="3"/>
  <c r="AC67" i="3" l="1"/>
  <c r="AD67" i="3" s="1"/>
  <c r="AE67" i="3" s="1"/>
  <c r="AF67" i="3" s="1"/>
  <c r="Y68" i="3" s="1"/>
  <c r="AG68" i="3" s="1"/>
  <c r="Z355" i="3"/>
  <c r="V357" i="3"/>
  <c r="AA68" i="3" l="1"/>
  <c r="AB68" i="3"/>
  <c r="Z356" i="3"/>
  <c r="V358" i="3"/>
  <c r="AC68" i="3" l="1"/>
  <c r="AD68" i="3" s="1"/>
  <c r="AE68" i="3" s="1"/>
  <c r="AF68" i="3" s="1"/>
  <c r="Y69" i="3" s="1"/>
  <c r="AG69" i="3" s="1"/>
  <c r="Z357" i="3"/>
  <c r="V359" i="3"/>
  <c r="AA69" i="3" l="1"/>
  <c r="AB69" i="3"/>
  <c r="V360" i="3"/>
  <c r="Z358" i="3"/>
  <c r="AC69" i="3" l="1"/>
  <c r="AD69" i="3" s="1"/>
  <c r="AE69" i="3" s="1"/>
  <c r="AF69" i="3" s="1"/>
  <c r="Y70" i="3" s="1"/>
  <c r="AG70" i="3" s="1"/>
  <c r="Z359" i="3"/>
  <c r="V361" i="3"/>
  <c r="AA70" i="3" l="1"/>
  <c r="AB70" i="3"/>
  <c r="Z360" i="3"/>
  <c r="V362" i="3"/>
  <c r="AC70" i="3" l="1"/>
  <c r="AD70" i="3" s="1"/>
  <c r="AE70" i="3" s="1"/>
  <c r="AF70" i="3" s="1"/>
  <c r="Y71" i="3" s="1"/>
  <c r="AG71" i="3" s="1"/>
  <c r="Z361" i="3"/>
  <c r="V363" i="3"/>
  <c r="AA71" i="3" l="1"/>
  <c r="AB71" i="3"/>
  <c r="Z362" i="3"/>
  <c r="V364" i="3"/>
  <c r="AC71" i="3" l="1"/>
  <c r="AD71" i="3" s="1"/>
  <c r="AE71" i="3" s="1"/>
  <c r="AF71" i="3" s="1"/>
  <c r="Y72" i="3" s="1"/>
  <c r="AG72" i="3" s="1"/>
  <c r="Z363" i="3"/>
  <c r="V365" i="3"/>
  <c r="AA72" i="3" l="1"/>
  <c r="AB72" i="3"/>
  <c r="V366" i="3"/>
  <c r="Z364" i="3"/>
  <c r="AC72" i="3" l="1"/>
  <c r="AD72" i="3" s="1"/>
  <c r="AE72" i="3" s="1"/>
  <c r="AF72" i="3" s="1"/>
  <c r="Y73" i="3" s="1"/>
  <c r="AG73" i="3" s="1"/>
  <c r="Z365" i="3"/>
  <c r="V367" i="3"/>
  <c r="AA73" i="3" l="1"/>
  <c r="AB73" i="3"/>
  <c r="Z366" i="3"/>
  <c r="V368" i="3"/>
  <c r="AC73" i="3" l="1"/>
  <c r="AD73" i="3" s="1"/>
  <c r="AE73" i="3" s="1"/>
  <c r="AF73" i="3" s="1"/>
  <c r="Y74" i="3" s="1"/>
  <c r="AG74" i="3" s="1"/>
  <c r="V369" i="3"/>
  <c r="Z367" i="3"/>
  <c r="AA74" i="3" l="1"/>
  <c r="AB74" i="3"/>
  <c r="Z368" i="3"/>
  <c r="V370" i="3"/>
  <c r="AC74" i="3" l="1"/>
  <c r="AD74" i="3" s="1"/>
  <c r="AE74" i="3" s="1"/>
  <c r="AF74" i="3" s="1"/>
  <c r="Y75" i="3" s="1"/>
  <c r="AG75" i="3" s="1"/>
  <c r="Z369" i="3"/>
  <c r="V371" i="3"/>
  <c r="AB75" i="3" l="1"/>
  <c r="AA75" i="3"/>
  <c r="Z370" i="3"/>
  <c r="V372" i="3"/>
  <c r="AC75" i="3" l="1"/>
  <c r="AD75" i="3" s="1"/>
  <c r="AE75" i="3" s="1"/>
  <c r="AF75" i="3" s="1"/>
  <c r="Y76" i="3" s="1"/>
  <c r="AG76" i="3" s="1"/>
  <c r="Z371" i="3"/>
  <c r="V373" i="3"/>
  <c r="AA76" i="3" l="1"/>
  <c r="AB76" i="3"/>
  <c r="Z372" i="3"/>
  <c r="V374" i="3"/>
  <c r="AC76" i="3" l="1"/>
  <c r="AD76" i="3" s="1"/>
  <c r="AE76" i="3" s="1"/>
  <c r="AF76" i="3" s="1"/>
  <c r="Y77" i="3" s="1"/>
  <c r="AG77" i="3" s="1"/>
  <c r="Z373" i="3"/>
  <c r="V375" i="3"/>
  <c r="AA77" i="3" l="1"/>
  <c r="AB77" i="3"/>
  <c r="Z374" i="3"/>
  <c r="V376" i="3"/>
  <c r="AC77" i="3" l="1"/>
  <c r="AD77" i="3" s="1"/>
  <c r="AE77" i="3" s="1"/>
  <c r="AF77" i="3" s="1"/>
  <c r="Y78" i="3" s="1"/>
  <c r="AG78" i="3" s="1"/>
  <c r="Z375" i="3"/>
  <c r="V377" i="3"/>
  <c r="AA78" i="3" l="1"/>
  <c r="AB78" i="3"/>
  <c r="Z376" i="3"/>
  <c r="V378" i="3"/>
  <c r="AC78" i="3" l="1"/>
  <c r="AD78" i="3" s="1"/>
  <c r="AE78" i="3" s="1"/>
  <c r="AF78" i="3" s="1"/>
  <c r="Y79" i="3" s="1"/>
  <c r="AG79" i="3" s="1"/>
  <c r="Z377" i="3"/>
  <c r="V379" i="3"/>
  <c r="AA79" i="3" l="1"/>
  <c r="AB79" i="3"/>
  <c r="Z378" i="3"/>
  <c r="V380" i="3"/>
  <c r="AC79" i="3" l="1"/>
  <c r="AD79" i="3" s="1"/>
  <c r="AE79" i="3" s="1"/>
  <c r="AF79" i="3" s="1"/>
  <c r="Y80" i="3" s="1"/>
  <c r="AG80" i="3" s="1"/>
  <c r="Z379" i="3"/>
  <c r="V381" i="3"/>
  <c r="AA80" i="3" l="1"/>
  <c r="AB80" i="3"/>
  <c r="Z380" i="3"/>
  <c r="V382" i="3"/>
  <c r="AC80" i="3" l="1"/>
  <c r="AD80" i="3" s="1"/>
  <c r="AE80" i="3" s="1"/>
  <c r="AF80" i="3" s="1"/>
  <c r="Y81" i="3" s="1"/>
  <c r="AG81" i="3" s="1"/>
  <c r="Z381" i="3"/>
  <c r="V383" i="3"/>
  <c r="AA81" i="3" l="1"/>
  <c r="AB81" i="3"/>
  <c r="Z382" i="3"/>
  <c r="V384" i="3"/>
  <c r="AC81" i="3" l="1"/>
  <c r="AD81" i="3" s="1"/>
  <c r="AE81" i="3" s="1"/>
  <c r="AF81" i="3" s="1"/>
  <c r="Y82" i="3" s="1"/>
  <c r="AG82" i="3" s="1"/>
  <c r="Z383" i="3"/>
  <c r="V385" i="3"/>
  <c r="AA82" i="3" l="1"/>
  <c r="AB82" i="3"/>
  <c r="Z384" i="3"/>
  <c r="V386" i="3"/>
  <c r="AC82" i="3" l="1"/>
  <c r="AD82" i="3" s="1"/>
  <c r="AE82" i="3" s="1"/>
  <c r="AF82" i="3" s="1"/>
  <c r="Y83" i="3" s="1"/>
  <c r="AG83" i="3" s="1"/>
  <c r="Z385" i="3"/>
  <c r="V387" i="3"/>
  <c r="AA83" i="3" l="1"/>
  <c r="AB83" i="3"/>
  <c r="Z386" i="3"/>
  <c r="V388" i="3"/>
  <c r="AC83" i="3" l="1"/>
  <c r="AD83" i="3" s="1"/>
  <c r="AE83" i="3" s="1"/>
  <c r="AF83" i="3" s="1"/>
  <c r="Y84" i="3" s="1"/>
  <c r="AG84" i="3" s="1"/>
  <c r="Z387" i="3"/>
  <c r="V389" i="3"/>
  <c r="AA84" i="3" l="1"/>
  <c r="AB84" i="3"/>
  <c r="Z388" i="3"/>
  <c r="V390" i="3"/>
  <c r="AC84" i="3" l="1"/>
  <c r="AD84" i="3" s="1"/>
  <c r="AE84" i="3" s="1"/>
  <c r="AF84" i="3" s="1"/>
  <c r="Y85" i="3" s="1"/>
  <c r="AG85" i="3" s="1"/>
  <c r="Z389" i="3"/>
  <c r="V391" i="3"/>
  <c r="AA85" i="3" l="1"/>
  <c r="AB85" i="3"/>
  <c r="V392" i="3"/>
  <c r="Z390" i="3"/>
  <c r="AC85" i="3" l="1"/>
  <c r="AD85" i="3" s="1"/>
  <c r="AE85" i="3" s="1"/>
  <c r="AF85" i="3" s="1"/>
  <c r="Y86" i="3" s="1"/>
  <c r="AG86" i="3" s="1"/>
  <c r="Z391" i="3"/>
  <c r="V393" i="3"/>
  <c r="AA86" i="3" l="1"/>
  <c r="AB86" i="3"/>
  <c r="V394" i="3"/>
  <c r="Z392" i="3"/>
  <c r="AC86" i="3" l="1"/>
  <c r="AD86" i="3" s="1"/>
  <c r="AE86" i="3" s="1"/>
  <c r="AF86" i="3" s="1"/>
  <c r="Y87" i="3" s="1"/>
  <c r="AG87" i="3" s="1"/>
  <c r="Z393" i="3"/>
  <c r="V395" i="3"/>
  <c r="AA87" i="3" l="1"/>
  <c r="AB87" i="3"/>
  <c r="Z394" i="3"/>
  <c r="V396" i="3"/>
  <c r="AC87" i="3" l="1"/>
  <c r="AD87" i="3" s="1"/>
  <c r="AE87" i="3" s="1"/>
  <c r="AF87" i="3" s="1"/>
  <c r="Y88" i="3" s="1"/>
  <c r="AG88" i="3" s="1"/>
  <c r="Z395" i="3"/>
  <c r="V397" i="3"/>
  <c r="AA88" i="3" l="1"/>
  <c r="AB88" i="3"/>
  <c r="Z396" i="3"/>
  <c r="V398" i="3"/>
  <c r="AC88" i="3" l="1"/>
  <c r="AD88" i="3" s="1"/>
  <c r="AE88" i="3" s="1"/>
  <c r="AF88" i="3" s="1"/>
  <c r="Y89" i="3" s="1"/>
  <c r="AG89" i="3" s="1"/>
  <c r="V399" i="3"/>
  <c r="Z397" i="3"/>
  <c r="AA89" i="3" l="1"/>
  <c r="AB89" i="3"/>
  <c r="Z398" i="3"/>
  <c r="V400" i="3"/>
  <c r="AC89" i="3" l="1"/>
  <c r="AD89" i="3" s="1"/>
  <c r="AE89" i="3" s="1"/>
  <c r="AF89" i="3" s="1"/>
  <c r="Y90" i="3" s="1"/>
  <c r="AG90" i="3" s="1"/>
  <c r="Z399" i="3"/>
  <c r="V401" i="3"/>
  <c r="AA90" i="3" l="1"/>
  <c r="AB90" i="3"/>
  <c r="Z400" i="3"/>
  <c r="V402" i="3"/>
  <c r="AC90" i="3" l="1"/>
  <c r="AD90" i="3" s="1"/>
  <c r="AE90" i="3" s="1"/>
  <c r="AF90" i="3" s="1"/>
  <c r="Y91" i="3" s="1"/>
  <c r="AG91" i="3" s="1"/>
  <c r="Z401" i="3"/>
  <c r="V403" i="3"/>
  <c r="AA91" i="3" l="1"/>
  <c r="AB91" i="3"/>
  <c r="Z402" i="3"/>
  <c r="V404" i="3"/>
  <c r="AC91" i="3" l="1"/>
  <c r="AD91" i="3" s="1"/>
  <c r="AE91" i="3" s="1"/>
  <c r="AF91" i="3" s="1"/>
  <c r="Y92" i="3" s="1"/>
  <c r="AG92" i="3" s="1"/>
  <c r="Z403" i="3"/>
  <c r="V405" i="3"/>
  <c r="AA92" i="3" l="1"/>
  <c r="AB92" i="3"/>
  <c r="V406" i="3"/>
  <c r="Z404" i="3"/>
  <c r="AC92" i="3" l="1"/>
  <c r="AD92" i="3" s="1"/>
  <c r="AE92" i="3" s="1"/>
  <c r="AF92" i="3" s="1"/>
  <c r="Y93" i="3" s="1"/>
  <c r="AG93" i="3" s="1"/>
  <c r="V407" i="3"/>
  <c r="Z405" i="3"/>
  <c r="AA93" i="3" l="1"/>
  <c r="AB93" i="3"/>
  <c r="Z406" i="3"/>
  <c r="V408" i="3"/>
  <c r="AC93" i="3" l="1"/>
  <c r="AD93" i="3" s="1"/>
  <c r="AE93" i="3" s="1"/>
  <c r="AF93" i="3" s="1"/>
  <c r="Y94" i="3" s="1"/>
  <c r="AG94" i="3" s="1"/>
  <c r="Z407" i="3"/>
  <c r="V409" i="3"/>
  <c r="AA94" i="3" l="1"/>
  <c r="AB94" i="3"/>
  <c r="Z408" i="3"/>
  <c r="V410" i="3"/>
  <c r="AC94" i="3" l="1"/>
  <c r="AD94" i="3" s="1"/>
  <c r="AE94" i="3" s="1"/>
  <c r="AF94" i="3" s="1"/>
  <c r="Y95" i="3" s="1"/>
  <c r="AG95" i="3" s="1"/>
  <c r="Z409" i="3"/>
  <c r="V411" i="3"/>
  <c r="AA95" i="3" l="1"/>
  <c r="AB95" i="3"/>
  <c r="Z410" i="3"/>
  <c r="V412" i="3"/>
  <c r="AC95" i="3" l="1"/>
  <c r="AD95" i="3" s="1"/>
  <c r="AE95" i="3" s="1"/>
  <c r="AF95" i="3" s="1"/>
  <c r="Y96" i="3" s="1"/>
  <c r="AG96" i="3" s="1"/>
  <c r="Z411" i="3"/>
  <c r="V413" i="3"/>
  <c r="AA96" i="3" l="1"/>
  <c r="AB96" i="3"/>
  <c r="Z412" i="3"/>
  <c r="V414" i="3"/>
  <c r="AC96" i="3" l="1"/>
  <c r="AD96" i="3" s="1"/>
  <c r="AE96" i="3" s="1"/>
  <c r="AF96" i="3" s="1"/>
  <c r="Y97" i="3" s="1"/>
  <c r="AG97" i="3" s="1"/>
  <c r="V415" i="3"/>
  <c r="Z413" i="3"/>
  <c r="AB97" i="3" l="1"/>
  <c r="AA97" i="3"/>
  <c r="Z414" i="3"/>
  <c r="V416" i="3"/>
  <c r="AC97" i="3" l="1"/>
  <c r="AD97" i="3" s="1"/>
  <c r="AE97" i="3" s="1"/>
  <c r="AF97" i="3" s="1"/>
  <c r="Y98" i="3" s="1"/>
  <c r="AG98" i="3" s="1"/>
  <c r="Z415" i="3"/>
  <c r="V417" i="3"/>
  <c r="AA98" i="3" l="1"/>
  <c r="AB98" i="3"/>
  <c r="Z416" i="3"/>
  <c r="V418" i="3"/>
  <c r="AC98" i="3" l="1"/>
  <c r="AD98" i="3" s="1"/>
  <c r="AE98" i="3" s="1"/>
  <c r="AF98" i="3" s="1"/>
  <c r="Y99" i="3" s="1"/>
  <c r="AG99" i="3" s="1"/>
  <c r="Z417" i="3"/>
  <c r="V419" i="3"/>
  <c r="AA99" i="3" l="1"/>
  <c r="AB99" i="3"/>
  <c r="Z418" i="3"/>
  <c r="V420" i="3"/>
  <c r="AC99" i="3" l="1"/>
  <c r="AD99" i="3" s="1"/>
  <c r="AE99" i="3" s="1"/>
  <c r="AF99" i="3" s="1"/>
  <c r="Y100" i="3" s="1"/>
  <c r="AG100" i="3" s="1"/>
  <c r="Z419" i="3"/>
  <c r="V421" i="3"/>
  <c r="AA100" i="3" l="1"/>
  <c r="AB100" i="3"/>
  <c r="Z420" i="3"/>
  <c r="V422" i="3"/>
  <c r="AC100" i="3" l="1"/>
  <c r="AD100" i="3" s="1"/>
  <c r="AE100" i="3" s="1"/>
  <c r="AF100" i="3" s="1"/>
  <c r="Y101" i="3" s="1"/>
  <c r="AG101" i="3" s="1"/>
  <c r="V423" i="3"/>
  <c r="Z421" i="3"/>
  <c r="AA101" i="3" l="1"/>
  <c r="AB101" i="3"/>
  <c r="Z422" i="3"/>
  <c r="V424" i="3"/>
  <c r="AC101" i="3" l="1"/>
  <c r="AD101" i="3" s="1"/>
  <c r="AE101" i="3" s="1"/>
  <c r="AF101" i="3" s="1"/>
  <c r="Y102" i="3" s="1"/>
  <c r="AG102" i="3" s="1"/>
  <c r="Z423" i="3"/>
  <c r="V425" i="3"/>
  <c r="AA102" i="3" l="1"/>
  <c r="AB102" i="3"/>
  <c r="Z424" i="3"/>
  <c r="V426" i="3"/>
  <c r="AC102" i="3" l="1"/>
  <c r="AD102" i="3" s="1"/>
  <c r="AE102" i="3" s="1"/>
  <c r="AF102" i="3" s="1"/>
  <c r="Y103" i="3" s="1"/>
  <c r="AG103" i="3" s="1"/>
  <c r="Z425" i="3"/>
  <c r="V427" i="3"/>
  <c r="AA103" i="3" l="1"/>
  <c r="AB103" i="3"/>
  <c r="Z426" i="3"/>
  <c r="V428" i="3"/>
  <c r="AC103" i="3" l="1"/>
  <c r="AD103" i="3" s="1"/>
  <c r="AE103" i="3" s="1"/>
  <c r="AF103" i="3" s="1"/>
  <c r="Y104" i="3" s="1"/>
  <c r="AG104" i="3" s="1"/>
  <c r="Z427" i="3"/>
  <c r="V429" i="3"/>
  <c r="AA104" i="3" l="1"/>
  <c r="AB104" i="3"/>
  <c r="Z428" i="3"/>
  <c r="V430" i="3"/>
  <c r="AC104" i="3" l="1"/>
  <c r="AD104" i="3" s="1"/>
  <c r="AE104" i="3" s="1"/>
  <c r="AF104" i="3" s="1"/>
  <c r="Y105" i="3" s="1"/>
  <c r="AG105" i="3" s="1"/>
  <c r="V431" i="3"/>
  <c r="Z429" i="3"/>
  <c r="AA105" i="3" l="1"/>
  <c r="AB105" i="3"/>
  <c r="Z430" i="3"/>
  <c r="V432" i="3"/>
  <c r="AC105" i="3" l="1"/>
  <c r="AD105" i="3" s="1"/>
  <c r="AE105" i="3" s="1"/>
  <c r="AF105" i="3" s="1"/>
  <c r="Y106" i="3" s="1"/>
  <c r="AG106" i="3" s="1"/>
  <c r="Z431" i="3"/>
  <c r="V433" i="3"/>
  <c r="AA106" i="3" l="1"/>
  <c r="AB106" i="3"/>
  <c r="V434" i="3"/>
  <c r="Z432" i="3"/>
  <c r="AC106" i="3" l="1"/>
  <c r="AD106" i="3" s="1"/>
  <c r="AE106" i="3" s="1"/>
  <c r="AF106" i="3" s="1"/>
  <c r="Y107" i="3" s="1"/>
  <c r="AG107" i="3" s="1"/>
  <c r="V435" i="3"/>
  <c r="Z433" i="3"/>
  <c r="AA107" i="3" l="1"/>
  <c r="AB107" i="3"/>
  <c r="Z434" i="3"/>
  <c r="V436" i="3"/>
  <c r="AC107" i="3" l="1"/>
  <c r="AD107" i="3" s="1"/>
  <c r="AE107" i="3" s="1"/>
  <c r="AF107" i="3" s="1"/>
  <c r="Y108" i="3" s="1"/>
  <c r="AG108" i="3" s="1"/>
  <c r="Z435" i="3"/>
  <c r="V437" i="3"/>
  <c r="AA108" i="3" l="1"/>
  <c r="AB108" i="3"/>
  <c r="Z436" i="3"/>
  <c r="V438" i="3"/>
  <c r="AC108" i="3" l="1"/>
  <c r="AD108" i="3" s="1"/>
  <c r="AE108" i="3" s="1"/>
  <c r="AF108" i="3" s="1"/>
  <c r="Y109" i="3" s="1"/>
  <c r="AG109" i="3" s="1"/>
  <c r="V439" i="3"/>
  <c r="Z437" i="3"/>
  <c r="AA109" i="3" l="1"/>
  <c r="AB109" i="3"/>
  <c r="Z438" i="3"/>
  <c r="V440" i="3"/>
  <c r="AC109" i="3" l="1"/>
  <c r="AD109" i="3" s="1"/>
  <c r="AE109" i="3" s="1"/>
  <c r="AF109" i="3" s="1"/>
  <c r="Y110" i="3" s="1"/>
  <c r="AG110" i="3" s="1"/>
  <c r="Z439" i="3"/>
  <c r="V441" i="3"/>
  <c r="AA110" i="3" l="1"/>
  <c r="AB110" i="3"/>
  <c r="Z440" i="3"/>
  <c r="V442" i="3"/>
  <c r="AC110" i="3" l="1"/>
  <c r="AD110" i="3" s="1"/>
  <c r="AE110" i="3" s="1"/>
  <c r="AF110" i="3" s="1"/>
  <c r="Y111" i="3" s="1"/>
  <c r="AG111" i="3" s="1"/>
  <c r="V443" i="3"/>
  <c r="Z441" i="3"/>
  <c r="AA111" i="3" l="1"/>
  <c r="AB111" i="3"/>
  <c r="Z442" i="3"/>
  <c r="V444" i="3"/>
  <c r="AC111" i="3" l="1"/>
  <c r="AD111" i="3" s="1"/>
  <c r="AE111" i="3" s="1"/>
  <c r="AF111" i="3" s="1"/>
  <c r="Y112" i="3" s="1"/>
  <c r="AG112" i="3" s="1"/>
  <c r="Z443" i="3"/>
  <c r="V445" i="3"/>
  <c r="AA112" i="3" l="1"/>
  <c r="AB112" i="3"/>
  <c r="Z444" i="3"/>
  <c r="V446" i="3"/>
  <c r="AC112" i="3" l="1"/>
  <c r="AD112" i="3" s="1"/>
  <c r="AE112" i="3" s="1"/>
  <c r="AF112" i="3" s="1"/>
  <c r="Y113" i="3" s="1"/>
  <c r="AG113" i="3" s="1"/>
  <c r="V447" i="3"/>
  <c r="Z445" i="3"/>
  <c r="AA113" i="3" l="1"/>
  <c r="AB113" i="3"/>
  <c r="Z446" i="3"/>
  <c r="V448" i="3"/>
  <c r="AC113" i="3" l="1"/>
  <c r="AD113" i="3" s="1"/>
  <c r="AE113" i="3" s="1"/>
  <c r="AF113" i="3" s="1"/>
  <c r="Y114" i="3" s="1"/>
  <c r="AG114" i="3" s="1"/>
  <c r="V449" i="3"/>
  <c r="Z447" i="3"/>
  <c r="AA114" i="3" l="1"/>
  <c r="AB114" i="3"/>
  <c r="Z448" i="3"/>
  <c r="V450" i="3"/>
  <c r="AC114" i="3" l="1"/>
  <c r="AD114" i="3" s="1"/>
  <c r="AE114" i="3" s="1"/>
  <c r="AF114" i="3" s="1"/>
  <c r="Y115" i="3" s="1"/>
  <c r="AG115" i="3" s="1"/>
  <c r="Z449" i="3"/>
  <c r="V451" i="3"/>
  <c r="AA115" i="3" l="1"/>
  <c r="AB115" i="3"/>
  <c r="Z450" i="3"/>
  <c r="V452" i="3"/>
  <c r="AC115" i="3" l="1"/>
  <c r="AD115" i="3" s="1"/>
  <c r="AE115" i="3" s="1"/>
  <c r="AF115" i="3" s="1"/>
  <c r="Y116" i="3" s="1"/>
  <c r="AG116" i="3" s="1"/>
  <c r="Z451" i="3"/>
  <c r="V453" i="3"/>
  <c r="AA116" i="3" l="1"/>
  <c r="AB116" i="3"/>
  <c r="Z452" i="3"/>
  <c r="V454" i="3"/>
  <c r="AC116" i="3" l="1"/>
  <c r="AD116" i="3" s="1"/>
  <c r="AE116" i="3" s="1"/>
  <c r="AF116" i="3" s="1"/>
  <c r="Y117" i="3" s="1"/>
  <c r="AG117" i="3" s="1"/>
  <c r="V455" i="3"/>
  <c r="Z453" i="3"/>
  <c r="AA117" i="3" l="1"/>
  <c r="AB117" i="3"/>
  <c r="Z454" i="3"/>
  <c r="V456" i="3"/>
  <c r="AC117" i="3" l="1"/>
  <c r="AD117" i="3" s="1"/>
  <c r="AE117" i="3" s="1"/>
  <c r="AF117" i="3" s="1"/>
  <c r="Y118" i="3" s="1"/>
  <c r="AG118" i="3" s="1"/>
  <c r="Z455" i="3"/>
  <c r="V457" i="3"/>
  <c r="AA118" i="3" l="1"/>
  <c r="AB118" i="3"/>
  <c r="V458" i="3"/>
  <c r="Z456" i="3"/>
  <c r="AC118" i="3" l="1"/>
  <c r="AD118" i="3" s="1"/>
  <c r="AE118" i="3" s="1"/>
  <c r="AF118" i="3" s="1"/>
  <c r="Y119" i="3" s="1"/>
  <c r="AG119" i="3" s="1"/>
  <c r="Z457" i="3"/>
  <c r="V459" i="3"/>
  <c r="AA119" i="3" l="1"/>
  <c r="AB119" i="3"/>
  <c r="Z458" i="3"/>
  <c r="V460" i="3"/>
  <c r="AC119" i="3" l="1"/>
  <c r="AD119" i="3" s="1"/>
  <c r="AE119" i="3" s="1"/>
  <c r="AF119" i="3" s="1"/>
  <c r="Y120" i="3" s="1"/>
  <c r="AG120" i="3" s="1"/>
  <c r="Z459" i="3"/>
  <c r="V461" i="3"/>
  <c r="AA120" i="3" l="1"/>
  <c r="AB120" i="3"/>
  <c r="Z460" i="3"/>
  <c r="V462" i="3"/>
  <c r="AC120" i="3" l="1"/>
  <c r="AD120" i="3" s="1"/>
  <c r="AE120" i="3" s="1"/>
  <c r="AF120" i="3" s="1"/>
  <c r="Y121" i="3" s="1"/>
  <c r="AG121" i="3" s="1"/>
  <c r="Z461" i="3"/>
  <c r="V463" i="3"/>
  <c r="AA121" i="3" l="1"/>
  <c r="AB121" i="3"/>
  <c r="Z462" i="3"/>
  <c r="V464" i="3"/>
  <c r="AC121" i="3" l="1"/>
  <c r="AD121" i="3" s="1"/>
  <c r="AE121" i="3" s="1"/>
  <c r="AF121" i="3" s="1"/>
  <c r="Y122" i="3" s="1"/>
  <c r="AG122" i="3" s="1"/>
  <c r="Z463" i="3"/>
  <c r="V465" i="3"/>
  <c r="AB122" i="3" l="1"/>
  <c r="AA122" i="3"/>
  <c r="Z464" i="3"/>
  <c r="V466" i="3"/>
  <c r="AC122" i="3" l="1"/>
  <c r="AD122" i="3" s="1"/>
  <c r="AE122" i="3" s="1"/>
  <c r="AF122" i="3" s="1"/>
  <c r="Y123" i="3" s="1"/>
  <c r="AG123" i="3" s="1"/>
  <c r="Z465" i="3"/>
  <c r="V467" i="3"/>
  <c r="AA123" i="3" l="1"/>
  <c r="AB123" i="3"/>
  <c r="V468" i="3"/>
  <c r="Z466" i="3"/>
  <c r="AC123" i="3" l="1"/>
  <c r="AD123" i="3" s="1"/>
  <c r="AE123" i="3" s="1"/>
  <c r="AF123" i="3" s="1"/>
  <c r="Y124" i="3" s="1"/>
  <c r="AG124" i="3" s="1"/>
  <c r="Z467" i="3"/>
  <c r="V469" i="3"/>
  <c r="AA124" i="3" l="1"/>
  <c r="AB124" i="3"/>
  <c r="Z468" i="3"/>
  <c r="V470" i="3"/>
  <c r="AC124" i="3" l="1"/>
  <c r="AD124" i="3" s="1"/>
  <c r="AE124" i="3" s="1"/>
  <c r="AF124" i="3" s="1"/>
  <c r="Y125" i="3" s="1"/>
  <c r="AG125" i="3" s="1"/>
  <c r="Z469" i="3"/>
  <c r="V471" i="3"/>
  <c r="AA125" i="3" l="1"/>
  <c r="AB125" i="3"/>
  <c r="Z470" i="3"/>
  <c r="V472" i="3"/>
  <c r="AC125" i="3" l="1"/>
  <c r="AD125" i="3" s="1"/>
  <c r="AE125" i="3" s="1"/>
  <c r="AF125" i="3" s="1"/>
  <c r="Y126" i="3" s="1"/>
  <c r="AG126" i="3" s="1"/>
  <c r="V473" i="3"/>
  <c r="Z471" i="3"/>
  <c r="AA126" i="3" l="1"/>
  <c r="AB126" i="3"/>
  <c r="Z472" i="3"/>
  <c r="V474" i="3"/>
  <c r="AC126" i="3" l="1"/>
  <c r="AD126" i="3" s="1"/>
  <c r="AE126" i="3" s="1"/>
  <c r="AF126" i="3" s="1"/>
  <c r="Y127" i="3" s="1"/>
  <c r="AG127" i="3" s="1"/>
  <c r="Z473" i="3"/>
  <c r="V475" i="3"/>
  <c r="AA127" i="3" l="1"/>
  <c r="AB127" i="3"/>
  <c r="V476" i="3"/>
  <c r="Z474" i="3"/>
  <c r="AC127" i="3" l="1"/>
  <c r="AD127" i="3" s="1"/>
  <c r="AE127" i="3" s="1"/>
  <c r="AF127" i="3" s="1"/>
  <c r="Y128" i="3" s="1"/>
  <c r="AG128" i="3" s="1"/>
  <c r="Z475" i="3"/>
  <c r="V477" i="3"/>
  <c r="AA128" i="3" l="1"/>
  <c r="AB128" i="3"/>
  <c r="Z476" i="3"/>
  <c r="V478" i="3"/>
  <c r="AC128" i="3" l="1"/>
  <c r="AD128" i="3" s="1"/>
  <c r="AE128" i="3" s="1"/>
  <c r="AF128" i="3" s="1"/>
  <c r="Y129" i="3" s="1"/>
  <c r="AG129" i="3" s="1"/>
  <c r="V479" i="3"/>
  <c r="Z477" i="3"/>
  <c r="AA129" i="3" l="1"/>
  <c r="AB129" i="3"/>
  <c r="Z478" i="3"/>
  <c r="V480" i="3"/>
  <c r="AC129" i="3" l="1"/>
  <c r="AD129" i="3" s="1"/>
  <c r="AE129" i="3" s="1"/>
  <c r="AF129" i="3" s="1"/>
  <c r="Y130" i="3" s="1"/>
  <c r="AG130" i="3" s="1"/>
  <c r="Z479" i="3"/>
  <c r="V481" i="3"/>
  <c r="AA130" i="3" l="1"/>
  <c r="AB130" i="3"/>
  <c r="Z480" i="3"/>
  <c r="V482" i="3"/>
  <c r="AC130" i="3" l="1"/>
  <c r="AD130" i="3" s="1"/>
  <c r="AE130" i="3" s="1"/>
  <c r="AF130" i="3" s="1"/>
  <c r="Y131" i="3" s="1"/>
  <c r="AG131" i="3" s="1"/>
  <c r="V483" i="3"/>
  <c r="Z481" i="3"/>
  <c r="AA131" i="3" l="1"/>
  <c r="AB131" i="3"/>
  <c r="V484" i="3"/>
  <c r="Z482" i="3"/>
  <c r="AC131" i="3" l="1"/>
  <c r="AD131" i="3" s="1"/>
  <c r="AE131" i="3" s="1"/>
  <c r="AF131" i="3" s="1"/>
  <c r="Y132" i="3" s="1"/>
  <c r="AG132" i="3" s="1"/>
  <c r="Z483" i="3"/>
  <c r="V485" i="3"/>
  <c r="AA132" i="3" l="1"/>
  <c r="AB132" i="3"/>
  <c r="Z484" i="3"/>
  <c r="V486" i="3"/>
  <c r="AC132" i="3" l="1"/>
  <c r="AD132" i="3" s="1"/>
  <c r="AE132" i="3" s="1"/>
  <c r="AF132" i="3" s="1"/>
  <c r="Y133" i="3" s="1"/>
  <c r="AG133" i="3" s="1"/>
  <c r="Z485" i="3"/>
  <c r="V487" i="3"/>
  <c r="AA133" i="3" l="1"/>
  <c r="AB133" i="3"/>
  <c r="V488" i="3"/>
  <c r="Z486" i="3"/>
  <c r="AC133" i="3" l="1"/>
  <c r="AD133" i="3" s="1"/>
  <c r="AE133" i="3" s="1"/>
  <c r="AF133" i="3" s="1"/>
  <c r="Y134" i="3" s="1"/>
  <c r="AG134" i="3" s="1"/>
  <c r="Z487" i="3"/>
  <c r="V489" i="3"/>
  <c r="AA134" i="3" l="1"/>
  <c r="AB134" i="3"/>
  <c r="V490" i="3"/>
  <c r="Z488" i="3"/>
  <c r="AC134" i="3" l="1"/>
  <c r="AD134" i="3" s="1"/>
  <c r="AE134" i="3" s="1"/>
  <c r="AF134" i="3" s="1"/>
  <c r="Y135" i="3" s="1"/>
  <c r="AG135" i="3" s="1"/>
  <c r="V491" i="3"/>
  <c r="Z489" i="3"/>
  <c r="AA135" i="3" l="1"/>
  <c r="AB135" i="3"/>
  <c r="Z490" i="3"/>
  <c r="V492" i="3"/>
  <c r="AC135" i="3" l="1"/>
  <c r="AD135" i="3" s="1"/>
  <c r="AE135" i="3" s="1"/>
  <c r="AF135" i="3" s="1"/>
  <c r="Y136" i="3" s="1"/>
  <c r="AG136" i="3" s="1"/>
  <c r="Z491" i="3"/>
  <c r="V493" i="3"/>
  <c r="AA136" i="3" l="1"/>
  <c r="AB136" i="3"/>
  <c r="V494" i="3"/>
  <c r="Z492" i="3"/>
  <c r="AC136" i="3" l="1"/>
  <c r="AD136" i="3" s="1"/>
  <c r="AE136" i="3" s="1"/>
  <c r="AF136" i="3" s="1"/>
  <c r="Y137" i="3" s="1"/>
  <c r="AG137" i="3" s="1"/>
  <c r="Z493" i="3"/>
  <c r="V495" i="3"/>
  <c r="AA137" i="3" l="1"/>
  <c r="AB137" i="3"/>
  <c r="Z494" i="3"/>
  <c r="V496" i="3"/>
  <c r="AC137" i="3" l="1"/>
  <c r="AD137" i="3" s="1"/>
  <c r="AE137" i="3" s="1"/>
  <c r="AF137" i="3" s="1"/>
  <c r="Y138" i="3" s="1"/>
  <c r="AG138" i="3" s="1"/>
  <c r="Z495" i="3"/>
  <c r="V497" i="3"/>
  <c r="AA138" i="3" l="1"/>
  <c r="AB138" i="3"/>
  <c r="Z496" i="3"/>
  <c r="V498" i="3"/>
  <c r="AC138" i="3" l="1"/>
  <c r="AD138" i="3" s="1"/>
  <c r="AE138" i="3" s="1"/>
  <c r="AF138" i="3" s="1"/>
  <c r="Y139" i="3" s="1"/>
  <c r="AG139" i="3" s="1"/>
  <c r="Z497" i="3"/>
  <c r="V499" i="3"/>
  <c r="AB139" i="3" l="1"/>
  <c r="AA139" i="3"/>
  <c r="Z498" i="3"/>
  <c r="V500" i="3"/>
  <c r="AC139" i="3" l="1"/>
  <c r="AD139" i="3" s="1"/>
  <c r="AE139" i="3" s="1"/>
  <c r="AF139" i="3" s="1"/>
  <c r="Y140" i="3" s="1"/>
  <c r="AG140" i="3" s="1"/>
  <c r="Z499" i="3"/>
  <c r="V501" i="3"/>
  <c r="AA140" i="3" l="1"/>
  <c r="AB140" i="3"/>
  <c r="Z500" i="3"/>
  <c r="V502" i="3"/>
  <c r="AC140" i="3" l="1"/>
  <c r="AD140" i="3" s="1"/>
  <c r="AE140" i="3" s="1"/>
  <c r="AF140" i="3" s="1"/>
  <c r="Y141" i="3" s="1"/>
  <c r="AG141" i="3" s="1"/>
  <c r="Z501" i="3"/>
  <c r="V503" i="3"/>
  <c r="AA141" i="3" l="1"/>
  <c r="AB141" i="3"/>
  <c r="V504" i="3"/>
  <c r="Z502" i="3"/>
  <c r="AC141" i="3" l="1"/>
  <c r="AD141" i="3" s="1"/>
  <c r="AE141" i="3" s="1"/>
  <c r="AF141" i="3" s="1"/>
  <c r="Y142" i="3" s="1"/>
  <c r="AG142" i="3" s="1"/>
  <c r="Z503" i="3"/>
  <c r="V505" i="3"/>
  <c r="AA142" i="3" l="1"/>
  <c r="AB142" i="3"/>
  <c r="Z504" i="3"/>
  <c r="V506" i="3"/>
  <c r="AC142" i="3" l="1"/>
  <c r="AD142" i="3" s="1"/>
  <c r="AE142" i="3" s="1"/>
  <c r="AF142" i="3" s="1"/>
  <c r="Y143" i="3" s="1"/>
  <c r="AG143" i="3" s="1"/>
  <c r="Z505" i="3"/>
  <c r="V507" i="3"/>
  <c r="AA143" i="3" l="1"/>
  <c r="AB143" i="3"/>
  <c r="Z506" i="3"/>
  <c r="V508" i="3"/>
  <c r="AC143" i="3" l="1"/>
  <c r="AD143" i="3" s="1"/>
  <c r="AE143" i="3" s="1"/>
  <c r="AF143" i="3" s="1"/>
  <c r="Y144" i="3" s="1"/>
  <c r="AG144" i="3" s="1"/>
  <c r="V509" i="3"/>
  <c r="Z507" i="3"/>
  <c r="AA144" i="3" l="1"/>
  <c r="AB144" i="3"/>
  <c r="Z508" i="3"/>
  <c r="V510" i="3"/>
  <c r="AC144" i="3" l="1"/>
  <c r="AD144" i="3" s="1"/>
  <c r="AE144" i="3" s="1"/>
  <c r="AF144" i="3" s="1"/>
  <c r="Y145" i="3" s="1"/>
  <c r="AG145" i="3" s="1"/>
  <c r="V511" i="3"/>
  <c r="Z509" i="3"/>
  <c r="AA145" i="3" l="1"/>
  <c r="AB145" i="3"/>
  <c r="V512" i="3"/>
  <c r="Z510" i="3"/>
  <c r="AC145" i="3" l="1"/>
  <c r="AD145" i="3" s="1"/>
  <c r="AE145" i="3" s="1"/>
  <c r="AF145" i="3" s="1"/>
  <c r="Y146" i="3" s="1"/>
  <c r="AG146" i="3" s="1"/>
  <c r="V513" i="3"/>
  <c r="Z511" i="3"/>
  <c r="AA146" i="3" l="1"/>
  <c r="AB146" i="3"/>
  <c r="Z512" i="3"/>
  <c r="V514" i="3"/>
  <c r="AC146" i="3" l="1"/>
  <c r="AD146" i="3" s="1"/>
  <c r="AE146" i="3" s="1"/>
  <c r="AF146" i="3" s="1"/>
  <c r="Y147" i="3" s="1"/>
  <c r="AG147" i="3" s="1"/>
  <c r="Z513" i="3"/>
  <c r="V515" i="3"/>
  <c r="AA147" i="3" l="1"/>
  <c r="AB147" i="3"/>
  <c r="Z514" i="3"/>
  <c r="V516" i="3"/>
  <c r="AC147" i="3" l="1"/>
  <c r="AD147" i="3" s="1"/>
  <c r="AE147" i="3" s="1"/>
  <c r="AF147" i="3" s="1"/>
  <c r="Y148" i="3" s="1"/>
  <c r="AG148" i="3" s="1"/>
  <c r="Z515" i="3"/>
  <c r="V517" i="3"/>
  <c r="AB148" i="3" l="1"/>
  <c r="AA148" i="3"/>
  <c r="Z516" i="3"/>
  <c r="V518" i="3"/>
  <c r="AC148" i="3" l="1"/>
  <c r="AD148" i="3" s="1"/>
  <c r="AE148" i="3" s="1"/>
  <c r="AF148" i="3" s="1"/>
  <c r="Y149" i="3" s="1"/>
  <c r="AG149" i="3" s="1"/>
  <c r="Z517" i="3"/>
  <c r="V519" i="3"/>
  <c r="AA149" i="3" l="1"/>
  <c r="AB149" i="3"/>
  <c r="Z518" i="3"/>
  <c r="V520" i="3"/>
  <c r="AC149" i="3" l="1"/>
  <c r="AD149" i="3" s="1"/>
  <c r="AE149" i="3" s="1"/>
  <c r="AF149" i="3" s="1"/>
  <c r="Y150" i="3" s="1"/>
  <c r="AG150" i="3" s="1"/>
  <c r="Z519" i="3"/>
  <c r="V521" i="3"/>
  <c r="AA150" i="3" l="1"/>
  <c r="AB150" i="3"/>
  <c r="Z520" i="3"/>
  <c r="V522" i="3"/>
  <c r="AC150" i="3" l="1"/>
  <c r="AD150" i="3" s="1"/>
  <c r="AE150" i="3" s="1"/>
  <c r="AF150" i="3" s="1"/>
  <c r="Y151" i="3" s="1"/>
  <c r="V523" i="3"/>
  <c r="Z521" i="3"/>
  <c r="AG151" i="3" l="1"/>
  <c r="AA151" i="3"/>
  <c r="AB151" i="3"/>
  <c r="Z522" i="3"/>
  <c r="V524" i="3"/>
  <c r="AC151" i="3" l="1"/>
  <c r="AD151" i="3" s="1"/>
  <c r="AE151" i="3" s="1"/>
  <c r="AF151" i="3" s="1"/>
  <c r="Y152" i="3" s="1"/>
  <c r="Z523" i="3"/>
  <c r="Z524" i="3"/>
  <c r="AG152" i="3" l="1"/>
  <c r="AA152" i="3"/>
  <c r="AB152" i="3"/>
  <c r="AC152" i="3" l="1"/>
  <c r="AD152" i="3" s="1"/>
  <c r="AE152" i="3" s="1"/>
  <c r="AF152" i="3" s="1"/>
  <c r="Y153" i="3" s="1"/>
  <c r="AG153" i="3" l="1"/>
  <c r="AA153" i="3"/>
  <c r="AB153" i="3"/>
  <c r="AC153" i="3" l="1"/>
  <c r="AD153" i="3" s="1"/>
  <c r="AE153" i="3" s="1"/>
  <c r="AF153" i="3" s="1"/>
  <c r="Y154" i="3" s="1"/>
  <c r="AG154" i="3" l="1"/>
  <c r="AA154" i="3"/>
  <c r="AB154" i="3"/>
  <c r="AC154" i="3" l="1"/>
  <c r="AD154" i="3" s="1"/>
  <c r="AE154" i="3" s="1"/>
  <c r="AF154" i="3" s="1"/>
  <c r="Y155" i="3" s="1"/>
  <c r="AA155" i="3" l="1"/>
  <c r="AG155" i="3"/>
  <c r="AB155" i="3"/>
  <c r="AC155" i="3" l="1"/>
  <c r="AD155" i="3" s="1"/>
  <c r="AE155" i="3" s="1"/>
  <c r="AF155" i="3" s="1"/>
  <c r="Y156" i="3" s="1"/>
  <c r="AG156" i="3" l="1"/>
  <c r="AA156" i="3"/>
  <c r="AB156" i="3"/>
  <c r="AC156" i="3" l="1"/>
  <c r="AD156" i="3" s="1"/>
  <c r="AE156" i="3" s="1"/>
  <c r="AF156" i="3" s="1"/>
  <c r="Y157" i="3" s="1"/>
  <c r="AG157" i="3" l="1"/>
  <c r="AA157" i="3"/>
  <c r="AB157" i="3"/>
  <c r="AC157" i="3" l="1"/>
  <c r="AD157" i="3" s="1"/>
  <c r="AE157" i="3" s="1"/>
  <c r="AF157" i="3" s="1"/>
  <c r="Y158" i="3" s="1"/>
  <c r="AA158" i="3" l="1"/>
  <c r="AG158" i="3"/>
  <c r="AB158" i="3"/>
  <c r="AC158" i="3" l="1"/>
  <c r="AD158" i="3" s="1"/>
  <c r="AE158" i="3" s="1"/>
  <c r="AF158" i="3" s="1"/>
  <c r="Y159" i="3" s="1"/>
  <c r="AG159" i="3" l="1"/>
  <c r="AA159" i="3"/>
  <c r="AB159" i="3"/>
  <c r="AC159" i="3" l="1"/>
  <c r="AD159" i="3" s="1"/>
  <c r="AE159" i="3" s="1"/>
  <c r="AF159" i="3" s="1"/>
  <c r="Y160" i="3" s="1"/>
  <c r="AA160" i="3" l="1"/>
  <c r="AG160" i="3"/>
  <c r="AB160" i="3"/>
  <c r="AC160" i="3" l="1"/>
  <c r="AD160" i="3" s="1"/>
  <c r="AE160" i="3" s="1"/>
  <c r="AF160" i="3" s="1"/>
  <c r="Y161" i="3" s="1"/>
  <c r="AA161" i="3" l="1"/>
  <c r="AG161" i="3"/>
  <c r="AB161" i="3"/>
  <c r="AC161" i="3" l="1"/>
  <c r="AD161" i="3" s="1"/>
  <c r="AE161" i="3" s="1"/>
  <c r="AF161" i="3" s="1"/>
  <c r="Y162" i="3" s="1"/>
  <c r="AG162" i="3" l="1"/>
  <c r="AA162" i="3"/>
  <c r="AB162" i="3"/>
  <c r="AC162" i="3" l="1"/>
  <c r="AD162" i="3" s="1"/>
  <c r="AE162" i="3" s="1"/>
  <c r="AF162" i="3" s="1"/>
  <c r="Y163" i="3" s="1"/>
  <c r="AA163" i="3" l="1"/>
  <c r="AG163" i="3"/>
  <c r="AB163" i="3"/>
  <c r="AC163" i="3" l="1"/>
  <c r="AD163" i="3" s="1"/>
  <c r="AE163" i="3" s="1"/>
  <c r="AF163" i="3" s="1"/>
  <c r="Y164" i="3" s="1"/>
  <c r="AA164" i="3" l="1"/>
  <c r="AG164" i="3"/>
  <c r="AB164" i="3"/>
  <c r="AC164" i="3" l="1"/>
  <c r="AD164" i="3" s="1"/>
  <c r="AE164" i="3" s="1"/>
  <c r="AF164" i="3" s="1"/>
  <c r="Y165" i="3" s="1"/>
  <c r="AG165" i="3" l="1"/>
  <c r="AA165" i="3"/>
  <c r="AB165" i="3"/>
  <c r="AC165" i="3" l="1"/>
  <c r="AD165" i="3" s="1"/>
  <c r="AE165" i="3" s="1"/>
  <c r="AF165" i="3" s="1"/>
  <c r="Y166" i="3" s="1"/>
  <c r="AG166" i="3" l="1"/>
  <c r="AA166" i="3"/>
  <c r="AB166" i="3"/>
  <c r="AC166" i="3" l="1"/>
  <c r="AD166" i="3" s="1"/>
  <c r="AE166" i="3" s="1"/>
  <c r="AF166" i="3" s="1"/>
  <c r="Y167" i="3" s="1"/>
  <c r="AA167" i="3" l="1"/>
  <c r="AG167" i="3"/>
  <c r="AB167" i="3"/>
  <c r="AC167" i="3" l="1"/>
  <c r="AD167" i="3" s="1"/>
  <c r="AE167" i="3" s="1"/>
  <c r="AF167" i="3" s="1"/>
  <c r="Y168" i="3" s="1"/>
  <c r="AG168" i="3" l="1"/>
  <c r="AA168" i="3"/>
  <c r="AB168" i="3"/>
  <c r="AC168" i="3" l="1"/>
  <c r="AD168" i="3" s="1"/>
  <c r="AE168" i="3" s="1"/>
  <c r="AF168" i="3" s="1"/>
  <c r="Y169" i="3" s="1"/>
  <c r="AG169" i="3" l="1"/>
  <c r="AA169" i="3"/>
  <c r="AB169" i="3"/>
  <c r="AC169" i="3" l="1"/>
  <c r="AD169" i="3" s="1"/>
  <c r="AE169" i="3" s="1"/>
  <c r="AF169" i="3" s="1"/>
  <c r="Y170" i="3" s="1"/>
  <c r="AG170" i="3" l="1"/>
  <c r="AA170" i="3"/>
  <c r="AB170" i="3"/>
  <c r="AC170" i="3" l="1"/>
  <c r="AD170" i="3" s="1"/>
  <c r="AE170" i="3" s="1"/>
  <c r="AF170" i="3" s="1"/>
  <c r="Y171" i="3" s="1"/>
  <c r="AG171" i="3" l="1"/>
  <c r="AA171" i="3"/>
  <c r="AB171" i="3"/>
  <c r="AC171" i="3" l="1"/>
  <c r="AD171" i="3" s="1"/>
  <c r="AE171" i="3" s="1"/>
  <c r="AF171" i="3" s="1"/>
  <c r="Y172" i="3" s="1"/>
  <c r="AA172" i="3" l="1"/>
  <c r="AG172" i="3"/>
  <c r="AB172" i="3"/>
  <c r="AC172" i="3" l="1"/>
  <c r="AD172" i="3" s="1"/>
  <c r="AE172" i="3" s="1"/>
  <c r="AF172" i="3" s="1"/>
  <c r="Y173" i="3" s="1"/>
  <c r="AA173" i="3" l="1"/>
  <c r="AG173" i="3"/>
  <c r="AB173" i="3"/>
  <c r="AC173" i="3" l="1"/>
  <c r="AD173" i="3" s="1"/>
  <c r="AE173" i="3" s="1"/>
  <c r="AF173" i="3" s="1"/>
  <c r="Y174" i="3" s="1"/>
  <c r="AG174" i="3" l="1"/>
  <c r="AA174" i="3"/>
  <c r="AB174" i="3"/>
  <c r="AC174" i="3" l="1"/>
  <c r="AD174" i="3" s="1"/>
  <c r="AE174" i="3" s="1"/>
  <c r="AF174" i="3" s="1"/>
  <c r="Y175" i="3" s="1"/>
  <c r="AA175" i="3" l="1"/>
  <c r="AG175" i="3"/>
  <c r="AB175" i="3"/>
  <c r="AC175" i="3" l="1"/>
  <c r="AD175" i="3" s="1"/>
  <c r="AE175" i="3" s="1"/>
  <c r="AF175" i="3" s="1"/>
  <c r="Y176" i="3" s="1"/>
  <c r="AG176" i="3" l="1"/>
  <c r="AA176" i="3"/>
  <c r="AB176" i="3"/>
  <c r="AC176" i="3" l="1"/>
  <c r="AD176" i="3" s="1"/>
  <c r="AE176" i="3" s="1"/>
  <c r="AF176" i="3" s="1"/>
  <c r="Y177" i="3" s="1"/>
  <c r="AA177" i="3" l="1"/>
  <c r="AG177" i="3"/>
  <c r="AB177" i="3"/>
  <c r="AC177" i="3" l="1"/>
  <c r="AD177" i="3" s="1"/>
  <c r="AE177" i="3" s="1"/>
  <c r="AF177" i="3" s="1"/>
  <c r="Y178" i="3" s="1"/>
  <c r="AG178" i="3" l="1"/>
  <c r="AA178" i="3"/>
  <c r="AB178" i="3"/>
  <c r="AC178" i="3" l="1"/>
  <c r="AD178" i="3" s="1"/>
  <c r="AE178" i="3" s="1"/>
  <c r="AF178" i="3" s="1"/>
  <c r="Y179" i="3" s="1"/>
  <c r="AA179" i="3" l="1"/>
  <c r="AG179" i="3"/>
  <c r="AB179" i="3"/>
  <c r="AC179" i="3" l="1"/>
  <c r="AD179" i="3" s="1"/>
  <c r="AE179" i="3" s="1"/>
  <c r="AF179" i="3" s="1"/>
  <c r="Y180" i="3" s="1"/>
  <c r="AA180" i="3" l="1"/>
  <c r="AG180" i="3"/>
  <c r="AB180" i="3"/>
  <c r="AC180" i="3" l="1"/>
  <c r="AD180" i="3" s="1"/>
  <c r="AE180" i="3" s="1"/>
  <c r="AF180" i="3" s="1"/>
  <c r="Y181" i="3" s="1"/>
  <c r="AG181" i="3" l="1"/>
  <c r="AA181" i="3"/>
  <c r="AB181" i="3"/>
  <c r="AC181" i="3" l="1"/>
  <c r="AD181" i="3" s="1"/>
  <c r="AE181" i="3" s="1"/>
  <c r="AF181" i="3" s="1"/>
  <c r="Y182" i="3" s="1"/>
  <c r="AG182" i="3" l="1"/>
  <c r="AA182" i="3"/>
  <c r="AB182" i="3"/>
  <c r="AC182" i="3" l="1"/>
  <c r="AD182" i="3" s="1"/>
  <c r="AE182" i="3" s="1"/>
  <c r="AF182" i="3" s="1"/>
  <c r="Y183" i="3" s="1"/>
  <c r="AA183" i="3" l="1"/>
  <c r="AG183" i="3"/>
  <c r="AB183" i="3"/>
  <c r="AC183" i="3" l="1"/>
  <c r="AD183" i="3" s="1"/>
  <c r="AE183" i="3" s="1"/>
  <c r="AF183" i="3" s="1"/>
  <c r="Y184" i="3" s="1"/>
  <c r="AG184" i="3" l="1"/>
  <c r="AA184" i="3"/>
  <c r="AB184" i="3"/>
  <c r="AC184" i="3" l="1"/>
  <c r="AD184" i="3" s="1"/>
  <c r="AE184" i="3" s="1"/>
  <c r="AF184" i="3" s="1"/>
  <c r="Y185" i="3" s="1"/>
  <c r="AA185" i="3" l="1"/>
  <c r="AG185" i="3"/>
  <c r="AB185" i="3"/>
  <c r="AC185" i="3" l="1"/>
  <c r="AD185" i="3" s="1"/>
  <c r="AE185" i="3" s="1"/>
  <c r="AF185" i="3" s="1"/>
  <c r="Y186" i="3" s="1"/>
  <c r="AA186" i="3" l="1"/>
  <c r="AG186" i="3"/>
  <c r="AB186" i="3"/>
  <c r="AC186" i="3" l="1"/>
  <c r="AD186" i="3" s="1"/>
  <c r="AE186" i="3" s="1"/>
  <c r="AF186" i="3" s="1"/>
  <c r="Y187" i="3" s="1"/>
  <c r="AA187" i="3" l="1"/>
  <c r="AG187" i="3"/>
  <c r="AB187" i="3"/>
  <c r="AC187" i="3" l="1"/>
  <c r="AD187" i="3" s="1"/>
  <c r="AE187" i="3" s="1"/>
  <c r="AF187" i="3" s="1"/>
  <c r="Y188" i="3" s="1"/>
  <c r="AA188" i="3" l="1"/>
  <c r="AG188" i="3"/>
  <c r="AB188" i="3"/>
  <c r="AC188" i="3" l="1"/>
  <c r="AD188" i="3" s="1"/>
  <c r="AE188" i="3" s="1"/>
  <c r="AF188" i="3" s="1"/>
  <c r="Y189" i="3" s="1"/>
  <c r="AA189" i="3" l="1"/>
  <c r="AG189" i="3"/>
  <c r="AB189" i="3"/>
  <c r="AC189" i="3" l="1"/>
  <c r="AD189" i="3" s="1"/>
  <c r="AE189" i="3" s="1"/>
  <c r="AF189" i="3" s="1"/>
  <c r="Y190" i="3" s="1"/>
  <c r="AG190" i="3" l="1"/>
  <c r="AA190" i="3"/>
  <c r="AB190" i="3"/>
  <c r="AC190" i="3" l="1"/>
  <c r="AD190" i="3" s="1"/>
  <c r="AE190" i="3" s="1"/>
  <c r="AF190" i="3" s="1"/>
  <c r="Y191" i="3" s="1"/>
  <c r="AG191" i="3" l="1"/>
  <c r="AA191" i="3"/>
  <c r="AB191" i="3"/>
  <c r="AC191" i="3" l="1"/>
  <c r="AD191" i="3" s="1"/>
  <c r="AE191" i="3" s="1"/>
  <c r="AF191" i="3" s="1"/>
  <c r="Y192" i="3" s="1"/>
  <c r="AG192" i="3" l="1"/>
  <c r="AA192" i="3"/>
  <c r="AB192" i="3"/>
  <c r="AC192" i="3" l="1"/>
  <c r="AD192" i="3" s="1"/>
  <c r="AE192" i="3" s="1"/>
  <c r="AF192" i="3" s="1"/>
  <c r="Y193" i="3" s="1"/>
  <c r="AA193" i="3" l="1"/>
  <c r="AG193" i="3"/>
  <c r="AB193" i="3"/>
  <c r="AC193" i="3" l="1"/>
  <c r="AD193" i="3" s="1"/>
  <c r="AE193" i="3" s="1"/>
  <c r="AF193" i="3" s="1"/>
  <c r="Y194" i="3" s="1"/>
  <c r="AG194" i="3" l="1"/>
  <c r="AA194" i="3"/>
  <c r="AB194" i="3"/>
  <c r="AC194" i="3" l="1"/>
  <c r="AD194" i="3" s="1"/>
  <c r="AE194" i="3" s="1"/>
  <c r="AF194" i="3" s="1"/>
  <c r="Y195" i="3" s="1"/>
  <c r="AA195" i="3" l="1"/>
  <c r="AG195" i="3"/>
  <c r="AB195" i="3"/>
  <c r="AC195" i="3" l="1"/>
  <c r="AD195" i="3" s="1"/>
  <c r="AE195" i="3" s="1"/>
  <c r="AF195" i="3" s="1"/>
  <c r="Y196" i="3" s="1"/>
  <c r="AA196" i="3" l="1"/>
  <c r="AG196" i="3"/>
  <c r="AB196" i="3"/>
  <c r="AC196" i="3" l="1"/>
  <c r="AD196" i="3" s="1"/>
  <c r="AE196" i="3" s="1"/>
  <c r="AF196" i="3" s="1"/>
  <c r="Y197" i="3" s="1"/>
  <c r="AA197" i="3" l="1"/>
  <c r="AG197" i="3"/>
  <c r="AB197" i="3"/>
  <c r="AC197" i="3" l="1"/>
  <c r="AD197" i="3" s="1"/>
  <c r="AE197" i="3" s="1"/>
  <c r="AF197" i="3" s="1"/>
  <c r="Y198" i="3" s="1"/>
  <c r="AG198" i="3" l="1"/>
  <c r="AA198" i="3"/>
  <c r="AB198" i="3"/>
  <c r="AC198" i="3" l="1"/>
  <c r="AD198" i="3" s="1"/>
  <c r="AE198" i="3" s="1"/>
  <c r="AF198" i="3" s="1"/>
  <c r="Y199" i="3" s="1"/>
  <c r="AG199" i="3" l="1"/>
  <c r="AA199" i="3"/>
  <c r="AB199" i="3"/>
  <c r="AC199" i="3" l="1"/>
  <c r="AD199" i="3" s="1"/>
  <c r="AE199" i="3" s="1"/>
  <c r="AF199" i="3" s="1"/>
  <c r="Y200" i="3" s="1"/>
  <c r="AG200" i="3" l="1"/>
  <c r="AA200" i="3"/>
  <c r="AB200" i="3"/>
  <c r="AC200" i="3" l="1"/>
  <c r="AD200" i="3" s="1"/>
  <c r="AE200" i="3" s="1"/>
  <c r="AF200" i="3" s="1"/>
  <c r="Y201" i="3" s="1"/>
  <c r="AA201" i="3" l="1"/>
  <c r="AG201" i="3"/>
  <c r="AB201" i="3"/>
  <c r="AC201" i="3" l="1"/>
  <c r="AD201" i="3" s="1"/>
  <c r="AE201" i="3" s="1"/>
  <c r="AF201" i="3" s="1"/>
  <c r="Y202" i="3" s="1"/>
  <c r="AG202" i="3" l="1"/>
  <c r="AA202" i="3"/>
  <c r="AB202" i="3"/>
  <c r="AC202" i="3" l="1"/>
  <c r="AD202" i="3" s="1"/>
  <c r="AE202" i="3" s="1"/>
  <c r="AF202" i="3" s="1"/>
  <c r="Y203" i="3" s="1"/>
  <c r="AA203" i="3" l="1"/>
  <c r="AG203" i="3"/>
  <c r="AB203" i="3"/>
  <c r="AC203" i="3" l="1"/>
  <c r="AD203" i="3" s="1"/>
  <c r="AE203" i="3" s="1"/>
  <c r="AF203" i="3" s="1"/>
  <c r="Y204" i="3" s="1"/>
  <c r="AA204" i="3" l="1"/>
  <c r="AG204" i="3"/>
  <c r="AB204" i="3"/>
  <c r="AC204" i="3" l="1"/>
  <c r="AD204" i="3" s="1"/>
  <c r="AE204" i="3" s="1"/>
  <c r="AF204" i="3" s="1"/>
  <c r="Y205" i="3" s="1"/>
  <c r="AA205" i="3" l="1"/>
  <c r="AG205" i="3"/>
  <c r="AB205" i="3"/>
  <c r="AC205" i="3" l="1"/>
  <c r="AD205" i="3" s="1"/>
  <c r="AE205" i="3" s="1"/>
  <c r="AF205" i="3" s="1"/>
  <c r="Y206" i="3" s="1"/>
  <c r="AG206" i="3" l="1"/>
  <c r="AA206" i="3"/>
  <c r="AB206" i="3"/>
  <c r="AC206" i="3" l="1"/>
  <c r="AD206" i="3" s="1"/>
  <c r="AE206" i="3" s="1"/>
  <c r="AF206" i="3" s="1"/>
  <c r="Y207" i="3" s="1"/>
  <c r="AG207" i="3" l="1"/>
  <c r="AA207" i="3"/>
  <c r="AB207" i="3"/>
  <c r="AC207" i="3" l="1"/>
  <c r="AD207" i="3" s="1"/>
  <c r="AE207" i="3" s="1"/>
  <c r="AF207" i="3" s="1"/>
  <c r="Y208" i="3" s="1"/>
  <c r="AG208" i="3" l="1"/>
  <c r="AA208" i="3"/>
  <c r="AB208" i="3"/>
  <c r="AC208" i="3" l="1"/>
  <c r="AD208" i="3" s="1"/>
  <c r="AE208" i="3" s="1"/>
  <c r="AF208" i="3" s="1"/>
  <c r="Y209" i="3" s="1"/>
  <c r="AA209" i="3" l="1"/>
  <c r="AG209" i="3"/>
  <c r="AB209" i="3"/>
  <c r="AC209" i="3" l="1"/>
  <c r="AD209" i="3" s="1"/>
  <c r="AE209" i="3" s="1"/>
  <c r="AF209" i="3" s="1"/>
  <c r="Y210" i="3" s="1"/>
  <c r="AG210" i="3" l="1"/>
  <c r="AA210" i="3"/>
  <c r="AB210" i="3"/>
  <c r="AC210" i="3" l="1"/>
  <c r="AD210" i="3" s="1"/>
  <c r="AE210" i="3" s="1"/>
  <c r="AF210" i="3" s="1"/>
  <c r="Y211" i="3" s="1"/>
  <c r="AI5" i="3" s="1"/>
  <c r="AA211" i="3" l="1"/>
  <c r="AG211" i="3"/>
  <c r="AB211" i="3"/>
  <c r="AC211" i="3" l="1"/>
  <c r="AD211" i="3" s="1"/>
  <c r="AE211" i="3" s="1"/>
  <c r="AF211" i="3" s="1"/>
  <c r="Y212" i="3" s="1"/>
  <c r="AA212" i="3" l="1"/>
  <c r="AG212" i="3"/>
  <c r="AB212" i="3"/>
  <c r="AC212" i="3" l="1"/>
  <c r="AD212" i="3" s="1"/>
  <c r="AE212" i="3" s="1"/>
  <c r="AF212" i="3" s="1"/>
  <c r="Y213" i="3" s="1"/>
  <c r="AA213" i="3" l="1"/>
  <c r="AG213" i="3"/>
  <c r="AB213" i="3"/>
  <c r="AC213" i="3" l="1"/>
  <c r="AD213" i="3" s="1"/>
  <c r="AE213" i="3" s="1"/>
  <c r="AF213" i="3" s="1"/>
  <c r="Y214" i="3" s="1"/>
  <c r="AG214" i="3" l="1"/>
  <c r="AA214" i="3"/>
  <c r="AB214" i="3"/>
  <c r="AC214" i="3" l="1"/>
  <c r="AD214" i="3" s="1"/>
  <c r="AE214" i="3" s="1"/>
  <c r="AF214" i="3" s="1"/>
  <c r="Y215" i="3" s="1"/>
  <c r="AG215" i="3" l="1"/>
  <c r="AA215" i="3"/>
  <c r="AB215" i="3"/>
  <c r="AC215" i="3" l="1"/>
  <c r="AD215" i="3" s="1"/>
  <c r="AE215" i="3" s="1"/>
  <c r="AF215" i="3" s="1"/>
  <c r="Y216" i="3" s="1"/>
  <c r="AA216" i="3" l="1"/>
  <c r="AG216" i="3"/>
  <c r="AB216" i="3"/>
  <c r="AC216" i="3" l="1"/>
  <c r="AD216" i="3" s="1"/>
  <c r="AE216" i="3" s="1"/>
  <c r="AF216" i="3" s="1"/>
  <c r="Y217" i="3" s="1"/>
  <c r="AG217" i="3" s="1"/>
  <c r="AA217" i="3" l="1"/>
  <c r="AB217" i="3"/>
  <c r="AC217" i="3" l="1"/>
  <c r="AD217" i="3" s="1"/>
  <c r="AE217" i="3" s="1"/>
  <c r="AF217" i="3" s="1"/>
  <c r="Y218" i="3" s="1"/>
  <c r="AG218" i="3" s="1"/>
  <c r="AA218" i="3" l="1"/>
  <c r="AB218" i="3"/>
  <c r="AC218" i="3" l="1"/>
  <c r="AD218" i="3" s="1"/>
  <c r="AE218" i="3" s="1"/>
  <c r="AF218" i="3" s="1"/>
  <c r="Y219" i="3" s="1"/>
  <c r="AG219" i="3" s="1"/>
  <c r="AA219" i="3" l="1"/>
  <c r="AB219" i="3"/>
  <c r="AC219" i="3" l="1"/>
  <c r="AD219" i="3" s="1"/>
  <c r="AE219" i="3" s="1"/>
  <c r="AF219" i="3" s="1"/>
  <c r="Y220" i="3" s="1"/>
  <c r="AG220" i="3" s="1"/>
  <c r="AA220" i="3" l="1"/>
  <c r="AB220" i="3"/>
  <c r="AC220" i="3" l="1"/>
  <c r="AD220" i="3" s="1"/>
  <c r="AE220" i="3" s="1"/>
  <c r="AF220" i="3" s="1"/>
  <c r="Y221" i="3" s="1"/>
  <c r="AG221" i="3" s="1"/>
  <c r="AA221" i="3" l="1"/>
  <c r="AB221" i="3"/>
  <c r="AC221" i="3" l="1"/>
  <c r="AD221" i="3" s="1"/>
  <c r="AE221" i="3" s="1"/>
  <c r="AF221" i="3" s="1"/>
  <c r="Y222" i="3" s="1"/>
  <c r="AG222" i="3" s="1"/>
  <c r="AA222" i="3" l="1"/>
  <c r="AB222" i="3"/>
  <c r="AC222" i="3" l="1"/>
  <c r="AD222" i="3" s="1"/>
  <c r="AE222" i="3" s="1"/>
  <c r="AF222" i="3" s="1"/>
  <c r="Y223" i="3" s="1"/>
  <c r="AG223" i="3" s="1"/>
  <c r="AA223" i="3" l="1"/>
  <c r="AB223" i="3"/>
  <c r="AC223" i="3" l="1"/>
  <c r="AD223" i="3" s="1"/>
  <c r="AE223" i="3" s="1"/>
  <c r="AF223" i="3" s="1"/>
  <c r="Y224" i="3" s="1"/>
  <c r="AG224" i="3" s="1"/>
  <c r="AA224" i="3" l="1"/>
  <c r="AB224" i="3"/>
  <c r="AC224" i="3" l="1"/>
  <c r="AD224" i="3" s="1"/>
  <c r="AE224" i="3" s="1"/>
  <c r="AF224" i="3" s="1"/>
  <c r="Y225" i="3" s="1"/>
  <c r="AG225" i="3" s="1"/>
  <c r="AA225" i="3" l="1"/>
  <c r="AB225" i="3"/>
  <c r="AC225" i="3" l="1"/>
  <c r="AD225" i="3" s="1"/>
  <c r="AE225" i="3" s="1"/>
  <c r="AF225" i="3" s="1"/>
  <c r="Y226" i="3" s="1"/>
  <c r="AG226" i="3" s="1"/>
  <c r="AA226" i="3" l="1"/>
  <c r="AB226" i="3"/>
  <c r="AC226" i="3" l="1"/>
  <c r="AD226" i="3" s="1"/>
  <c r="AE226" i="3" s="1"/>
  <c r="AF226" i="3" s="1"/>
  <c r="Y227" i="3" s="1"/>
  <c r="AG227" i="3" s="1"/>
  <c r="AA227" i="3" l="1"/>
  <c r="AB227" i="3"/>
  <c r="AC227" i="3" l="1"/>
  <c r="AD227" i="3" s="1"/>
  <c r="AE227" i="3" s="1"/>
  <c r="AF227" i="3" s="1"/>
  <c r="Y228" i="3" s="1"/>
  <c r="AG228" i="3" s="1"/>
  <c r="AA228" i="3" l="1"/>
  <c r="AB228" i="3"/>
  <c r="AC228" i="3" l="1"/>
  <c r="AD228" i="3" s="1"/>
  <c r="AE228" i="3" s="1"/>
  <c r="AF228" i="3" s="1"/>
  <c r="Y229" i="3" s="1"/>
  <c r="AG229" i="3" s="1"/>
  <c r="AA229" i="3" l="1"/>
  <c r="AB229" i="3"/>
  <c r="AC229" i="3" l="1"/>
  <c r="AD229" i="3" s="1"/>
  <c r="AE229" i="3" s="1"/>
  <c r="AF229" i="3" s="1"/>
  <c r="Y230" i="3" s="1"/>
  <c r="AG230" i="3" s="1"/>
  <c r="AA230" i="3" l="1"/>
  <c r="AB230" i="3"/>
  <c r="AC230" i="3" l="1"/>
  <c r="AD230" i="3" s="1"/>
  <c r="AE230" i="3" s="1"/>
  <c r="AF230" i="3" s="1"/>
  <c r="Y231" i="3" s="1"/>
  <c r="AG231" i="3" s="1"/>
  <c r="AA231" i="3" l="1"/>
  <c r="AB231" i="3"/>
  <c r="AC231" i="3" l="1"/>
  <c r="AD231" i="3" s="1"/>
  <c r="AE231" i="3" s="1"/>
  <c r="AF231" i="3" s="1"/>
  <c r="Y232" i="3" s="1"/>
  <c r="AG232" i="3" s="1"/>
  <c r="AA232" i="3" l="1"/>
  <c r="AB232" i="3"/>
  <c r="AC232" i="3" l="1"/>
  <c r="AD232" i="3" s="1"/>
  <c r="AE232" i="3" s="1"/>
  <c r="AF232" i="3" s="1"/>
  <c r="Y233" i="3" s="1"/>
  <c r="AG233" i="3" s="1"/>
  <c r="AA233" i="3" l="1"/>
  <c r="AB233" i="3"/>
  <c r="AC233" i="3" l="1"/>
  <c r="AD233" i="3" s="1"/>
  <c r="AE233" i="3" s="1"/>
  <c r="AF233" i="3" s="1"/>
  <c r="Y234" i="3" s="1"/>
  <c r="AG234" i="3" s="1"/>
  <c r="AA234" i="3" l="1"/>
  <c r="AB234" i="3"/>
  <c r="AC234" i="3" l="1"/>
  <c r="AD234" i="3" s="1"/>
  <c r="AE234" i="3" s="1"/>
  <c r="AF234" i="3" s="1"/>
  <c r="Y235" i="3" s="1"/>
  <c r="AG235" i="3" s="1"/>
  <c r="AA235" i="3" l="1"/>
  <c r="AB235" i="3"/>
  <c r="AC235" i="3" l="1"/>
  <c r="AD235" i="3" s="1"/>
  <c r="AE235" i="3" s="1"/>
  <c r="AF235" i="3" s="1"/>
  <c r="Y236" i="3" s="1"/>
  <c r="AG236" i="3" s="1"/>
  <c r="AB236" i="3" l="1"/>
  <c r="AA236" i="3"/>
  <c r="AC236" i="3" l="1"/>
  <c r="AD236" i="3" s="1"/>
  <c r="AE236" i="3" s="1"/>
  <c r="AF236" i="3" s="1"/>
  <c r="Y237" i="3" s="1"/>
  <c r="AG237" i="3" s="1"/>
  <c r="AA237" i="3" l="1"/>
  <c r="AB237" i="3"/>
  <c r="AC237" i="3" l="1"/>
  <c r="AD237" i="3" s="1"/>
  <c r="AE237" i="3" s="1"/>
  <c r="AF237" i="3" s="1"/>
  <c r="Y238" i="3" s="1"/>
  <c r="AG238" i="3" s="1"/>
  <c r="AA238" i="3" l="1"/>
  <c r="AB238" i="3"/>
  <c r="AC238" i="3" l="1"/>
  <c r="AD238" i="3" s="1"/>
  <c r="AE238" i="3" s="1"/>
  <c r="AF238" i="3" s="1"/>
  <c r="Y239" i="3" s="1"/>
  <c r="AG239" i="3" s="1"/>
  <c r="AA239" i="3" l="1"/>
  <c r="AB239" i="3"/>
  <c r="AC239" i="3" l="1"/>
  <c r="AD239" i="3" s="1"/>
  <c r="AE239" i="3" s="1"/>
  <c r="AF239" i="3" s="1"/>
  <c r="Y240" i="3" s="1"/>
  <c r="AG240" i="3" s="1"/>
  <c r="AA240" i="3" l="1"/>
  <c r="AB240" i="3"/>
  <c r="AC240" i="3" l="1"/>
  <c r="AD240" i="3" s="1"/>
  <c r="AE240" i="3" s="1"/>
  <c r="AF240" i="3" s="1"/>
  <c r="Y241" i="3" s="1"/>
  <c r="AG241" i="3" s="1"/>
  <c r="AA241" i="3" l="1"/>
  <c r="AB241" i="3"/>
  <c r="AC241" i="3" l="1"/>
  <c r="AD241" i="3" s="1"/>
  <c r="AE241" i="3" s="1"/>
  <c r="AF241" i="3" s="1"/>
  <c r="Y242" i="3" s="1"/>
  <c r="AG242" i="3" s="1"/>
  <c r="AB242" i="3" l="1"/>
  <c r="AA242" i="3"/>
  <c r="AC242" i="3" l="1"/>
  <c r="AD242" i="3" s="1"/>
  <c r="AE242" i="3" s="1"/>
  <c r="AF242" i="3" s="1"/>
  <c r="Y243" i="3" s="1"/>
  <c r="AG243" i="3" s="1"/>
  <c r="AA243" i="3" l="1"/>
  <c r="AB243" i="3"/>
  <c r="AC243" i="3" l="1"/>
  <c r="AD243" i="3" s="1"/>
  <c r="AE243" i="3" s="1"/>
  <c r="AF243" i="3" s="1"/>
  <c r="Y244" i="3" s="1"/>
  <c r="AG244" i="3" s="1"/>
  <c r="AA244" i="3" l="1"/>
  <c r="AB244" i="3"/>
  <c r="AC244" i="3" l="1"/>
  <c r="AD244" i="3" s="1"/>
  <c r="AE244" i="3" s="1"/>
  <c r="AF244" i="3" s="1"/>
  <c r="Y245" i="3" s="1"/>
  <c r="AG245" i="3" s="1"/>
  <c r="AA245" i="3" l="1"/>
  <c r="AB245" i="3"/>
  <c r="AC245" i="3" l="1"/>
  <c r="AD245" i="3" s="1"/>
  <c r="AE245" i="3" s="1"/>
  <c r="AF245" i="3" s="1"/>
  <c r="Y246" i="3" s="1"/>
  <c r="AG246" i="3" s="1"/>
  <c r="AB246" i="3" l="1"/>
  <c r="AA246" i="3"/>
  <c r="AC246" i="3" l="1"/>
  <c r="AD246" i="3" s="1"/>
  <c r="AE246" i="3" s="1"/>
  <c r="AF246" i="3" s="1"/>
  <c r="Y247" i="3" s="1"/>
  <c r="AG247" i="3" s="1"/>
  <c r="AA247" i="3" l="1"/>
  <c r="AB247" i="3"/>
  <c r="AC247" i="3" l="1"/>
  <c r="AD247" i="3" s="1"/>
  <c r="AE247" i="3" s="1"/>
  <c r="AF247" i="3" s="1"/>
  <c r="Y248" i="3" s="1"/>
  <c r="AG248" i="3" s="1"/>
  <c r="AA248" i="3" l="1"/>
  <c r="AB248" i="3"/>
  <c r="AC248" i="3" l="1"/>
  <c r="AD248" i="3" s="1"/>
  <c r="AE248" i="3" s="1"/>
  <c r="AF248" i="3" s="1"/>
  <c r="Y249" i="3" s="1"/>
  <c r="AG249" i="3" s="1"/>
  <c r="AB249" i="3" l="1"/>
  <c r="AA249" i="3"/>
  <c r="AC249" i="3" l="1"/>
  <c r="AD249" i="3" s="1"/>
  <c r="AE249" i="3" s="1"/>
  <c r="AF249" i="3" s="1"/>
  <c r="Y250" i="3" s="1"/>
  <c r="AG250" i="3" s="1"/>
  <c r="AA250" i="3" l="1"/>
  <c r="AB250" i="3"/>
  <c r="AC250" i="3" l="1"/>
  <c r="AD250" i="3" s="1"/>
  <c r="AE250" i="3" s="1"/>
  <c r="AF250" i="3" s="1"/>
  <c r="Y251" i="3" s="1"/>
  <c r="AG251" i="3" s="1"/>
  <c r="AA251" i="3" l="1"/>
  <c r="AB251" i="3"/>
  <c r="AC251" i="3" l="1"/>
  <c r="AD251" i="3" s="1"/>
  <c r="AE251" i="3" s="1"/>
  <c r="AF251" i="3" s="1"/>
  <c r="Y252" i="3" s="1"/>
  <c r="AG252" i="3" s="1"/>
  <c r="AA252" i="3" l="1"/>
  <c r="AB252" i="3"/>
  <c r="AC252" i="3" l="1"/>
  <c r="AD252" i="3" s="1"/>
  <c r="AE252" i="3" s="1"/>
  <c r="AF252" i="3" s="1"/>
  <c r="Y253" i="3" s="1"/>
  <c r="AG253" i="3" s="1"/>
  <c r="AA253" i="3" l="1"/>
  <c r="AB253" i="3"/>
  <c r="AC253" i="3" l="1"/>
  <c r="AD253" i="3" s="1"/>
  <c r="AE253" i="3" s="1"/>
  <c r="AF253" i="3" s="1"/>
  <c r="Y254" i="3" s="1"/>
  <c r="AG254" i="3" s="1"/>
  <c r="AA254" i="3" l="1"/>
  <c r="AB254" i="3"/>
  <c r="AC254" i="3" l="1"/>
  <c r="AD254" i="3" s="1"/>
  <c r="AE254" i="3" s="1"/>
  <c r="AF254" i="3" s="1"/>
  <c r="Y255" i="3" s="1"/>
  <c r="AG255" i="3" s="1"/>
  <c r="AA255" i="3" l="1"/>
  <c r="AB255" i="3"/>
  <c r="AC255" i="3" l="1"/>
  <c r="AD255" i="3" s="1"/>
  <c r="AE255" i="3" s="1"/>
  <c r="AF255" i="3" s="1"/>
  <c r="Y256" i="3" s="1"/>
  <c r="AG256" i="3" s="1"/>
  <c r="AA256" i="3" l="1"/>
  <c r="AB256" i="3"/>
  <c r="AC256" i="3" l="1"/>
  <c r="AD256" i="3" s="1"/>
  <c r="AE256" i="3" s="1"/>
  <c r="AF256" i="3" s="1"/>
  <c r="Y257" i="3" s="1"/>
  <c r="AG257" i="3" s="1"/>
  <c r="AA257" i="3" l="1"/>
  <c r="AB257" i="3"/>
  <c r="AC257" i="3" l="1"/>
  <c r="AD257" i="3" s="1"/>
  <c r="AE257" i="3" s="1"/>
  <c r="AF257" i="3" s="1"/>
  <c r="Y258" i="3" s="1"/>
  <c r="AG258" i="3" s="1"/>
  <c r="AA258" i="3" l="1"/>
  <c r="AB258" i="3"/>
  <c r="AC258" i="3" l="1"/>
  <c r="AD258" i="3" s="1"/>
  <c r="AE258" i="3" s="1"/>
  <c r="AF258" i="3" s="1"/>
  <c r="Y259" i="3" s="1"/>
  <c r="AG259" i="3" l="1"/>
  <c r="AI4" i="3"/>
  <c r="D16" i="3"/>
  <c r="AG5" i="3"/>
  <c r="AG6" i="3"/>
  <c r="AA259" i="3"/>
  <c r="U7" i="3" s="1"/>
  <c r="C16" i="3"/>
  <c r="AB259" i="3"/>
  <c r="AC259" i="3" l="1"/>
  <c r="AD259" i="3" s="1"/>
  <c r="AE259" i="3" s="1"/>
  <c r="AF259" i="3" s="1"/>
  <c r="Y260" i="3" s="1"/>
  <c r="AG260" i="3" s="1"/>
  <c r="AG4" i="3"/>
  <c r="U9" i="3" s="1"/>
  <c r="AG7" i="3" l="1"/>
  <c r="AA260" i="3"/>
  <c r="AB260" i="3"/>
  <c r="AC260" i="3" l="1"/>
  <c r="AD260" i="3" s="1"/>
  <c r="AE260" i="3" s="1"/>
  <c r="AF260" i="3" s="1"/>
  <c r="Y261" i="3" s="1"/>
  <c r="AG261" i="3" s="1"/>
  <c r="AA261" i="3" l="1"/>
  <c r="AB261" i="3"/>
  <c r="AC261" i="3" l="1"/>
  <c r="AD261" i="3" s="1"/>
  <c r="AE261" i="3" s="1"/>
  <c r="AF261" i="3" s="1"/>
  <c r="Y262" i="3" s="1"/>
  <c r="AG262" i="3" s="1"/>
  <c r="AA262" i="3" l="1"/>
  <c r="AB262" i="3"/>
  <c r="AC262" i="3" l="1"/>
  <c r="AD262" i="3" s="1"/>
  <c r="AE262" i="3" s="1"/>
  <c r="AF262" i="3" s="1"/>
  <c r="Y263" i="3" s="1"/>
  <c r="AG263" i="3" s="1"/>
  <c r="AA263" i="3" l="1"/>
  <c r="AB263" i="3"/>
  <c r="AC263" i="3" l="1"/>
  <c r="AD263" i="3" s="1"/>
  <c r="AE263" i="3" s="1"/>
  <c r="AF263" i="3" s="1"/>
  <c r="Y264" i="3" s="1"/>
  <c r="AG264" i="3" s="1"/>
  <c r="AA264" i="3" l="1"/>
  <c r="AB264" i="3"/>
  <c r="AC264" i="3" l="1"/>
  <c r="AD264" i="3" s="1"/>
  <c r="AE264" i="3" s="1"/>
  <c r="AF264" i="3" s="1"/>
  <c r="Y265" i="3" s="1"/>
  <c r="AG265" i="3" s="1"/>
  <c r="AA265" i="3" l="1"/>
  <c r="AB265" i="3"/>
  <c r="AC265" i="3" l="1"/>
  <c r="AD265" i="3" s="1"/>
  <c r="AE265" i="3" s="1"/>
  <c r="AF265" i="3" s="1"/>
  <c r="Y266" i="3" s="1"/>
  <c r="AG266" i="3" s="1"/>
  <c r="AA266" i="3" l="1"/>
  <c r="AB266" i="3"/>
  <c r="AC266" i="3" l="1"/>
  <c r="AD266" i="3" s="1"/>
  <c r="AE266" i="3" s="1"/>
  <c r="AF266" i="3" s="1"/>
  <c r="Y267" i="3" s="1"/>
  <c r="AG267" i="3" s="1"/>
  <c r="AA267" i="3" l="1"/>
  <c r="AB267" i="3"/>
  <c r="AC267" i="3" l="1"/>
  <c r="AD267" i="3" s="1"/>
  <c r="AE267" i="3" s="1"/>
  <c r="AF267" i="3" s="1"/>
  <c r="Y268" i="3" s="1"/>
  <c r="AG268" i="3" s="1"/>
  <c r="AA268" i="3" l="1"/>
  <c r="AB268" i="3"/>
  <c r="AC268" i="3" l="1"/>
  <c r="AD268" i="3" s="1"/>
  <c r="AE268" i="3" s="1"/>
  <c r="AF268" i="3" s="1"/>
  <c r="Y269" i="3" s="1"/>
  <c r="AG269" i="3" s="1"/>
  <c r="AA269" i="3" l="1"/>
  <c r="AB269" i="3"/>
  <c r="AC269" i="3" l="1"/>
  <c r="AD269" i="3" s="1"/>
  <c r="AE269" i="3" s="1"/>
  <c r="AF269" i="3" s="1"/>
  <c r="Y270" i="3" s="1"/>
  <c r="AG270" i="3" s="1"/>
  <c r="AA270" i="3" l="1"/>
  <c r="AB270" i="3"/>
  <c r="AC270" i="3" l="1"/>
  <c r="AD270" i="3" s="1"/>
  <c r="AE270" i="3" s="1"/>
  <c r="AF270" i="3" s="1"/>
  <c r="Y271" i="3" s="1"/>
  <c r="AG271" i="3" s="1"/>
  <c r="AA271" i="3" l="1"/>
  <c r="AB271" i="3"/>
  <c r="AC271" i="3" l="1"/>
  <c r="AD271" i="3" s="1"/>
  <c r="AE271" i="3" s="1"/>
  <c r="AF271" i="3" s="1"/>
  <c r="Y272" i="3" s="1"/>
  <c r="AG272" i="3" s="1"/>
  <c r="AA272" i="3" l="1"/>
  <c r="AB272" i="3"/>
  <c r="AC272" i="3" l="1"/>
  <c r="AD272" i="3" s="1"/>
  <c r="AE272" i="3" s="1"/>
  <c r="AF272" i="3" s="1"/>
  <c r="Y273" i="3" s="1"/>
  <c r="AG273" i="3" s="1"/>
  <c r="AA273" i="3" l="1"/>
  <c r="AB273" i="3"/>
  <c r="AC273" i="3" l="1"/>
  <c r="AD273" i="3" s="1"/>
  <c r="AE273" i="3" s="1"/>
  <c r="AF273" i="3" s="1"/>
  <c r="Y274" i="3" s="1"/>
  <c r="AG274" i="3" s="1"/>
  <c r="AA274" i="3" l="1"/>
  <c r="AB274" i="3"/>
  <c r="AC274" i="3" l="1"/>
  <c r="AD274" i="3" s="1"/>
  <c r="AE274" i="3" s="1"/>
  <c r="AF274" i="3" s="1"/>
  <c r="Y275" i="3" s="1"/>
  <c r="AG275" i="3" s="1"/>
  <c r="AA275" i="3" l="1"/>
  <c r="AB275" i="3"/>
  <c r="AC275" i="3" l="1"/>
  <c r="AD275" i="3" s="1"/>
  <c r="AE275" i="3" s="1"/>
  <c r="AF275" i="3" s="1"/>
  <c r="Y276" i="3" s="1"/>
  <c r="AG276" i="3" s="1"/>
  <c r="AA276" i="3" l="1"/>
  <c r="AB276" i="3"/>
  <c r="AC276" i="3" l="1"/>
  <c r="AD276" i="3" s="1"/>
  <c r="AE276" i="3" s="1"/>
  <c r="AF276" i="3" s="1"/>
  <c r="Y277" i="3" s="1"/>
  <c r="AG277" i="3" s="1"/>
  <c r="AA277" i="3" l="1"/>
  <c r="AB277" i="3"/>
  <c r="AC277" i="3" l="1"/>
  <c r="AD277" i="3" s="1"/>
  <c r="AE277" i="3" s="1"/>
  <c r="AF277" i="3" s="1"/>
  <c r="Y278" i="3" s="1"/>
  <c r="AG278" i="3" s="1"/>
  <c r="AA278" i="3" l="1"/>
  <c r="AB278" i="3"/>
  <c r="AC278" i="3" l="1"/>
  <c r="AD278" i="3" s="1"/>
  <c r="AE278" i="3" s="1"/>
  <c r="AF278" i="3" s="1"/>
  <c r="Y279" i="3" s="1"/>
  <c r="AG279" i="3" s="1"/>
  <c r="AA279" i="3" l="1"/>
  <c r="AB279" i="3"/>
  <c r="AC279" i="3" l="1"/>
  <c r="AD279" i="3" s="1"/>
  <c r="AE279" i="3" s="1"/>
  <c r="AF279" i="3" s="1"/>
  <c r="Y280" i="3" s="1"/>
  <c r="AG280" i="3" s="1"/>
  <c r="AA280" i="3" l="1"/>
  <c r="AB280" i="3"/>
  <c r="AC280" i="3" l="1"/>
  <c r="AD280" i="3" s="1"/>
  <c r="AE280" i="3" s="1"/>
  <c r="AF280" i="3" s="1"/>
  <c r="Y281" i="3" s="1"/>
  <c r="AG281" i="3" s="1"/>
  <c r="AA281" i="3" l="1"/>
  <c r="AB281" i="3"/>
  <c r="AC281" i="3" l="1"/>
  <c r="AD281" i="3" s="1"/>
  <c r="AE281" i="3" s="1"/>
  <c r="AF281" i="3" s="1"/>
  <c r="Y282" i="3" s="1"/>
  <c r="AG282" i="3" s="1"/>
  <c r="AA282" i="3" l="1"/>
  <c r="AB282" i="3"/>
  <c r="AC282" i="3" l="1"/>
  <c r="AD282" i="3" s="1"/>
  <c r="AE282" i="3" s="1"/>
  <c r="AF282" i="3" s="1"/>
  <c r="Y283" i="3" s="1"/>
  <c r="AG283" i="3" s="1"/>
  <c r="AA283" i="3" l="1"/>
  <c r="AB283" i="3"/>
  <c r="AC283" i="3" l="1"/>
  <c r="AD283" i="3" s="1"/>
  <c r="AE283" i="3" s="1"/>
  <c r="AF283" i="3" s="1"/>
  <c r="Y284" i="3" s="1"/>
  <c r="AG284" i="3" s="1"/>
  <c r="AA284" i="3" l="1"/>
  <c r="AB284" i="3"/>
  <c r="AC284" i="3" l="1"/>
  <c r="AD284" i="3" s="1"/>
  <c r="AE284" i="3" s="1"/>
  <c r="AF284" i="3" s="1"/>
  <c r="Y285" i="3" s="1"/>
  <c r="AG285" i="3" s="1"/>
  <c r="AA285" i="3" l="1"/>
  <c r="AB285" i="3"/>
  <c r="AC285" i="3" l="1"/>
  <c r="AD285" i="3" s="1"/>
  <c r="AE285" i="3" s="1"/>
  <c r="AF285" i="3" s="1"/>
  <c r="Y286" i="3" s="1"/>
  <c r="AG286" i="3" s="1"/>
  <c r="AA286" i="3" l="1"/>
  <c r="AB286" i="3"/>
  <c r="AC286" i="3" l="1"/>
  <c r="AD286" i="3" s="1"/>
  <c r="AE286" i="3" s="1"/>
  <c r="AF286" i="3" s="1"/>
  <c r="Y287" i="3" s="1"/>
  <c r="AG287" i="3" s="1"/>
  <c r="AA287" i="3" l="1"/>
  <c r="AB287" i="3"/>
  <c r="AC287" i="3" l="1"/>
  <c r="AD287" i="3" s="1"/>
  <c r="AE287" i="3" s="1"/>
  <c r="AF287" i="3" s="1"/>
  <c r="Y288" i="3" s="1"/>
  <c r="AG288" i="3" s="1"/>
  <c r="AA288" i="3" l="1"/>
  <c r="AB288" i="3"/>
  <c r="AC288" i="3" l="1"/>
  <c r="AD288" i="3" s="1"/>
  <c r="AE288" i="3" s="1"/>
  <c r="AF288" i="3" s="1"/>
  <c r="Y289" i="3" s="1"/>
  <c r="AG289" i="3" s="1"/>
  <c r="AA289" i="3" l="1"/>
  <c r="AB289" i="3"/>
  <c r="AC289" i="3" l="1"/>
  <c r="AD289" i="3" s="1"/>
  <c r="AE289" i="3" s="1"/>
  <c r="AF289" i="3" s="1"/>
  <c r="Y290" i="3" s="1"/>
  <c r="AG290" i="3" s="1"/>
  <c r="AA290" i="3" l="1"/>
  <c r="AB290" i="3"/>
  <c r="AC290" i="3" l="1"/>
  <c r="AD290" i="3" s="1"/>
  <c r="AE290" i="3" s="1"/>
  <c r="AF290" i="3" s="1"/>
  <c r="Y291" i="3" s="1"/>
  <c r="AG291" i="3" s="1"/>
  <c r="AA291" i="3" l="1"/>
  <c r="AB291" i="3"/>
  <c r="AC291" i="3" l="1"/>
  <c r="AD291" i="3" s="1"/>
  <c r="AE291" i="3" s="1"/>
  <c r="AF291" i="3" s="1"/>
  <c r="Y292" i="3" s="1"/>
  <c r="AG292" i="3" s="1"/>
  <c r="AA292" i="3" l="1"/>
  <c r="AB292" i="3"/>
  <c r="AC292" i="3" l="1"/>
  <c r="AD292" i="3" s="1"/>
  <c r="AE292" i="3" s="1"/>
  <c r="AF292" i="3" s="1"/>
  <c r="Y293" i="3" s="1"/>
  <c r="AG293" i="3" s="1"/>
  <c r="AA293" i="3" l="1"/>
  <c r="AB293" i="3"/>
  <c r="AC293" i="3" l="1"/>
  <c r="AD293" i="3" s="1"/>
  <c r="AE293" i="3" s="1"/>
  <c r="AF293" i="3" s="1"/>
  <c r="Y294" i="3" s="1"/>
  <c r="AG294" i="3" s="1"/>
  <c r="AA294" i="3" l="1"/>
  <c r="AB294" i="3"/>
  <c r="AC294" i="3" l="1"/>
  <c r="AD294" i="3" s="1"/>
  <c r="AE294" i="3" s="1"/>
  <c r="AF294" i="3" s="1"/>
  <c r="Y295" i="3" s="1"/>
  <c r="AG295" i="3" s="1"/>
  <c r="AA295" i="3" l="1"/>
  <c r="AB295" i="3"/>
  <c r="AC295" i="3" l="1"/>
  <c r="AD295" i="3" s="1"/>
  <c r="AE295" i="3" s="1"/>
  <c r="AF295" i="3" s="1"/>
  <c r="Y296" i="3" s="1"/>
  <c r="AG296" i="3" s="1"/>
  <c r="AA296" i="3" l="1"/>
  <c r="AB296" i="3"/>
  <c r="AC296" i="3" l="1"/>
  <c r="AD296" i="3" s="1"/>
  <c r="AE296" i="3" s="1"/>
  <c r="AF296" i="3" s="1"/>
  <c r="Y297" i="3" s="1"/>
  <c r="AG297" i="3" s="1"/>
  <c r="AA297" i="3" l="1"/>
  <c r="AB297" i="3"/>
  <c r="AC297" i="3" l="1"/>
  <c r="AD297" i="3" s="1"/>
  <c r="AE297" i="3" s="1"/>
  <c r="AF297" i="3" s="1"/>
  <c r="Y298" i="3" s="1"/>
  <c r="AG298" i="3" s="1"/>
  <c r="AA298" i="3" l="1"/>
  <c r="AB298" i="3"/>
  <c r="AC298" i="3" l="1"/>
  <c r="AD298" i="3" s="1"/>
  <c r="AE298" i="3" s="1"/>
  <c r="AF298" i="3" s="1"/>
  <c r="Y299" i="3" s="1"/>
  <c r="AG299" i="3" s="1"/>
  <c r="AA299" i="3" l="1"/>
  <c r="AB299" i="3"/>
  <c r="AC299" i="3" l="1"/>
  <c r="AD299" i="3" s="1"/>
  <c r="AE299" i="3" s="1"/>
  <c r="AF299" i="3" s="1"/>
  <c r="Y300" i="3" s="1"/>
  <c r="AG300" i="3" s="1"/>
  <c r="AA300" i="3" l="1"/>
  <c r="AB300" i="3"/>
  <c r="AC300" i="3" l="1"/>
  <c r="AD300" i="3" s="1"/>
  <c r="AE300" i="3" s="1"/>
  <c r="AF300" i="3" s="1"/>
  <c r="Y301" i="3" s="1"/>
  <c r="AG301" i="3" s="1"/>
  <c r="AA301" i="3" l="1"/>
  <c r="AB301" i="3"/>
  <c r="AC301" i="3" l="1"/>
  <c r="AD301" i="3" s="1"/>
  <c r="AE301" i="3" s="1"/>
  <c r="AF301" i="3" s="1"/>
  <c r="Y302" i="3" s="1"/>
  <c r="AG302" i="3" s="1"/>
  <c r="AA302" i="3" l="1"/>
  <c r="AB302" i="3"/>
  <c r="AC302" i="3" l="1"/>
  <c r="AD302" i="3" s="1"/>
  <c r="AE302" i="3" s="1"/>
  <c r="AF302" i="3" s="1"/>
  <c r="Y303" i="3" s="1"/>
  <c r="AG303" i="3" s="1"/>
  <c r="AA303" i="3" l="1"/>
  <c r="AB303" i="3"/>
  <c r="AC303" i="3" l="1"/>
  <c r="AD303" i="3" s="1"/>
  <c r="AE303" i="3" s="1"/>
  <c r="AF303" i="3" s="1"/>
  <c r="Y304" i="3" s="1"/>
  <c r="AG304" i="3" s="1"/>
  <c r="AA304" i="3" l="1"/>
  <c r="AB304" i="3"/>
  <c r="AC304" i="3" l="1"/>
  <c r="AD304" i="3" s="1"/>
  <c r="AE304" i="3" s="1"/>
  <c r="AF304" i="3" s="1"/>
  <c r="Y305" i="3" s="1"/>
  <c r="AG305" i="3" s="1"/>
  <c r="AA305" i="3" l="1"/>
  <c r="AB305" i="3"/>
  <c r="AC305" i="3" l="1"/>
  <c r="AD305" i="3" s="1"/>
  <c r="AE305" i="3" s="1"/>
  <c r="AF305" i="3" s="1"/>
  <c r="Y306" i="3" s="1"/>
  <c r="AG306" i="3" s="1"/>
  <c r="AA306" i="3" l="1"/>
  <c r="AB306" i="3"/>
  <c r="AC306" i="3" l="1"/>
  <c r="AD306" i="3" s="1"/>
  <c r="AE306" i="3" s="1"/>
  <c r="AF306" i="3" s="1"/>
  <c r="Y307" i="3" s="1"/>
  <c r="AG307" i="3" s="1"/>
  <c r="AA307" i="3" l="1"/>
  <c r="AB307" i="3"/>
  <c r="AC307" i="3" l="1"/>
  <c r="AD307" i="3" s="1"/>
  <c r="AE307" i="3" s="1"/>
  <c r="AF307" i="3" s="1"/>
  <c r="Y308" i="3" s="1"/>
  <c r="AG308" i="3" s="1"/>
  <c r="AA308" i="3" l="1"/>
  <c r="AB308" i="3"/>
  <c r="AC308" i="3" l="1"/>
  <c r="AD308" i="3" s="1"/>
  <c r="AE308" i="3" s="1"/>
  <c r="AF308" i="3" s="1"/>
  <c r="Y309" i="3" s="1"/>
  <c r="AG309" i="3" s="1"/>
  <c r="AA309" i="3" l="1"/>
  <c r="AB309" i="3"/>
  <c r="AC309" i="3" l="1"/>
  <c r="AD309" i="3" s="1"/>
  <c r="AE309" i="3" s="1"/>
  <c r="AF309" i="3" s="1"/>
  <c r="Y310" i="3" s="1"/>
  <c r="AG310" i="3" s="1"/>
  <c r="AA310" i="3" l="1"/>
  <c r="AB310" i="3"/>
  <c r="AC310" i="3" l="1"/>
  <c r="AD310" i="3" s="1"/>
  <c r="AE310" i="3" s="1"/>
  <c r="AF310" i="3" s="1"/>
  <c r="Y311" i="3" s="1"/>
  <c r="AG311" i="3" s="1"/>
  <c r="AA311" i="3" l="1"/>
  <c r="AB311" i="3"/>
  <c r="AC311" i="3" l="1"/>
  <c r="AD311" i="3" s="1"/>
  <c r="AE311" i="3" s="1"/>
  <c r="AF311" i="3" s="1"/>
  <c r="Y312" i="3" s="1"/>
  <c r="AG312" i="3" s="1"/>
  <c r="AA312" i="3" l="1"/>
  <c r="AB312" i="3"/>
  <c r="AC312" i="3" l="1"/>
  <c r="AD312" i="3" s="1"/>
  <c r="AE312" i="3" s="1"/>
  <c r="AF312" i="3" s="1"/>
  <c r="Y313" i="3" s="1"/>
  <c r="AG313" i="3" s="1"/>
  <c r="AA313" i="3" l="1"/>
  <c r="AB313" i="3"/>
  <c r="AC313" i="3" l="1"/>
  <c r="AD313" i="3" s="1"/>
  <c r="AE313" i="3" s="1"/>
  <c r="AF313" i="3" s="1"/>
  <c r="Y314" i="3" s="1"/>
  <c r="AG314" i="3" s="1"/>
  <c r="AA314" i="3" l="1"/>
  <c r="AB314" i="3"/>
  <c r="AC314" i="3" l="1"/>
  <c r="AD314" i="3" s="1"/>
  <c r="AE314" i="3" s="1"/>
  <c r="AF314" i="3" s="1"/>
  <c r="Y315" i="3" s="1"/>
  <c r="AG315" i="3" s="1"/>
  <c r="AA315" i="3" l="1"/>
  <c r="AB315" i="3"/>
  <c r="AC315" i="3" l="1"/>
  <c r="AD315" i="3" s="1"/>
  <c r="AE315" i="3" s="1"/>
  <c r="AF315" i="3" s="1"/>
  <c r="Y316" i="3" s="1"/>
  <c r="AG316" i="3" s="1"/>
  <c r="AA316" i="3" l="1"/>
  <c r="AB316" i="3"/>
  <c r="AC316" i="3" l="1"/>
  <c r="AD316" i="3" s="1"/>
  <c r="AE316" i="3" s="1"/>
  <c r="AF316" i="3" s="1"/>
  <c r="Y317" i="3" s="1"/>
  <c r="AG317" i="3" s="1"/>
  <c r="AA317" i="3" l="1"/>
  <c r="AB317" i="3"/>
  <c r="AC317" i="3" l="1"/>
  <c r="AD317" i="3" s="1"/>
  <c r="AE317" i="3" s="1"/>
  <c r="AF317" i="3" s="1"/>
  <c r="Y318" i="3" s="1"/>
  <c r="AG318" i="3" s="1"/>
  <c r="AA318" i="3" l="1"/>
  <c r="AB318" i="3"/>
  <c r="AC318" i="3" l="1"/>
  <c r="AD318" i="3" s="1"/>
  <c r="AE318" i="3" s="1"/>
  <c r="AF318" i="3" s="1"/>
  <c r="Y319" i="3" s="1"/>
  <c r="AG319" i="3" s="1"/>
  <c r="AA319" i="3" l="1"/>
  <c r="AB319" i="3"/>
  <c r="AC319" i="3" l="1"/>
  <c r="AD319" i="3" s="1"/>
  <c r="AE319" i="3" s="1"/>
  <c r="AF319" i="3" s="1"/>
  <c r="Y320" i="3" s="1"/>
  <c r="AG320" i="3" s="1"/>
  <c r="AA320" i="3" l="1"/>
  <c r="AB320" i="3"/>
  <c r="AC320" i="3" l="1"/>
  <c r="AD320" i="3" s="1"/>
  <c r="AE320" i="3" s="1"/>
  <c r="AF320" i="3" s="1"/>
  <c r="Y321" i="3" s="1"/>
  <c r="AG321" i="3" s="1"/>
  <c r="AA321" i="3" l="1"/>
  <c r="AB321" i="3"/>
  <c r="AC321" i="3" l="1"/>
  <c r="AD321" i="3" s="1"/>
  <c r="AE321" i="3" s="1"/>
  <c r="AF321" i="3" s="1"/>
  <c r="Y322" i="3" s="1"/>
  <c r="AG322" i="3" s="1"/>
  <c r="AA322" i="3" l="1"/>
  <c r="AB322" i="3"/>
  <c r="AC322" i="3" l="1"/>
  <c r="AD322" i="3" s="1"/>
  <c r="AE322" i="3" s="1"/>
  <c r="AF322" i="3" s="1"/>
  <c r="Y323" i="3" s="1"/>
  <c r="AG323" i="3" s="1"/>
  <c r="AA323" i="3" l="1"/>
  <c r="AB323" i="3"/>
  <c r="AC323" i="3" l="1"/>
  <c r="AD323" i="3" s="1"/>
  <c r="AE323" i="3" s="1"/>
  <c r="AF323" i="3" s="1"/>
  <c r="Y324" i="3" s="1"/>
  <c r="AG324" i="3" s="1"/>
  <c r="AA324" i="3" l="1"/>
  <c r="AB324" i="3"/>
  <c r="AC324" i="3" l="1"/>
  <c r="AD324" i="3" s="1"/>
  <c r="AE324" i="3" s="1"/>
  <c r="AF324" i="3" s="1"/>
  <c r="Y325" i="3" s="1"/>
  <c r="AG325" i="3" s="1"/>
  <c r="AA325" i="3" l="1"/>
  <c r="AB325" i="3"/>
  <c r="AC325" i="3" l="1"/>
  <c r="AD325" i="3" s="1"/>
  <c r="AE325" i="3" s="1"/>
  <c r="AF325" i="3" s="1"/>
  <c r="Y326" i="3" s="1"/>
  <c r="AG326" i="3" s="1"/>
  <c r="AA326" i="3" l="1"/>
  <c r="AB326" i="3"/>
  <c r="AC326" i="3" l="1"/>
  <c r="AD326" i="3" s="1"/>
  <c r="AE326" i="3" s="1"/>
  <c r="AF326" i="3" s="1"/>
  <c r="Y327" i="3" s="1"/>
  <c r="AG327" i="3" s="1"/>
  <c r="AA327" i="3" l="1"/>
  <c r="AB327" i="3"/>
  <c r="AC327" i="3" l="1"/>
  <c r="AD327" i="3" s="1"/>
  <c r="AE327" i="3" s="1"/>
  <c r="AF327" i="3" s="1"/>
  <c r="Y328" i="3" s="1"/>
  <c r="AG328" i="3" s="1"/>
  <c r="AA328" i="3" l="1"/>
  <c r="AB328" i="3"/>
  <c r="AC328" i="3" l="1"/>
  <c r="AD328" i="3" s="1"/>
  <c r="AE328" i="3" s="1"/>
  <c r="AF328" i="3" s="1"/>
  <c r="Y329" i="3" s="1"/>
  <c r="AG329" i="3" s="1"/>
  <c r="AA329" i="3" l="1"/>
  <c r="AB329" i="3"/>
  <c r="AC329" i="3" l="1"/>
  <c r="AD329" i="3" s="1"/>
  <c r="AE329" i="3" s="1"/>
  <c r="AF329" i="3" s="1"/>
  <c r="Y330" i="3" s="1"/>
  <c r="AG330" i="3" s="1"/>
  <c r="AA330" i="3" l="1"/>
  <c r="AB330" i="3"/>
  <c r="AC330" i="3" l="1"/>
  <c r="AD330" i="3" s="1"/>
  <c r="AE330" i="3" s="1"/>
  <c r="AF330" i="3" s="1"/>
  <c r="Y331" i="3" s="1"/>
  <c r="AG331" i="3" s="1"/>
  <c r="AA331" i="3" l="1"/>
  <c r="AB331" i="3"/>
  <c r="AC331" i="3" l="1"/>
  <c r="AD331" i="3" s="1"/>
  <c r="AE331" i="3" s="1"/>
  <c r="AF331" i="3" s="1"/>
  <c r="Y332" i="3" s="1"/>
  <c r="AG332" i="3" s="1"/>
  <c r="AA332" i="3" l="1"/>
  <c r="AB332" i="3"/>
  <c r="AC332" i="3" l="1"/>
  <c r="AD332" i="3" s="1"/>
  <c r="AE332" i="3" s="1"/>
  <c r="AF332" i="3" s="1"/>
  <c r="Y333" i="3" s="1"/>
  <c r="AG333" i="3" s="1"/>
  <c r="AA333" i="3" l="1"/>
  <c r="AB333" i="3"/>
  <c r="AC333" i="3" l="1"/>
  <c r="AD333" i="3" s="1"/>
  <c r="AE333" i="3" s="1"/>
  <c r="AF333" i="3" s="1"/>
  <c r="Y334" i="3" s="1"/>
  <c r="AG334" i="3" s="1"/>
  <c r="AA334" i="3" l="1"/>
  <c r="AB334" i="3"/>
  <c r="AC334" i="3" l="1"/>
  <c r="AD334" i="3" s="1"/>
  <c r="AE334" i="3" s="1"/>
  <c r="AF334" i="3" s="1"/>
  <c r="Y335" i="3" s="1"/>
  <c r="AG335" i="3" s="1"/>
  <c r="AA335" i="3" l="1"/>
  <c r="AB335" i="3"/>
  <c r="AC335" i="3" l="1"/>
  <c r="AD335" i="3" s="1"/>
  <c r="AE335" i="3" s="1"/>
  <c r="AF335" i="3" s="1"/>
  <c r="Y336" i="3" s="1"/>
  <c r="AG336" i="3" s="1"/>
  <c r="AA336" i="3" l="1"/>
  <c r="AB336" i="3"/>
  <c r="AC336" i="3" l="1"/>
  <c r="AD336" i="3" s="1"/>
  <c r="AE336" i="3" s="1"/>
  <c r="AF336" i="3" s="1"/>
  <c r="Y337" i="3" s="1"/>
  <c r="AG337" i="3" s="1"/>
  <c r="AA337" i="3" l="1"/>
  <c r="AB337" i="3"/>
  <c r="AC337" i="3" l="1"/>
  <c r="AD337" i="3" s="1"/>
  <c r="AE337" i="3" s="1"/>
  <c r="AF337" i="3" s="1"/>
  <c r="Y338" i="3" s="1"/>
  <c r="AG338" i="3" s="1"/>
  <c r="AA338" i="3" l="1"/>
  <c r="AB338" i="3"/>
  <c r="AC338" i="3" l="1"/>
  <c r="AD338" i="3" s="1"/>
  <c r="AE338" i="3" s="1"/>
  <c r="AF338" i="3" s="1"/>
  <c r="Y339" i="3" s="1"/>
  <c r="AG339" i="3" s="1"/>
  <c r="AA339" i="3" l="1"/>
  <c r="AB339" i="3"/>
  <c r="AC339" i="3" l="1"/>
  <c r="AD339" i="3" s="1"/>
  <c r="AE339" i="3" s="1"/>
  <c r="AF339" i="3" s="1"/>
  <c r="Y340" i="3" s="1"/>
  <c r="AG340" i="3" s="1"/>
  <c r="AA340" i="3" l="1"/>
  <c r="AB340" i="3"/>
  <c r="AC340" i="3" l="1"/>
  <c r="AD340" i="3" s="1"/>
  <c r="AE340" i="3" s="1"/>
  <c r="AF340" i="3" s="1"/>
  <c r="Y341" i="3" s="1"/>
  <c r="AG341" i="3" s="1"/>
  <c r="AA341" i="3" l="1"/>
  <c r="AB341" i="3"/>
  <c r="AC341" i="3" l="1"/>
  <c r="AD341" i="3" s="1"/>
  <c r="AE341" i="3" s="1"/>
  <c r="AF341" i="3" s="1"/>
  <c r="Y342" i="3" s="1"/>
  <c r="AG342" i="3" s="1"/>
  <c r="AA342" i="3" l="1"/>
  <c r="AB342" i="3"/>
  <c r="AC342" i="3" l="1"/>
  <c r="AD342" i="3" s="1"/>
  <c r="AE342" i="3" s="1"/>
  <c r="AF342" i="3" s="1"/>
  <c r="Y343" i="3" s="1"/>
  <c r="AG343" i="3" s="1"/>
  <c r="AA343" i="3" l="1"/>
  <c r="AB343" i="3"/>
  <c r="AC343" i="3" l="1"/>
  <c r="AD343" i="3" s="1"/>
  <c r="AE343" i="3" s="1"/>
  <c r="AF343" i="3" s="1"/>
  <c r="Y344" i="3" s="1"/>
  <c r="AG344" i="3" s="1"/>
  <c r="AA344" i="3" l="1"/>
  <c r="AB344" i="3"/>
  <c r="AC344" i="3" l="1"/>
  <c r="AD344" i="3" s="1"/>
  <c r="AE344" i="3" s="1"/>
  <c r="AF344" i="3" s="1"/>
  <c r="Y345" i="3" s="1"/>
  <c r="AG345" i="3" s="1"/>
  <c r="AA345" i="3" l="1"/>
  <c r="AB345" i="3"/>
  <c r="AC345" i="3" l="1"/>
  <c r="AD345" i="3" s="1"/>
  <c r="AE345" i="3" s="1"/>
  <c r="AF345" i="3" s="1"/>
  <c r="Y346" i="3" s="1"/>
  <c r="AG346" i="3" s="1"/>
  <c r="AA346" i="3" l="1"/>
  <c r="AB346" i="3"/>
  <c r="AC346" i="3" l="1"/>
  <c r="AD346" i="3" s="1"/>
  <c r="AE346" i="3" s="1"/>
  <c r="AF346" i="3" s="1"/>
  <c r="Y347" i="3" s="1"/>
  <c r="AG347" i="3" s="1"/>
  <c r="AA347" i="3" l="1"/>
  <c r="AB347" i="3"/>
  <c r="AC347" i="3" l="1"/>
  <c r="AD347" i="3" s="1"/>
  <c r="AE347" i="3" s="1"/>
  <c r="AF347" i="3" s="1"/>
  <c r="Y348" i="3" s="1"/>
  <c r="AG348" i="3" s="1"/>
  <c r="AA348" i="3" l="1"/>
  <c r="AB348" i="3"/>
  <c r="AC348" i="3" l="1"/>
  <c r="AD348" i="3" s="1"/>
  <c r="AE348" i="3" s="1"/>
  <c r="AF348" i="3" s="1"/>
  <c r="Y349" i="3" s="1"/>
  <c r="AG349" i="3" s="1"/>
  <c r="AA349" i="3" l="1"/>
  <c r="AB349" i="3"/>
  <c r="AC349" i="3" l="1"/>
  <c r="AD349" i="3" s="1"/>
  <c r="AE349" i="3" s="1"/>
  <c r="AF349" i="3" s="1"/>
  <c r="Y350" i="3" s="1"/>
  <c r="AG350" i="3" s="1"/>
  <c r="AA350" i="3" l="1"/>
  <c r="AB350" i="3"/>
  <c r="AC350" i="3" l="1"/>
  <c r="AD350" i="3" s="1"/>
  <c r="AE350" i="3" s="1"/>
  <c r="AF350" i="3" s="1"/>
  <c r="Y351" i="3" s="1"/>
  <c r="AG351" i="3" s="1"/>
  <c r="AA351" i="3" l="1"/>
  <c r="AB351" i="3"/>
  <c r="AC351" i="3" l="1"/>
  <c r="AD351" i="3" s="1"/>
  <c r="AE351" i="3" s="1"/>
  <c r="AF351" i="3" s="1"/>
  <c r="Y352" i="3" s="1"/>
  <c r="AG352" i="3" s="1"/>
  <c r="AA352" i="3" l="1"/>
  <c r="AB352" i="3"/>
  <c r="AC352" i="3" l="1"/>
  <c r="AD352" i="3" s="1"/>
  <c r="AE352" i="3" s="1"/>
  <c r="AF352" i="3" s="1"/>
  <c r="Y353" i="3" s="1"/>
  <c r="AG353" i="3" s="1"/>
  <c r="AA353" i="3" l="1"/>
  <c r="AB353" i="3"/>
  <c r="AC353" i="3" l="1"/>
  <c r="AD353" i="3" s="1"/>
  <c r="AE353" i="3" s="1"/>
  <c r="AF353" i="3" s="1"/>
  <c r="Y354" i="3" s="1"/>
  <c r="AG354" i="3" s="1"/>
  <c r="AA354" i="3" l="1"/>
  <c r="AB354" i="3"/>
  <c r="AC354" i="3" l="1"/>
  <c r="AD354" i="3" s="1"/>
  <c r="AE354" i="3" s="1"/>
  <c r="AF354" i="3" s="1"/>
  <c r="Y355" i="3" s="1"/>
  <c r="AG355" i="3" s="1"/>
  <c r="AA355" i="3" l="1"/>
  <c r="AB355" i="3"/>
  <c r="AC355" i="3" l="1"/>
  <c r="AD355" i="3" s="1"/>
  <c r="AE355" i="3" s="1"/>
  <c r="AF355" i="3" s="1"/>
  <c r="Y356" i="3" s="1"/>
  <c r="AG356" i="3" s="1"/>
  <c r="AA356" i="3" l="1"/>
  <c r="AB356" i="3"/>
  <c r="AC356" i="3" l="1"/>
  <c r="AD356" i="3" s="1"/>
  <c r="AE356" i="3" s="1"/>
  <c r="AF356" i="3" s="1"/>
  <c r="Y357" i="3" s="1"/>
  <c r="AG357" i="3" s="1"/>
  <c r="AA357" i="3" l="1"/>
  <c r="AB357" i="3"/>
  <c r="AC357" i="3" l="1"/>
  <c r="AD357" i="3" s="1"/>
  <c r="AE357" i="3" s="1"/>
  <c r="AF357" i="3" s="1"/>
  <c r="Y358" i="3" s="1"/>
  <c r="AG358" i="3" s="1"/>
  <c r="AA358" i="3" l="1"/>
  <c r="AB358" i="3"/>
  <c r="AC358" i="3" l="1"/>
  <c r="AD358" i="3" s="1"/>
  <c r="AE358" i="3" s="1"/>
  <c r="AF358" i="3" s="1"/>
  <c r="Y359" i="3" s="1"/>
  <c r="AG359" i="3" s="1"/>
  <c r="AA359" i="3" l="1"/>
  <c r="AB359" i="3"/>
  <c r="AC359" i="3" l="1"/>
  <c r="AD359" i="3" s="1"/>
  <c r="AE359" i="3" s="1"/>
  <c r="AF359" i="3" s="1"/>
  <c r="Y360" i="3" s="1"/>
  <c r="AG360" i="3" s="1"/>
  <c r="AA360" i="3" l="1"/>
  <c r="AB360" i="3"/>
  <c r="AC360" i="3" l="1"/>
  <c r="AD360" i="3" s="1"/>
  <c r="AE360" i="3" s="1"/>
  <c r="AF360" i="3" s="1"/>
  <c r="Y361" i="3" s="1"/>
  <c r="AG361" i="3" s="1"/>
  <c r="AA361" i="3" l="1"/>
  <c r="AB361" i="3"/>
  <c r="AC361" i="3" l="1"/>
  <c r="AD361" i="3" s="1"/>
  <c r="AE361" i="3" s="1"/>
  <c r="AF361" i="3" s="1"/>
  <c r="Y362" i="3" s="1"/>
  <c r="AG362" i="3" s="1"/>
  <c r="AA362" i="3" l="1"/>
  <c r="AB362" i="3"/>
  <c r="AC362" i="3" l="1"/>
  <c r="AD362" i="3" s="1"/>
  <c r="AE362" i="3" s="1"/>
  <c r="AF362" i="3" s="1"/>
  <c r="Y363" i="3" s="1"/>
  <c r="AG363" i="3" s="1"/>
  <c r="AA363" i="3" l="1"/>
  <c r="AB363" i="3"/>
  <c r="AC363" i="3" l="1"/>
  <c r="AD363" i="3" s="1"/>
  <c r="AE363" i="3" s="1"/>
  <c r="AF363" i="3" s="1"/>
  <c r="Y364" i="3" s="1"/>
  <c r="AG364" i="3" s="1"/>
  <c r="AA364" i="3" l="1"/>
  <c r="AB364" i="3"/>
  <c r="AC364" i="3" l="1"/>
  <c r="AD364" i="3" s="1"/>
  <c r="AE364" i="3" s="1"/>
  <c r="AF364" i="3" s="1"/>
  <c r="Y365" i="3" s="1"/>
  <c r="AG365" i="3" s="1"/>
  <c r="AA365" i="3" l="1"/>
  <c r="AB365" i="3"/>
  <c r="AC365" i="3" l="1"/>
  <c r="AD365" i="3" s="1"/>
  <c r="AE365" i="3" s="1"/>
  <c r="AF365" i="3" s="1"/>
  <c r="Y366" i="3" s="1"/>
  <c r="AG366" i="3" s="1"/>
  <c r="AA366" i="3" l="1"/>
  <c r="AB366" i="3"/>
  <c r="AC366" i="3" l="1"/>
  <c r="AD366" i="3" s="1"/>
  <c r="AE366" i="3" s="1"/>
  <c r="AF366" i="3" s="1"/>
  <c r="Y367" i="3" s="1"/>
  <c r="AG367" i="3" s="1"/>
  <c r="AA367" i="3" l="1"/>
  <c r="AB367" i="3"/>
  <c r="AC367" i="3" l="1"/>
  <c r="AD367" i="3" s="1"/>
  <c r="AE367" i="3" s="1"/>
  <c r="AF367" i="3" s="1"/>
  <c r="Y368" i="3" s="1"/>
  <c r="AG368" i="3" s="1"/>
  <c r="AA368" i="3" l="1"/>
  <c r="AB368" i="3"/>
  <c r="AC368" i="3" l="1"/>
  <c r="AD368" i="3" s="1"/>
  <c r="AE368" i="3" s="1"/>
  <c r="AF368" i="3" s="1"/>
  <c r="Y369" i="3" s="1"/>
  <c r="AG369" i="3" s="1"/>
  <c r="AA369" i="3" l="1"/>
  <c r="AB369" i="3"/>
  <c r="AC369" i="3" l="1"/>
  <c r="AD369" i="3" s="1"/>
  <c r="AE369" i="3" s="1"/>
  <c r="AF369" i="3" s="1"/>
  <c r="Y370" i="3" s="1"/>
  <c r="AG370" i="3" s="1"/>
  <c r="AA370" i="3" l="1"/>
  <c r="AB370" i="3"/>
  <c r="AC370" i="3" l="1"/>
  <c r="AD370" i="3" s="1"/>
  <c r="AE370" i="3" s="1"/>
  <c r="AF370" i="3" s="1"/>
  <c r="Y371" i="3" s="1"/>
  <c r="AG371" i="3" s="1"/>
  <c r="AA371" i="3" l="1"/>
  <c r="AB371" i="3"/>
  <c r="AC371" i="3" l="1"/>
  <c r="AD371" i="3" s="1"/>
  <c r="AE371" i="3" s="1"/>
  <c r="AF371" i="3" s="1"/>
  <c r="Y372" i="3" s="1"/>
  <c r="AG372" i="3" s="1"/>
  <c r="AA372" i="3" l="1"/>
  <c r="AB372" i="3"/>
  <c r="AC372" i="3" l="1"/>
  <c r="AD372" i="3" s="1"/>
  <c r="AE372" i="3" s="1"/>
  <c r="AF372" i="3" s="1"/>
  <c r="Y373" i="3" s="1"/>
  <c r="AG373" i="3" s="1"/>
  <c r="AA373" i="3" l="1"/>
  <c r="AB373" i="3"/>
  <c r="AC373" i="3" l="1"/>
  <c r="AD373" i="3" s="1"/>
  <c r="AE373" i="3" s="1"/>
  <c r="AF373" i="3" s="1"/>
  <c r="Y374" i="3" s="1"/>
  <c r="AG374" i="3" s="1"/>
  <c r="AA374" i="3" l="1"/>
  <c r="AB374" i="3"/>
  <c r="AC374" i="3" l="1"/>
  <c r="AD374" i="3" s="1"/>
  <c r="AE374" i="3" s="1"/>
  <c r="AF374" i="3" s="1"/>
  <c r="Y375" i="3" s="1"/>
  <c r="AG375" i="3" s="1"/>
  <c r="AA375" i="3" l="1"/>
  <c r="AB375" i="3"/>
  <c r="AC375" i="3" l="1"/>
  <c r="AD375" i="3" s="1"/>
  <c r="AE375" i="3" s="1"/>
  <c r="AF375" i="3" s="1"/>
  <c r="Y376" i="3" s="1"/>
  <c r="AG376" i="3" s="1"/>
  <c r="AA376" i="3" l="1"/>
  <c r="AB376" i="3"/>
  <c r="AC376" i="3" l="1"/>
  <c r="AD376" i="3" s="1"/>
  <c r="AE376" i="3" s="1"/>
  <c r="AF376" i="3" s="1"/>
  <c r="Y377" i="3" s="1"/>
  <c r="AG377" i="3" s="1"/>
  <c r="AA377" i="3" l="1"/>
  <c r="AB377" i="3"/>
  <c r="AC377" i="3" l="1"/>
  <c r="AD377" i="3" s="1"/>
  <c r="AE377" i="3" s="1"/>
  <c r="AF377" i="3" s="1"/>
  <c r="Y378" i="3" s="1"/>
  <c r="AG378" i="3" s="1"/>
  <c r="AA378" i="3" l="1"/>
  <c r="AB378" i="3"/>
  <c r="AC378" i="3" l="1"/>
  <c r="AD378" i="3" s="1"/>
  <c r="AE378" i="3" s="1"/>
  <c r="AF378" i="3" s="1"/>
  <c r="Y379" i="3" s="1"/>
  <c r="AG379" i="3" s="1"/>
  <c r="AA379" i="3" l="1"/>
  <c r="AB379" i="3"/>
  <c r="AC379" i="3" l="1"/>
  <c r="AD379" i="3" s="1"/>
  <c r="AE379" i="3" s="1"/>
  <c r="AF379" i="3" s="1"/>
  <c r="Y380" i="3" s="1"/>
  <c r="AG380" i="3" s="1"/>
  <c r="AA380" i="3" l="1"/>
  <c r="AB380" i="3"/>
  <c r="AC380" i="3" l="1"/>
  <c r="AD380" i="3" s="1"/>
  <c r="AE380" i="3" s="1"/>
  <c r="AF380" i="3" s="1"/>
  <c r="Y381" i="3" s="1"/>
  <c r="AG381" i="3" s="1"/>
  <c r="AA381" i="3" l="1"/>
  <c r="AB381" i="3"/>
  <c r="AC381" i="3" l="1"/>
  <c r="AD381" i="3" s="1"/>
  <c r="AE381" i="3" s="1"/>
  <c r="AF381" i="3" s="1"/>
  <c r="Y382" i="3" s="1"/>
  <c r="AG382" i="3" s="1"/>
  <c r="AA382" i="3" l="1"/>
  <c r="AB382" i="3"/>
  <c r="AC382" i="3" l="1"/>
  <c r="AD382" i="3" s="1"/>
  <c r="AE382" i="3" s="1"/>
  <c r="AF382" i="3" s="1"/>
  <c r="Y383" i="3" s="1"/>
  <c r="AG383" i="3" s="1"/>
  <c r="AA383" i="3" l="1"/>
  <c r="AB383" i="3"/>
  <c r="AC383" i="3" l="1"/>
  <c r="AD383" i="3" s="1"/>
  <c r="AE383" i="3" s="1"/>
  <c r="AF383" i="3" s="1"/>
  <c r="Y384" i="3" s="1"/>
  <c r="AG384" i="3" s="1"/>
  <c r="AA384" i="3" l="1"/>
  <c r="AB384" i="3"/>
  <c r="AC384" i="3" l="1"/>
  <c r="AD384" i="3" s="1"/>
  <c r="AE384" i="3" s="1"/>
  <c r="AF384" i="3" s="1"/>
  <c r="Y385" i="3" s="1"/>
  <c r="AG385" i="3" s="1"/>
  <c r="AA385" i="3" l="1"/>
  <c r="AB385" i="3"/>
  <c r="AC385" i="3" l="1"/>
  <c r="AD385" i="3" s="1"/>
  <c r="AE385" i="3" s="1"/>
  <c r="AF385" i="3" s="1"/>
  <c r="Y386" i="3" s="1"/>
  <c r="AG386" i="3" s="1"/>
  <c r="AA386" i="3" l="1"/>
  <c r="AB386" i="3"/>
  <c r="AC386" i="3" l="1"/>
  <c r="AD386" i="3" s="1"/>
  <c r="AE386" i="3" s="1"/>
  <c r="AF386" i="3" s="1"/>
  <c r="Y387" i="3" s="1"/>
  <c r="AG387" i="3" s="1"/>
  <c r="AA387" i="3" l="1"/>
  <c r="AB387" i="3"/>
  <c r="AC387" i="3" l="1"/>
  <c r="AD387" i="3" s="1"/>
  <c r="AE387" i="3" s="1"/>
  <c r="AF387" i="3" s="1"/>
  <c r="Y388" i="3" s="1"/>
  <c r="AG388" i="3" s="1"/>
  <c r="AA388" i="3" l="1"/>
  <c r="AB388" i="3"/>
  <c r="AC388" i="3" l="1"/>
  <c r="AD388" i="3" s="1"/>
  <c r="AE388" i="3" s="1"/>
  <c r="AF388" i="3" s="1"/>
  <c r="Y389" i="3" s="1"/>
  <c r="AG389" i="3" s="1"/>
  <c r="AA389" i="3" l="1"/>
  <c r="AB389" i="3"/>
  <c r="AC389" i="3" l="1"/>
  <c r="AD389" i="3" s="1"/>
  <c r="AE389" i="3" s="1"/>
  <c r="AF389" i="3" s="1"/>
  <c r="Y390" i="3" s="1"/>
  <c r="AG390" i="3" s="1"/>
  <c r="AA390" i="3" l="1"/>
  <c r="AB390" i="3"/>
  <c r="AC390" i="3" l="1"/>
  <c r="AD390" i="3" s="1"/>
  <c r="AE390" i="3" s="1"/>
  <c r="AF390" i="3" s="1"/>
  <c r="Y391" i="3" s="1"/>
  <c r="AG391" i="3" s="1"/>
  <c r="AA391" i="3" l="1"/>
  <c r="AB391" i="3"/>
  <c r="AC391" i="3" l="1"/>
  <c r="AD391" i="3" s="1"/>
  <c r="AE391" i="3" s="1"/>
  <c r="AF391" i="3" s="1"/>
  <c r="Y392" i="3" s="1"/>
  <c r="AG392" i="3" s="1"/>
  <c r="AA392" i="3" l="1"/>
  <c r="AB392" i="3"/>
  <c r="AC392" i="3" l="1"/>
  <c r="AD392" i="3" s="1"/>
  <c r="AE392" i="3" s="1"/>
  <c r="AF392" i="3" s="1"/>
  <c r="Y393" i="3" s="1"/>
  <c r="AG393" i="3" s="1"/>
  <c r="AA393" i="3" l="1"/>
  <c r="AB393" i="3"/>
  <c r="AC393" i="3" l="1"/>
  <c r="AD393" i="3" s="1"/>
  <c r="AE393" i="3" s="1"/>
  <c r="AF393" i="3" s="1"/>
  <c r="Y394" i="3" s="1"/>
  <c r="AG394" i="3" s="1"/>
  <c r="AA394" i="3" l="1"/>
  <c r="AB394" i="3"/>
  <c r="AC394" i="3" l="1"/>
  <c r="AD394" i="3" s="1"/>
  <c r="AE394" i="3" s="1"/>
  <c r="AF394" i="3" s="1"/>
  <c r="Y395" i="3" s="1"/>
  <c r="AG395" i="3" s="1"/>
  <c r="AA395" i="3" l="1"/>
  <c r="AB395" i="3"/>
  <c r="AC395" i="3" l="1"/>
  <c r="AD395" i="3" s="1"/>
  <c r="AE395" i="3" s="1"/>
  <c r="AF395" i="3" s="1"/>
  <c r="Y396" i="3" s="1"/>
  <c r="AG396" i="3" s="1"/>
  <c r="AA396" i="3" l="1"/>
  <c r="AB396" i="3"/>
  <c r="AC396" i="3" l="1"/>
  <c r="AD396" i="3" s="1"/>
  <c r="AE396" i="3" s="1"/>
  <c r="AF396" i="3" s="1"/>
  <c r="Y397" i="3" s="1"/>
  <c r="AG397" i="3" s="1"/>
  <c r="AA397" i="3" l="1"/>
  <c r="AB397" i="3"/>
  <c r="AC397" i="3" l="1"/>
  <c r="AD397" i="3" s="1"/>
  <c r="AE397" i="3" s="1"/>
  <c r="AF397" i="3" s="1"/>
  <c r="Y398" i="3" s="1"/>
  <c r="AG398" i="3" s="1"/>
  <c r="AA398" i="3" l="1"/>
  <c r="AB398" i="3"/>
  <c r="AC398" i="3" l="1"/>
  <c r="AD398" i="3" s="1"/>
  <c r="AE398" i="3" s="1"/>
  <c r="AF398" i="3" s="1"/>
  <c r="Y399" i="3" s="1"/>
  <c r="AG399" i="3" s="1"/>
  <c r="AA399" i="3" l="1"/>
  <c r="AB399" i="3"/>
  <c r="AC399" i="3" l="1"/>
  <c r="AD399" i="3" s="1"/>
  <c r="AE399" i="3" s="1"/>
  <c r="AF399" i="3" s="1"/>
  <c r="Y400" i="3" s="1"/>
  <c r="AG400" i="3" s="1"/>
  <c r="AA400" i="3" l="1"/>
  <c r="AB400" i="3"/>
  <c r="AC400" i="3" l="1"/>
  <c r="AD400" i="3" s="1"/>
  <c r="AE400" i="3" s="1"/>
  <c r="AF400" i="3" s="1"/>
  <c r="Y401" i="3" s="1"/>
  <c r="AG401" i="3" s="1"/>
  <c r="AA401" i="3" l="1"/>
  <c r="AB401" i="3"/>
  <c r="AC401" i="3" l="1"/>
  <c r="AD401" i="3" s="1"/>
  <c r="AE401" i="3" s="1"/>
  <c r="AF401" i="3" s="1"/>
  <c r="Y402" i="3" s="1"/>
  <c r="AG402" i="3" s="1"/>
  <c r="AA402" i="3" l="1"/>
  <c r="AB402" i="3"/>
  <c r="AC402" i="3" l="1"/>
  <c r="AD402" i="3" s="1"/>
  <c r="AE402" i="3" s="1"/>
  <c r="AF402" i="3" s="1"/>
  <c r="Y403" i="3" s="1"/>
  <c r="AG403" i="3" s="1"/>
  <c r="AA403" i="3" l="1"/>
  <c r="AB403" i="3"/>
  <c r="AC403" i="3" l="1"/>
  <c r="AD403" i="3" s="1"/>
  <c r="AE403" i="3" s="1"/>
  <c r="AF403" i="3" s="1"/>
  <c r="Y404" i="3" s="1"/>
  <c r="AG404" i="3" s="1"/>
  <c r="AA404" i="3" l="1"/>
  <c r="AB404" i="3"/>
  <c r="AC404" i="3" l="1"/>
  <c r="AD404" i="3" s="1"/>
  <c r="AE404" i="3" s="1"/>
  <c r="AF404" i="3" s="1"/>
  <c r="Y405" i="3" s="1"/>
  <c r="AG405" i="3" s="1"/>
  <c r="AA405" i="3" l="1"/>
  <c r="AB405" i="3"/>
  <c r="AC405" i="3" l="1"/>
  <c r="AD405" i="3" s="1"/>
  <c r="AE405" i="3" s="1"/>
  <c r="AF405" i="3" s="1"/>
  <c r="Y406" i="3" s="1"/>
  <c r="AG406" i="3" s="1"/>
  <c r="AA406" i="3" l="1"/>
  <c r="AB406" i="3"/>
  <c r="AC406" i="3" l="1"/>
  <c r="AD406" i="3" s="1"/>
  <c r="AE406" i="3" s="1"/>
  <c r="AF406" i="3" s="1"/>
  <c r="Y407" i="3" s="1"/>
  <c r="AG407" i="3" s="1"/>
  <c r="AA407" i="3" l="1"/>
  <c r="AB407" i="3"/>
  <c r="AC407" i="3" l="1"/>
  <c r="AD407" i="3" s="1"/>
  <c r="AE407" i="3" s="1"/>
  <c r="AF407" i="3" s="1"/>
  <c r="Y408" i="3" s="1"/>
  <c r="AG408" i="3" s="1"/>
  <c r="AA408" i="3" l="1"/>
  <c r="AB408" i="3"/>
  <c r="AC408" i="3" l="1"/>
  <c r="AD408" i="3" s="1"/>
  <c r="AE408" i="3" s="1"/>
  <c r="AF408" i="3" s="1"/>
  <c r="Y409" i="3" s="1"/>
  <c r="AG409" i="3" s="1"/>
  <c r="AA409" i="3" l="1"/>
  <c r="AB409" i="3"/>
  <c r="AC409" i="3" l="1"/>
  <c r="AD409" i="3" s="1"/>
  <c r="AE409" i="3" s="1"/>
  <c r="AF409" i="3" s="1"/>
  <c r="Y410" i="3" s="1"/>
  <c r="AG410" i="3" s="1"/>
  <c r="AA410" i="3" l="1"/>
  <c r="AB410" i="3"/>
  <c r="AC410" i="3" l="1"/>
  <c r="AD410" i="3" s="1"/>
  <c r="AE410" i="3" s="1"/>
  <c r="AF410" i="3" s="1"/>
  <c r="Y411" i="3" s="1"/>
  <c r="AG411" i="3" s="1"/>
  <c r="AA411" i="3" l="1"/>
  <c r="AB411" i="3"/>
  <c r="AC411" i="3" l="1"/>
  <c r="AD411" i="3" s="1"/>
  <c r="AE411" i="3" s="1"/>
  <c r="AF411" i="3" s="1"/>
  <c r="Y412" i="3" s="1"/>
  <c r="AG412" i="3" s="1"/>
  <c r="AA412" i="3" l="1"/>
  <c r="AB412" i="3"/>
  <c r="AC412" i="3" l="1"/>
  <c r="AD412" i="3" s="1"/>
  <c r="AE412" i="3" s="1"/>
  <c r="AF412" i="3" s="1"/>
  <c r="Y413" i="3" s="1"/>
  <c r="AG413" i="3" s="1"/>
  <c r="AA413" i="3" l="1"/>
  <c r="AB413" i="3"/>
  <c r="AC413" i="3" l="1"/>
  <c r="AD413" i="3" s="1"/>
  <c r="AE413" i="3" s="1"/>
  <c r="AF413" i="3" s="1"/>
  <c r="Y414" i="3" s="1"/>
  <c r="AG414" i="3" s="1"/>
  <c r="AA414" i="3" l="1"/>
  <c r="AB414" i="3"/>
  <c r="AC414" i="3" l="1"/>
  <c r="AD414" i="3" s="1"/>
  <c r="AE414" i="3" s="1"/>
  <c r="AF414" i="3" s="1"/>
  <c r="Y415" i="3" s="1"/>
  <c r="AG415" i="3" s="1"/>
  <c r="AA415" i="3" l="1"/>
  <c r="AB415" i="3"/>
  <c r="AC415" i="3" l="1"/>
  <c r="AD415" i="3" s="1"/>
  <c r="AE415" i="3" s="1"/>
  <c r="AF415" i="3" s="1"/>
  <c r="Y416" i="3" s="1"/>
  <c r="AG416" i="3" s="1"/>
  <c r="AA416" i="3" l="1"/>
  <c r="AB416" i="3"/>
  <c r="AC416" i="3" l="1"/>
  <c r="AD416" i="3" s="1"/>
  <c r="AE416" i="3" s="1"/>
  <c r="AF416" i="3" s="1"/>
  <c r="Y417" i="3" s="1"/>
  <c r="AG417" i="3" s="1"/>
  <c r="AA417" i="3" l="1"/>
  <c r="AB417" i="3"/>
  <c r="AC417" i="3" l="1"/>
  <c r="AD417" i="3" s="1"/>
  <c r="AE417" i="3" s="1"/>
  <c r="AF417" i="3" s="1"/>
  <c r="Y418" i="3" s="1"/>
  <c r="AG418" i="3" s="1"/>
  <c r="AA418" i="3" l="1"/>
  <c r="AB418" i="3"/>
  <c r="AC418" i="3" l="1"/>
  <c r="AD418" i="3" s="1"/>
  <c r="AE418" i="3" s="1"/>
  <c r="AF418" i="3" s="1"/>
  <c r="Y419" i="3" s="1"/>
  <c r="AG419" i="3" s="1"/>
  <c r="AA419" i="3" l="1"/>
  <c r="AB419" i="3"/>
  <c r="AC419" i="3" l="1"/>
  <c r="AD419" i="3" s="1"/>
  <c r="AE419" i="3" s="1"/>
  <c r="AF419" i="3" s="1"/>
  <c r="Y420" i="3" s="1"/>
  <c r="AG420" i="3" s="1"/>
  <c r="AA420" i="3" l="1"/>
  <c r="AB420" i="3"/>
  <c r="AC420" i="3" l="1"/>
  <c r="AD420" i="3" s="1"/>
  <c r="AE420" i="3" s="1"/>
  <c r="AF420" i="3" s="1"/>
  <c r="Y421" i="3" s="1"/>
  <c r="AG421" i="3" s="1"/>
  <c r="AA421" i="3" l="1"/>
  <c r="AB421" i="3"/>
  <c r="AC421" i="3" l="1"/>
  <c r="AD421" i="3" s="1"/>
  <c r="AE421" i="3" s="1"/>
  <c r="AF421" i="3" s="1"/>
  <c r="Y422" i="3" s="1"/>
  <c r="AG422" i="3" s="1"/>
  <c r="AA422" i="3" l="1"/>
  <c r="AB422" i="3"/>
  <c r="AC422" i="3" l="1"/>
  <c r="AD422" i="3" s="1"/>
  <c r="AE422" i="3" s="1"/>
  <c r="AF422" i="3" s="1"/>
  <c r="Y423" i="3" s="1"/>
  <c r="AG423" i="3" s="1"/>
  <c r="AA423" i="3" l="1"/>
  <c r="AB423" i="3"/>
  <c r="AC423" i="3" l="1"/>
  <c r="AD423" i="3" s="1"/>
  <c r="AE423" i="3" s="1"/>
  <c r="AF423" i="3" s="1"/>
  <c r="Y424" i="3" s="1"/>
  <c r="AG424" i="3" s="1"/>
  <c r="AA424" i="3" l="1"/>
  <c r="AB424" i="3"/>
  <c r="AC424" i="3" l="1"/>
  <c r="AD424" i="3" s="1"/>
  <c r="AE424" i="3" s="1"/>
  <c r="AF424" i="3" s="1"/>
  <c r="Y425" i="3" s="1"/>
  <c r="AG425" i="3" s="1"/>
  <c r="AA425" i="3" l="1"/>
  <c r="AB425" i="3"/>
  <c r="AC425" i="3" l="1"/>
  <c r="AD425" i="3" s="1"/>
  <c r="AE425" i="3" s="1"/>
  <c r="AF425" i="3" s="1"/>
  <c r="Y426" i="3" s="1"/>
  <c r="AG426" i="3" s="1"/>
  <c r="AA426" i="3" l="1"/>
  <c r="AB426" i="3"/>
  <c r="AC426" i="3" l="1"/>
  <c r="AD426" i="3" s="1"/>
  <c r="AE426" i="3" s="1"/>
  <c r="AF426" i="3" s="1"/>
  <c r="Y427" i="3" s="1"/>
  <c r="AG427" i="3" s="1"/>
  <c r="AA427" i="3" l="1"/>
  <c r="AB427" i="3"/>
  <c r="AC427" i="3" l="1"/>
  <c r="AD427" i="3" s="1"/>
  <c r="AE427" i="3" s="1"/>
  <c r="AF427" i="3" s="1"/>
  <c r="Y428" i="3" s="1"/>
  <c r="AG428" i="3" s="1"/>
  <c r="AA428" i="3" l="1"/>
  <c r="AB428" i="3"/>
  <c r="AC428" i="3" l="1"/>
  <c r="AD428" i="3" s="1"/>
  <c r="AE428" i="3" s="1"/>
  <c r="AF428" i="3" s="1"/>
  <c r="Y429" i="3" s="1"/>
  <c r="AG429" i="3" s="1"/>
  <c r="AA429" i="3" l="1"/>
  <c r="AB429" i="3"/>
  <c r="AC429" i="3" l="1"/>
  <c r="AD429" i="3" s="1"/>
  <c r="AE429" i="3" s="1"/>
  <c r="AF429" i="3" s="1"/>
  <c r="Y430" i="3" s="1"/>
  <c r="AG430" i="3" s="1"/>
  <c r="AA430" i="3" l="1"/>
  <c r="AB430" i="3"/>
  <c r="AC430" i="3" l="1"/>
  <c r="AD430" i="3" s="1"/>
  <c r="AE430" i="3" s="1"/>
  <c r="AF430" i="3" s="1"/>
  <c r="Y431" i="3" s="1"/>
  <c r="AG431" i="3" s="1"/>
  <c r="AA431" i="3" l="1"/>
  <c r="AB431" i="3"/>
  <c r="AC431" i="3" l="1"/>
  <c r="AD431" i="3" s="1"/>
  <c r="AE431" i="3" s="1"/>
  <c r="AF431" i="3" s="1"/>
  <c r="Y432" i="3" s="1"/>
  <c r="AG432" i="3" s="1"/>
  <c r="AA432" i="3" l="1"/>
  <c r="AB432" i="3"/>
  <c r="AC432" i="3" l="1"/>
  <c r="AD432" i="3" s="1"/>
  <c r="AE432" i="3" s="1"/>
  <c r="AF432" i="3" s="1"/>
  <c r="Y433" i="3" s="1"/>
  <c r="AG433" i="3" s="1"/>
  <c r="AA433" i="3" l="1"/>
  <c r="AB433" i="3"/>
  <c r="AC433" i="3" l="1"/>
  <c r="AD433" i="3" s="1"/>
  <c r="AE433" i="3" s="1"/>
  <c r="AF433" i="3" s="1"/>
  <c r="Y434" i="3" s="1"/>
  <c r="AG434" i="3" s="1"/>
  <c r="AA434" i="3" l="1"/>
  <c r="AB434" i="3"/>
  <c r="AC434" i="3" l="1"/>
  <c r="AD434" i="3" s="1"/>
  <c r="AE434" i="3" s="1"/>
  <c r="AF434" i="3" s="1"/>
  <c r="Y435" i="3" s="1"/>
  <c r="AG435" i="3" s="1"/>
  <c r="AA435" i="3" l="1"/>
  <c r="AB435" i="3"/>
  <c r="AC435" i="3" l="1"/>
  <c r="AD435" i="3" s="1"/>
  <c r="AE435" i="3" s="1"/>
  <c r="AF435" i="3" s="1"/>
  <c r="Y436" i="3" s="1"/>
  <c r="AG436" i="3" s="1"/>
  <c r="AA436" i="3" l="1"/>
  <c r="AB436" i="3"/>
  <c r="AC436" i="3" l="1"/>
  <c r="AD436" i="3" s="1"/>
  <c r="AE436" i="3" s="1"/>
  <c r="AF436" i="3" s="1"/>
  <c r="Y437" i="3" s="1"/>
  <c r="AG437" i="3" s="1"/>
  <c r="AA437" i="3" l="1"/>
  <c r="AB437" i="3"/>
  <c r="AC437" i="3" l="1"/>
  <c r="AD437" i="3" s="1"/>
  <c r="AE437" i="3" s="1"/>
  <c r="AF437" i="3" s="1"/>
  <c r="Y438" i="3" s="1"/>
  <c r="AG438" i="3" s="1"/>
  <c r="AA438" i="3" l="1"/>
  <c r="AB438" i="3"/>
  <c r="AC438" i="3" l="1"/>
  <c r="AD438" i="3" s="1"/>
  <c r="AE438" i="3" s="1"/>
  <c r="AF438" i="3" s="1"/>
  <c r="Y439" i="3" s="1"/>
  <c r="AG439" i="3" s="1"/>
  <c r="AA439" i="3" l="1"/>
  <c r="AB439" i="3"/>
  <c r="AC439" i="3" l="1"/>
  <c r="AD439" i="3" s="1"/>
  <c r="AE439" i="3" s="1"/>
  <c r="AF439" i="3" s="1"/>
  <c r="Y440" i="3" s="1"/>
  <c r="AG440" i="3" s="1"/>
  <c r="AA440" i="3" l="1"/>
  <c r="AB440" i="3"/>
  <c r="AC440" i="3" l="1"/>
  <c r="AD440" i="3" s="1"/>
  <c r="AE440" i="3" s="1"/>
  <c r="AF440" i="3" s="1"/>
  <c r="Y441" i="3" s="1"/>
  <c r="AG441" i="3" s="1"/>
  <c r="AA441" i="3" l="1"/>
  <c r="AB441" i="3"/>
  <c r="AC441" i="3" l="1"/>
  <c r="AD441" i="3" s="1"/>
  <c r="AE441" i="3" s="1"/>
  <c r="AF441" i="3" s="1"/>
  <c r="Y442" i="3" s="1"/>
  <c r="AG442" i="3" s="1"/>
  <c r="AA442" i="3" l="1"/>
  <c r="AB442" i="3"/>
  <c r="AC442" i="3" l="1"/>
  <c r="AD442" i="3" s="1"/>
  <c r="AE442" i="3" s="1"/>
  <c r="AF442" i="3" s="1"/>
  <c r="Y443" i="3" s="1"/>
  <c r="AG443" i="3" s="1"/>
  <c r="AA443" i="3" l="1"/>
  <c r="AB443" i="3"/>
  <c r="AC443" i="3" l="1"/>
  <c r="AD443" i="3" s="1"/>
  <c r="AE443" i="3" s="1"/>
  <c r="AF443" i="3" s="1"/>
  <c r="Y444" i="3" s="1"/>
  <c r="AG444" i="3" s="1"/>
  <c r="AA444" i="3" l="1"/>
  <c r="AB444" i="3"/>
  <c r="AC444" i="3" l="1"/>
  <c r="AD444" i="3" s="1"/>
  <c r="AE444" i="3" s="1"/>
  <c r="AF444" i="3" s="1"/>
  <c r="Y445" i="3" s="1"/>
  <c r="AG445" i="3" s="1"/>
  <c r="AA445" i="3" l="1"/>
  <c r="AB445" i="3"/>
  <c r="AC445" i="3" l="1"/>
  <c r="AD445" i="3" s="1"/>
  <c r="AE445" i="3" s="1"/>
  <c r="AF445" i="3" s="1"/>
  <c r="Y446" i="3" s="1"/>
  <c r="AG446" i="3" s="1"/>
  <c r="AA446" i="3" l="1"/>
  <c r="AB446" i="3"/>
  <c r="AC446" i="3" l="1"/>
  <c r="AD446" i="3" s="1"/>
  <c r="AE446" i="3" s="1"/>
  <c r="AF446" i="3" s="1"/>
  <c r="Y447" i="3" s="1"/>
  <c r="AG447" i="3" s="1"/>
  <c r="AA447" i="3" l="1"/>
  <c r="AB447" i="3"/>
  <c r="AC447" i="3" l="1"/>
  <c r="AD447" i="3" s="1"/>
  <c r="AE447" i="3" s="1"/>
  <c r="AF447" i="3" s="1"/>
  <c r="Y448" i="3" s="1"/>
  <c r="AG448" i="3" s="1"/>
  <c r="AA448" i="3" l="1"/>
  <c r="AB448" i="3"/>
  <c r="AC448" i="3" l="1"/>
  <c r="AD448" i="3" s="1"/>
  <c r="AE448" i="3" s="1"/>
  <c r="AF448" i="3" s="1"/>
  <c r="Y449" i="3" s="1"/>
  <c r="AG449" i="3" s="1"/>
  <c r="AA449" i="3" l="1"/>
  <c r="AB449" i="3"/>
  <c r="AC449" i="3" l="1"/>
  <c r="AD449" i="3" s="1"/>
  <c r="AE449" i="3" s="1"/>
  <c r="AF449" i="3" s="1"/>
  <c r="Y450" i="3" s="1"/>
  <c r="AG450" i="3" s="1"/>
  <c r="AA450" i="3" l="1"/>
  <c r="AB450" i="3"/>
  <c r="AC450" i="3" l="1"/>
  <c r="AD450" i="3" s="1"/>
  <c r="AE450" i="3" s="1"/>
  <c r="AF450" i="3" s="1"/>
  <c r="Y451" i="3" s="1"/>
  <c r="AG451" i="3" s="1"/>
  <c r="AA451" i="3" l="1"/>
  <c r="AB451" i="3"/>
  <c r="AC451" i="3" l="1"/>
  <c r="AD451" i="3" s="1"/>
  <c r="AE451" i="3" s="1"/>
  <c r="AF451" i="3" s="1"/>
  <c r="Y452" i="3" s="1"/>
  <c r="AG452" i="3" s="1"/>
  <c r="AA452" i="3" l="1"/>
  <c r="AB452" i="3"/>
  <c r="AC452" i="3" l="1"/>
  <c r="AD452" i="3" s="1"/>
  <c r="AE452" i="3" s="1"/>
  <c r="AF452" i="3" s="1"/>
  <c r="Y453" i="3" s="1"/>
  <c r="AG453" i="3" s="1"/>
  <c r="AA453" i="3" l="1"/>
  <c r="AB453" i="3"/>
  <c r="AC453" i="3" l="1"/>
  <c r="AD453" i="3" s="1"/>
  <c r="AE453" i="3" s="1"/>
  <c r="AF453" i="3" s="1"/>
  <c r="Y454" i="3" s="1"/>
  <c r="AG454" i="3" s="1"/>
  <c r="AA454" i="3" l="1"/>
  <c r="AB454" i="3"/>
  <c r="AC454" i="3" l="1"/>
  <c r="AD454" i="3" s="1"/>
  <c r="AE454" i="3" s="1"/>
  <c r="AF454" i="3" s="1"/>
  <c r="Y455" i="3" s="1"/>
  <c r="AG455" i="3" s="1"/>
  <c r="AA455" i="3" l="1"/>
  <c r="AB455" i="3"/>
  <c r="AC455" i="3" l="1"/>
  <c r="AD455" i="3" s="1"/>
  <c r="AE455" i="3" s="1"/>
  <c r="AF455" i="3" s="1"/>
  <c r="Y456" i="3" s="1"/>
  <c r="AG456" i="3" s="1"/>
  <c r="AA456" i="3" l="1"/>
  <c r="AB456" i="3"/>
  <c r="AC456" i="3" l="1"/>
  <c r="AD456" i="3" s="1"/>
  <c r="AE456" i="3" s="1"/>
  <c r="AF456" i="3" s="1"/>
  <c r="Y457" i="3" s="1"/>
  <c r="AG457" i="3" s="1"/>
  <c r="AA457" i="3" l="1"/>
  <c r="AB457" i="3"/>
  <c r="AC457" i="3" l="1"/>
  <c r="AD457" i="3" s="1"/>
  <c r="AE457" i="3" s="1"/>
  <c r="AF457" i="3" s="1"/>
  <c r="Y458" i="3" s="1"/>
  <c r="AG458" i="3" s="1"/>
  <c r="AA458" i="3" l="1"/>
  <c r="AB458" i="3"/>
  <c r="AC458" i="3" l="1"/>
  <c r="AD458" i="3" s="1"/>
  <c r="AE458" i="3" s="1"/>
  <c r="AF458" i="3" s="1"/>
  <c r="Y459" i="3" s="1"/>
  <c r="AG459" i="3" s="1"/>
  <c r="AA459" i="3" l="1"/>
  <c r="AB459" i="3"/>
  <c r="AC459" i="3" l="1"/>
  <c r="AD459" i="3" s="1"/>
  <c r="AE459" i="3" s="1"/>
  <c r="AF459" i="3" s="1"/>
  <c r="Y460" i="3" s="1"/>
  <c r="AG460" i="3" s="1"/>
  <c r="AA460" i="3" l="1"/>
  <c r="AB460" i="3"/>
  <c r="AC460" i="3" l="1"/>
  <c r="AD460" i="3" s="1"/>
  <c r="AE460" i="3" s="1"/>
  <c r="AF460" i="3" s="1"/>
  <c r="Y461" i="3" s="1"/>
  <c r="AG461" i="3" s="1"/>
  <c r="AA461" i="3" l="1"/>
  <c r="AB461" i="3"/>
  <c r="AC461" i="3" l="1"/>
  <c r="AD461" i="3" s="1"/>
  <c r="AE461" i="3" s="1"/>
  <c r="AF461" i="3" s="1"/>
  <c r="Y462" i="3" s="1"/>
  <c r="AG462" i="3" s="1"/>
  <c r="AA462" i="3" l="1"/>
  <c r="AB462" i="3"/>
  <c r="AC462" i="3" l="1"/>
  <c r="AD462" i="3" s="1"/>
  <c r="AE462" i="3" s="1"/>
  <c r="AF462" i="3" s="1"/>
  <c r="Y463" i="3" s="1"/>
  <c r="AG463" i="3" s="1"/>
  <c r="AA463" i="3" l="1"/>
  <c r="AB463" i="3"/>
  <c r="AC463" i="3" l="1"/>
  <c r="AD463" i="3" s="1"/>
  <c r="AE463" i="3" s="1"/>
  <c r="AF463" i="3" s="1"/>
  <c r="Y464" i="3" s="1"/>
  <c r="AG464" i="3" s="1"/>
  <c r="AA464" i="3" l="1"/>
  <c r="AB464" i="3"/>
  <c r="AC464" i="3" l="1"/>
  <c r="AD464" i="3" s="1"/>
  <c r="AE464" i="3" s="1"/>
  <c r="AF464" i="3" s="1"/>
  <c r="Y465" i="3" s="1"/>
  <c r="AG465" i="3" s="1"/>
  <c r="AA465" i="3" l="1"/>
  <c r="AB465" i="3"/>
  <c r="AC465" i="3" l="1"/>
  <c r="AD465" i="3" s="1"/>
  <c r="AE465" i="3" s="1"/>
  <c r="AF465" i="3" s="1"/>
  <c r="Y466" i="3" s="1"/>
  <c r="AG466" i="3" s="1"/>
  <c r="AA466" i="3" l="1"/>
  <c r="AB466" i="3"/>
  <c r="AC466" i="3" l="1"/>
  <c r="AD466" i="3" s="1"/>
  <c r="AE466" i="3" s="1"/>
  <c r="AF466" i="3" s="1"/>
  <c r="Y467" i="3" s="1"/>
  <c r="AG467" i="3" s="1"/>
  <c r="AA467" i="3" l="1"/>
  <c r="AB467" i="3"/>
  <c r="AC467" i="3" l="1"/>
  <c r="AD467" i="3" s="1"/>
  <c r="AE467" i="3" s="1"/>
  <c r="AF467" i="3" s="1"/>
  <c r="Y468" i="3" s="1"/>
  <c r="AG468" i="3" s="1"/>
  <c r="AA468" i="3" l="1"/>
  <c r="AB468" i="3"/>
  <c r="AC468" i="3" l="1"/>
  <c r="AD468" i="3" s="1"/>
  <c r="AE468" i="3" s="1"/>
  <c r="AF468" i="3" s="1"/>
  <c r="Y469" i="3" s="1"/>
  <c r="AG469" i="3" s="1"/>
  <c r="AA469" i="3" l="1"/>
  <c r="AB469" i="3"/>
  <c r="AC469" i="3" l="1"/>
  <c r="AD469" i="3" s="1"/>
  <c r="AE469" i="3" s="1"/>
  <c r="AF469" i="3" s="1"/>
  <c r="Y470" i="3" s="1"/>
  <c r="AG470" i="3" s="1"/>
  <c r="AA470" i="3" l="1"/>
  <c r="AB470" i="3"/>
  <c r="AC470" i="3" l="1"/>
  <c r="AD470" i="3" s="1"/>
  <c r="AE470" i="3" s="1"/>
  <c r="AF470" i="3" s="1"/>
  <c r="Y471" i="3" s="1"/>
  <c r="AG471" i="3" s="1"/>
  <c r="AA471" i="3" l="1"/>
  <c r="AB471" i="3"/>
  <c r="AC471" i="3" l="1"/>
  <c r="AD471" i="3" s="1"/>
  <c r="AE471" i="3" s="1"/>
  <c r="AF471" i="3" s="1"/>
  <c r="Y472" i="3" s="1"/>
  <c r="AG472" i="3" s="1"/>
  <c r="AA472" i="3" l="1"/>
  <c r="AB472" i="3"/>
  <c r="AC472" i="3" l="1"/>
  <c r="AD472" i="3" s="1"/>
  <c r="AE472" i="3" s="1"/>
  <c r="AF472" i="3" s="1"/>
  <c r="Y473" i="3" s="1"/>
  <c r="AG473" i="3" s="1"/>
  <c r="AA473" i="3" l="1"/>
  <c r="AB473" i="3"/>
  <c r="AC473" i="3" l="1"/>
  <c r="AD473" i="3" s="1"/>
  <c r="AE473" i="3" s="1"/>
  <c r="AF473" i="3" s="1"/>
  <c r="Y474" i="3" s="1"/>
  <c r="AG474" i="3" s="1"/>
  <c r="AA474" i="3" l="1"/>
  <c r="AB474" i="3"/>
  <c r="AC474" i="3" l="1"/>
  <c r="AD474" i="3" s="1"/>
  <c r="AE474" i="3" s="1"/>
  <c r="AF474" i="3" s="1"/>
  <c r="Y475" i="3" s="1"/>
  <c r="AG475" i="3" s="1"/>
  <c r="AA475" i="3" l="1"/>
  <c r="AB475" i="3"/>
  <c r="AC475" i="3" l="1"/>
  <c r="AD475" i="3" s="1"/>
  <c r="AE475" i="3" s="1"/>
  <c r="AF475" i="3" s="1"/>
  <c r="Y476" i="3" s="1"/>
  <c r="AG476" i="3" s="1"/>
  <c r="AA476" i="3" l="1"/>
  <c r="AB476" i="3"/>
  <c r="AC476" i="3" l="1"/>
  <c r="AD476" i="3" s="1"/>
  <c r="AE476" i="3" s="1"/>
  <c r="AF476" i="3" s="1"/>
  <c r="Y477" i="3" s="1"/>
  <c r="AG477" i="3" s="1"/>
  <c r="AA477" i="3" l="1"/>
  <c r="AB477" i="3"/>
  <c r="AC477" i="3" l="1"/>
  <c r="AD477" i="3" s="1"/>
  <c r="AE477" i="3" s="1"/>
  <c r="AF477" i="3" s="1"/>
  <c r="Y478" i="3" s="1"/>
  <c r="AG478" i="3" s="1"/>
  <c r="AA478" i="3" l="1"/>
  <c r="AB478" i="3"/>
  <c r="AC478" i="3" l="1"/>
  <c r="AD478" i="3" s="1"/>
  <c r="AE478" i="3" s="1"/>
  <c r="AF478" i="3" s="1"/>
  <c r="Y479" i="3" s="1"/>
  <c r="AG479" i="3" s="1"/>
  <c r="AA479" i="3" l="1"/>
  <c r="AB479" i="3"/>
  <c r="AC479" i="3" l="1"/>
  <c r="AD479" i="3" s="1"/>
  <c r="AE479" i="3" s="1"/>
  <c r="AF479" i="3" s="1"/>
  <c r="Y480" i="3" s="1"/>
  <c r="AG480" i="3" s="1"/>
  <c r="AA480" i="3" l="1"/>
  <c r="AB480" i="3"/>
  <c r="AC480" i="3" l="1"/>
  <c r="AD480" i="3" s="1"/>
  <c r="AE480" i="3" s="1"/>
  <c r="AF480" i="3" s="1"/>
  <c r="Y481" i="3" s="1"/>
  <c r="AG481" i="3" s="1"/>
  <c r="AA481" i="3" l="1"/>
  <c r="AB481" i="3"/>
  <c r="AC481" i="3" l="1"/>
  <c r="AD481" i="3" s="1"/>
  <c r="AE481" i="3" s="1"/>
  <c r="AF481" i="3" s="1"/>
  <c r="Y482" i="3" s="1"/>
  <c r="AG482" i="3" s="1"/>
  <c r="AA482" i="3" l="1"/>
  <c r="AB482" i="3"/>
  <c r="AC482" i="3" l="1"/>
  <c r="AD482" i="3" s="1"/>
  <c r="AE482" i="3" s="1"/>
  <c r="AF482" i="3" s="1"/>
  <c r="Y483" i="3" s="1"/>
  <c r="AG483" i="3" s="1"/>
  <c r="AA483" i="3" l="1"/>
  <c r="AB483" i="3"/>
  <c r="AC483" i="3" l="1"/>
  <c r="AD483" i="3" s="1"/>
  <c r="AE483" i="3" s="1"/>
  <c r="AF483" i="3" s="1"/>
  <c r="Y484" i="3" s="1"/>
  <c r="AG484" i="3" s="1"/>
  <c r="AA484" i="3" l="1"/>
  <c r="AB484" i="3"/>
  <c r="AC484" i="3" l="1"/>
  <c r="AD484" i="3" s="1"/>
  <c r="AE484" i="3" s="1"/>
  <c r="AF484" i="3" s="1"/>
  <c r="Y485" i="3" s="1"/>
  <c r="AG485" i="3" s="1"/>
  <c r="AA485" i="3" l="1"/>
  <c r="AB485" i="3"/>
  <c r="AC485" i="3" l="1"/>
  <c r="AD485" i="3" s="1"/>
  <c r="AE485" i="3" s="1"/>
  <c r="AF485" i="3" s="1"/>
  <c r="Y486" i="3" s="1"/>
  <c r="AG486" i="3" s="1"/>
  <c r="AA486" i="3" l="1"/>
  <c r="AB486" i="3"/>
  <c r="AC486" i="3" l="1"/>
  <c r="AD486" i="3" s="1"/>
  <c r="AE486" i="3" s="1"/>
  <c r="AF486" i="3" s="1"/>
  <c r="Y487" i="3" s="1"/>
  <c r="AG487" i="3" s="1"/>
  <c r="AA487" i="3" l="1"/>
  <c r="AB487" i="3"/>
  <c r="AC487" i="3" l="1"/>
  <c r="AD487" i="3" s="1"/>
  <c r="AE487" i="3" s="1"/>
  <c r="AF487" i="3" s="1"/>
  <c r="Y488" i="3" s="1"/>
  <c r="AG488" i="3" s="1"/>
  <c r="AA488" i="3" l="1"/>
  <c r="AB488" i="3"/>
  <c r="AC488" i="3" l="1"/>
  <c r="AD488" i="3" s="1"/>
  <c r="AE488" i="3" s="1"/>
  <c r="AF488" i="3" s="1"/>
  <c r="Y489" i="3" s="1"/>
  <c r="AG489" i="3" s="1"/>
  <c r="AA489" i="3" l="1"/>
  <c r="AB489" i="3"/>
  <c r="AC489" i="3" l="1"/>
  <c r="AD489" i="3" s="1"/>
  <c r="AE489" i="3" s="1"/>
  <c r="AF489" i="3" s="1"/>
  <c r="Y490" i="3" s="1"/>
  <c r="AG490" i="3" s="1"/>
  <c r="AA490" i="3" l="1"/>
  <c r="AB490" i="3"/>
  <c r="AC490" i="3" l="1"/>
  <c r="AD490" i="3" s="1"/>
  <c r="AE490" i="3" s="1"/>
  <c r="AF490" i="3" s="1"/>
  <c r="Y491" i="3" s="1"/>
  <c r="AG491" i="3" s="1"/>
  <c r="AA491" i="3" l="1"/>
  <c r="AB491" i="3"/>
  <c r="AC491" i="3" l="1"/>
  <c r="AD491" i="3" s="1"/>
  <c r="AE491" i="3" s="1"/>
  <c r="AF491" i="3" s="1"/>
  <c r="Y492" i="3" s="1"/>
  <c r="AG492" i="3" s="1"/>
  <c r="AA492" i="3" l="1"/>
  <c r="AB492" i="3"/>
  <c r="AC492" i="3" l="1"/>
  <c r="AD492" i="3" s="1"/>
  <c r="AE492" i="3" s="1"/>
  <c r="AF492" i="3" s="1"/>
  <c r="Y493" i="3" s="1"/>
  <c r="AG493" i="3" s="1"/>
  <c r="AA493" i="3" l="1"/>
  <c r="AB493" i="3"/>
  <c r="AC493" i="3" l="1"/>
  <c r="AD493" i="3" s="1"/>
  <c r="AE493" i="3" s="1"/>
  <c r="AF493" i="3" s="1"/>
  <c r="Y494" i="3" s="1"/>
  <c r="AG494" i="3" s="1"/>
  <c r="AA494" i="3" l="1"/>
  <c r="AB494" i="3"/>
  <c r="AC494" i="3" l="1"/>
  <c r="AD494" i="3" s="1"/>
  <c r="AE494" i="3" s="1"/>
  <c r="AF494" i="3" s="1"/>
  <c r="Y495" i="3" s="1"/>
  <c r="AG495" i="3" s="1"/>
  <c r="AA495" i="3" l="1"/>
  <c r="AB495" i="3"/>
  <c r="AC495" i="3" l="1"/>
  <c r="AD495" i="3" s="1"/>
  <c r="AE495" i="3" s="1"/>
  <c r="AF495" i="3" s="1"/>
  <c r="Y496" i="3" s="1"/>
  <c r="AG496" i="3" s="1"/>
  <c r="AA496" i="3" l="1"/>
  <c r="AB496" i="3"/>
  <c r="AC496" i="3" l="1"/>
  <c r="AD496" i="3" s="1"/>
  <c r="AE496" i="3" s="1"/>
  <c r="AF496" i="3" s="1"/>
  <c r="Y497" i="3" s="1"/>
  <c r="AG497" i="3" s="1"/>
  <c r="AA497" i="3" l="1"/>
  <c r="AB497" i="3"/>
  <c r="AC497" i="3" l="1"/>
  <c r="AD497" i="3" s="1"/>
  <c r="AE497" i="3" s="1"/>
  <c r="AF497" i="3" s="1"/>
  <c r="Y498" i="3" s="1"/>
  <c r="AG498" i="3" s="1"/>
  <c r="AA498" i="3" l="1"/>
  <c r="AB498" i="3"/>
  <c r="AC498" i="3" l="1"/>
  <c r="AD498" i="3" s="1"/>
  <c r="AE498" i="3" s="1"/>
  <c r="AF498" i="3" s="1"/>
  <c r="Y499" i="3" s="1"/>
  <c r="AG499" i="3" s="1"/>
  <c r="AA499" i="3" l="1"/>
  <c r="AB499" i="3"/>
  <c r="AC499" i="3" l="1"/>
  <c r="AD499" i="3" s="1"/>
  <c r="AE499" i="3" s="1"/>
  <c r="AF499" i="3" s="1"/>
  <c r="Y500" i="3" s="1"/>
  <c r="AG500" i="3" s="1"/>
  <c r="AA500" i="3" l="1"/>
  <c r="AB500" i="3"/>
  <c r="AC500" i="3" l="1"/>
  <c r="AD500" i="3" s="1"/>
  <c r="AE500" i="3" s="1"/>
  <c r="AF500" i="3" s="1"/>
  <c r="Y501" i="3" s="1"/>
  <c r="AG501" i="3" s="1"/>
  <c r="AA501" i="3" l="1"/>
  <c r="AB501" i="3"/>
  <c r="AC501" i="3" l="1"/>
  <c r="AD501" i="3" s="1"/>
  <c r="AE501" i="3" s="1"/>
  <c r="AF501" i="3" s="1"/>
  <c r="Y502" i="3" s="1"/>
  <c r="AG502" i="3" s="1"/>
  <c r="AA502" i="3" l="1"/>
  <c r="AB502" i="3"/>
  <c r="AC502" i="3" l="1"/>
  <c r="AD502" i="3" s="1"/>
  <c r="AE502" i="3" s="1"/>
  <c r="AF502" i="3" s="1"/>
  <c r="Y503" i="3" s="1"/>
  <c r="AG503" i="3" s="1"/>
  <c r="AA503" i="3" l="1"/>
  <c r="AB503" i="3"/>
  <c r="AC503" i="3" l="1"/>
  <c r="AD503" i="3" s="1"/>
  <c r="AE503" i="3" s="1"/>
  <c r="AF503" i="3" s="1"/>
  <c r="Y504" i="3" s="1"/>
  <c r="AG504" i="3" s="1"/>
  <c r="AA504" i="3" l="1"/>
  <c r="AB504" i="3"/>
  <c r="AC504" i="3" l="1"/>
  <c r="AD504" i="3" s="1"/>
  <c r="AE504" i="3" s="1"/>
  <c r="AF504" i="3" s="1"/>
  <c r="Y505" i="3" s="1"/>
  <c r="AG505" i="3" s="1"/>
  <c r="AA505" i="3" l="1"/>
  <c r="AB505" i="3"/>
  <c r="AC505" i="3" l="1"/>
  <c r="AD505" i="3" s="1"/>
  <c r="AE505" i="3" s="1"/>
  <c r="AF505" i="3" s="1"/>
  <c r="Y506" i="3" s="1"/>
  <c r="AG506" i="3" s="1"/>
  <c r="AA506" i="3" l="1"/>
  <c r="AB506" i="3"/>
  <c r="AC506" i="3" l="1"/>
  <c r="AD506" i="3" s="1"/>
  <c r="AE506" i="3" s="1"/>
  <c r="AF506" i="3" s="1"/>
  <c r="Y507" i="3" s="1"/>
  <c r="AG507" i="3" s="1"/>
  <c r="AA507" i="3" l="1"/>
  <c r="AB507" i="3"/>
  <c r="AC507" i="3" l="1"/>
  <c r="AD507" i="3" s="1"/>
  <c r="AE507" i="3" s="1"/>
  <c r="AF507" i="3" s="1"/>
  <c r="Y508" i="3" s="1"/>
  <c r="AG508" i="3" s="1"/>
  <c r="AA508" i="3" l="1"/>
  <c r="AB508" i="3"/>
  <c r="AC508" i="3" l="1"/>
  <c r="AD508" i="3" s="1"/>
  <c r="AE508" i="3" s="1"/>
  <c r="AF508" i="3" s="1"/>
  <c r="Y509" i="3" s="1"/>
  <c r="AG509" i="3" s="1"/>
  <c r="AA509" i="3" l="1"/>
  <c r="AB509" i="3"/>
  <c r="AC509" i="3" l="1"/>
  <c r="AD509" i="3" s="1"/>
  <c r="AE509" i="3" s="1"/>
  <c r="AF509" i="3" s="1"/>
  <c r="Y510" i="3" s="1"/>
  <c r="AG510" i="3" s="1"/>
  <c r="AA510" i="3" l="1"/>
  <c r="AB510" i="3"/>
  <c r="AC510" i="3" l="1"/>
  <c r="AD510" i="3" s="1"/>
  <c r="AE510" i="3" s="1"/>
  <c r="AF510" i="3" s="1"/>
  <c r="Y511" i="3" s="1"/>
  <c r="AG511" i="3" s="1"/>
  <c r="AA511" i="3" l="1"/>
  <c r="AB511" i="3"/>
  <c r="AC511" i="3" l="1"/>
  <c r="AD511" i="3" s="1"/>
  <c r="AE511" i="3" s="1"/>
  <c r="AF511" i="3" s="1"/>
  <c r="Y512" i="3" s="1"/>
  <c r="AG512" i="3" s="1"/>
  <c r="AA512" i="3" l="1"/>
  <c r="AB512" i="3"/>
  <c r="AC512" i="3" l="1"/>
  <c r="AD512" i="3" s="1"/>
  <c r="AE512" i="3" s="1"/>
  <c r="AF512" i="3" s="1"/>
  <c r="Y513" i="3" s="1"/>
  <c r="AG513" i="3" s="1"/>
  <c r="AA513" i="3" l="1"/>
  <c r="AB513" i="3"/>
  <c r="AC513" i="3" l="1"/>
  <c r="AD513" i="3" s="1"/>
  <c r="AE513" i="3" s="1"/>
  <c r="AF513" i="3" s="1"/>
  <c r="Y514" i="3" s="1"/>
  <c r="AG514" i="3" s="1"/>
  <c r="AA514" i="3" l="1"/>
  <c r="AB514" i="3"/>
  <c r="AC514" i="3" l="1"/>
  <c r="AD514" i="3" s="1"/>
  <c r="AE514" i="3" s="1"/>
  <c r="AF514" i="3" s="1"/>
  <c r="Y515" i="3" s="1"/>
  <c r="AG515" i="3" s="1"/>
  <c r="AA515" i="3" l="1"/>
  <c r="AB515" i="3"/>
  <c r="AC515" i="3" l="1"/>
  <c r="AD515" i="3" s="1"/>
  <c r="AE515" i="3" s="1"/>
  <c r="AF515" i="3" s="1"/>
  <c r="Y516" i="3" s="1"/>
  <c r="AG516" i="3" s="1"/>
  <c r="AA516" i="3" l="1"/>
  <c r="AB516" i="3"/>
  <c r="AC516" i="3" l="1"/>
  <c r="AD516" i="3" s="1"/>
  <c r="AE516" i="3" s="1"/>
  <c r="AF516" i="3" s="1"/>
  <c r="Y517" i="3" s="1"/>
  <c r="AG517" i="3" s="1"/>
  <c r="AA517" i="3" l="1"/>
  <c r="AB517" i="3"/>
  <c r="AC517" i="3" l="1"/>
  <c r="AD517" i="3" s="1"/>
  <c r="AE517" i="3" s="1"/>
  <c r="AF517" i="3" s="1"/>
  <c r="Y518" i="3" s="1"/>
  <c r="AG518" i="3" s="1"/>
  <c r="AA518" i="3" l="1"/>
  <c r="AB518" i="3"/>
  <c r="AC518" i="3" l="1"/>
  <c r="AD518" i="3" s="1"/>
  <c r="AE518" i="3" s="1"/>
  <c r="AF518" i="3" s="1"/>
  <c r="Y519" i="3" s="1"/>
  <c r="AG519" i="3" s="1"/>
  <c r="AA519" i="3" l="1"/>
  <c r="AB519" i="3"/>
  <c r="AC519" i="3" l="1"/>
  <c r="AD519" i="3" s="1"/>
  <c r="AE519" i="3" s="1"/>
  <c r="AF519" i="3" s="1"/>
  <c r="Y520" i="3" s="1"/>
  <c r="AG520" i="3" s="1"/>
  <c r="AA520" i="3" l="1"/>
  <c r="AB520" i="3"/>
  <c r="AC520" i="3" l="1"/>
  <c r="AD520" i="3" s="1"/>
  <c r="AE520" i="3" s="1"/>
  <c r="AF520" i="3" s="1"/>
  <c r="Y521" i="3" s="1"/>
  <c r="AG521" i="3" s="1"/>
  <c r="AA521" i="3" l="1"/>
  <c r="AB521" i="3"/>
  <c r="AC521" i="3" l="1"/>
  <c r="AD521" i="3" s="1"/>
  <c r="AE521" i="3" s="1"/>
  <c r="AF521" i="3" s="1"/>
  <c r="Y522" i="3" s="1"/>
  <c r="AG522" i="3" s="1"/>
  <c r="AA522" i="3" l="1"/>
  <c r="AB522" i="3"/>
  <c r="AC522" i="3" l="1"/>
  <c r="AD522" i="3" s="1"/>
  <c r="AE522" i="3" s="1"/>
  <c r="AF522" i="3" s="1"/>
  <c r="Y523" i="3" s="1"/>
  <c r="AG523" i="3" s="1"/>
  <c r="AA523" i="3" l="1"/>
  <c r="AB523" i="3"/>
  <c r="AC523" i="3" l="1"/>
  <c r="AD523" i="3" s="1"/>
  <c r="AE523" i="3" s="1"/>
  <c r="AF523" i="3" s="1"/>
  <c r="Y524" i="3" s="1"/>
  <c r="AG524" i="3" s="1"/>
  <c r="AA524" i="3" l="1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<sst xmlns="http://schemas.openxmlformats.org/spreadsheetml/2006/main" count="221" uniqueCount="157">
  <si>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</si>
  <si>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</si>
  <si>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</si>
  <si>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</si>
  <si>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</si>
  <si>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</si>
  <si>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</si>
  <si>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</si>
  <si>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</si>
  <si>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</si>
  <si>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</si>
  <si>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</si>
  <si>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</si>
  <si>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</si>
  <si>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</si>
  <si>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</si>
  <si>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</si>
  <si>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</si>
  <si>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</si>
  <si>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</si>
  <si>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</si>
  <si>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</si>
  <si>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</si>
  <si>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</si>
  <si>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</si>
  <si>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</si>
  <si>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</si>
  <si>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</si>
  <si>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</si>
  <si>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</si>
  <si>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</si>
  <si>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</si>
  <si>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</si>
  <si>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</si>
  <si>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</si>
  <si>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</si>
  <si>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</si>
  <si>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</si>
  <si>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</si>
  <si>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</si>
  <si>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</si>
  <si>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</si>
  <si>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</si>
  <si>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</si>
  <si>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</si>
  <si>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</si>
  <si>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</si>
  <si>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</si>
  <si>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</si>
  <si>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</si>
  <si>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</si>
  <si>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</si>
  <si>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</si>
  <si>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</si>
  <si>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</si>
  <si>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</si>
  <si>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</si>
  <si>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</si>
  <si>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</si>
  <si>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</si>
  <si>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</si>
  <si>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</si>
  <si>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</si>
  <si>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</si>
  <si>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</si>
  <si>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</si>
  <si>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</si>
  <si>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</si>
  <si>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</si>
  <si>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</si>
  <si>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</si>
  <si>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</si>
  <si>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</si>
  <si>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</si>
  <si>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</si>
  <si>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</si>
  <si>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</si>
  <si>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</si>
  <si>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</si>
  <si>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</si>
  <si>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</si>
  <si>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</si>
  <si>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</si>
  <si>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</si>
  <si>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</si>
  <si>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</si>
  <si>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</si>
  <si>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</si>
  <si>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</si>
  <si>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</si>
  <si>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</si>
  <si>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</si>
  <si>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</si>
  <si>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</si>
  <si>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</si>
  <si>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</si>
  <si>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</si>
  <si>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</si>
  <si>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</si>
  <si>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</si>
  <si>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</si>
  <si>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</si>
  <si>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</si>
  <si>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</si>
  <si>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</si>
  <si>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</si>
  <si>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</si>
  <si>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</si>
  <si>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</si>
  <si>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</si>
  <si>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</si>
  <si>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</si>
  <si>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</si>
  <si>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</si>
  <si>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</si>
  <si>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</si>
  <si>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</si>
  <si>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</si>
  <si>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</si>
  <si>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</si>
  <si>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</si>
  <si>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</si>
  <si>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</si>
  <si>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</si>
  <si>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</si>
  <si>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</si>
  <si>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</si>
  <si>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</si>
  <si>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</si>
  <si>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</si>
  <si>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</si>
  <si>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</si>
  <si>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</si>
  <si>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</si>
  <si>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</si>
  <si>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</si>
  <si>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</si>
  <si>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</si>
  <si>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</si>
  <si>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</si>
  <si>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</si>
  <si>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</si>
  <si>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</si>
  <si>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</si>
  <si>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</si>
  <si>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</si>
  <si>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</si>
  <si>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</si>
  <si>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</si>
  <si>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</si>
  <si>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</si>
  <si>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 xml:space="preserve">     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</si>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</sst>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64.2</c:v>
                </c:pt>
                <c:pt idx="1">
                  <c:v>65.042857142857144</c:v>
                </c:pt>
                <c:pt idx="2">
                  <c:v>65.885714285714286</c:v>
                </c:pt>
                <c:pt idx="3">
                  <c:v>66.728571428571428</c:v>
                </c:pt>
                <c:pt idx="4">
                  <c:v>67.571428571428569</c:v>
                </c:pt>
                <c:pt idx="5">
                  <c:v>68.414285714285711</c:v>
                </c:pt>
                <c:pt idx="6">
                  <c:v>69.257142857142853</c:v>
                </c:pt>
                <c:pt idx="7">
                  <c:v>70.100000000000009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4.6770481463935358E-3</c:v>
                </c:pt>
                <c:pt idx="1">
                  <c:v>5.0774967194859863E-3</c:v>
                </c:pt>
                <c:pt idx="2">
                  <c:v>5.5331958567530065E-3</c:v>
                </c:pt>
                <c:pt idx="3">
                  <c:v>6.0555454950982409E-3</c:v>
                </c:pt>
                <c:pt idx="4">
                  <c:v>6.6593055175299841E-3</c:v>
                </c:pt>
                <c:pt idx="5">
                  <c:v>7.3639672884147954E-3</c:v>
                </c:pt>
                <c:pt idx="6">
                  <c:v>8.1958826549465413E-3</c:v>
                </c:pt>
                <c:pt idx="7">
                  <c:v>9.1917067290085523E-3</c:v>
                </c:pt>
                <c:pt idx="8">
                  <c:v>1.0404248696902868E-2</c:v>
                </c:pt>
                <c:pt idx="9">
                  <c:v>1.1913046730951339E-2</c:v>
                </c:pt>
                <c:pt idx="10">
                  <c:v>1.3845042233719494E-2</c:v>
                </c:pt>
                <c:pt idx="11">
                  <c:v>1.641941816457736E-2</c:v>
                </c:pt>
                <c:pt idx="12">
                  <c:v>2.0059981436366166E-2</c:v>
                </c:pt>
                <c:pt idx="13">
                  <c:v>2.5746060390668336E-2</c:v>
                </c:pt>
                <c:pt idx="14">
                  <c:v>3.6639678701334465E-2</c:v>
                </c:pt>
                <c:pt idx="15">
                  <c:v>0.11107555344364795</c:v>
                </c:pt>
                <c:pt idx="16">
                  <c:v>5.5268977829217324E-2</c:v>
                </c:pt>
                <c:pt idx="17">
                  <c:v>2.2421466759633319E-2</c:v>
                </c:pt>
                <c:pt idx="18">
                  <c:v>1.491747311284553E-2</c:v>
                </c:pt>
                <c:pt idx="19">
                  <c:v>1.1033146315902714E-2</c:v>
                </c:pt>
                <c:pt idx="20">
                  <c:v>8.6110282255340738E-3</c:v>
                </c:pt>
                <c:pt idx="21">
                  <c:v>6.9530821379031309E-3</c:v>
                </c:pt>
                <c:pt idx="22">
                  <c:v>5.7509664871795794E-3</c:v>
                </c:pt>
                <c:pt idx="23">
                  <c:v>4.8439955552446404E-3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2.8468988717178022E-3</c:v>
                </c:pt>
                <c:pt idx="73">
                  <c:v>3.0906501770784243E-3</c:v>
                </c:pt>
                <c:pt idx="74">
                  <c:v>3.3680322606322623E-3</c:v>
                </c:pt>
                <c:pt idx="75">
                  <c:v>3.6859842144076221E-3</c:v>
                </c:pt>
                <c:pt idx="76">
                  <c:v>4.0534903150182483E-3</c:v>
                </c:pt>
                <c:pt idx="77">
                  <c:v>4.482414871209003E-3</c:v>
                </c:pt>
                <c:pt idx="78">
                  <c:v>4.9887981377935431E-3</c:v>
                </c:pt>
                <c:pt idx="79">
                  <c:v>5.5949519220052013E-3</c:v>
                </c:pt>
                <c:pt idx="80">
                  <c:v>6.3330209459408716E-3</c:v>
                </c:pt>
                <c:pt idx="81">
                  <c:v>7.2514197492747233E-3</c:v>
                </c:pt>
                <c:pt idx="82">
                  <c:v>8.4274170118292507E-3</c:v>
                </c:pt>
                <c:pt idx="83">
                  <c:v>9.9944284480036043E-3</c:v>
                </c:pt>
                <c:pt idx="84">
                  <c:v>1.2210423483005483E-2</c:v>
                </c:pt>
                <c:pt idx="85">
                  <c:v>1.5671515020406802E-2</c:v>
                </c:pt>
                <c:pt idx="86">
                  <c:v>2.23024131225514E-2</c:v>
                </c:pt>
                <c:pt idx="87">
                  <c:v>6.7611206443959571E-2</c:v>
                </c:pt>
                <c:pt idx="88">
                  <c:v>3.3641986504740956E-2</c:v>
                </c:pt>
                <c:pt idx="89">
                  <c:v>1.3647849331950707E-2</c:v>
                </c:pt>
                <c:pt idx="90">
                  <c:v>9.080201025210316E-3</c:v>
                </c:pt>
                <c:pt idx="91">
                  <c:v>6.7158281922886044E-3</c:v>
                </c:pt>
                <c:pt idx="92">
                  <c:v>5.2414954416294323E-3</c:v>
                </c:pt>
                <c:pt idx="93">
                  <c:v>4.2323108665497282E-3</c:v>
                </c:pt>
                <c:pt idx="94">
                  <c:v>3.500588296544089E-3</c:v>
                </c:pt>
                <c:pt idx="95">
                  <c:v>2.9485190336271702E-3</c:v>
                </c:pt>
                <c:pt idx="96">
                  <c:v>4.0669983881682845E-3</c:v>
                </c:pt>
                <c:pt idx="97">
                  <c:v>4.4152145386834587E-3</c:v>
                </c:pt>
                <c:pt idx="98">
                  <c:v>4.8114746580460842E-3</c:v>
                </c:pt>
                <c:pt idx="99">
                  <c:v>5.2656917348680261E-3</c:v>
                </c:pt>
                <c:pt idx="100">
                  <c:v>5.7907004500260626E-3</c:v>
                </c:pt>
                <c:pt idx="101">
                  <c:v>6.4034498160128548E-3</c:v>
                </c:pt>
                <c:pt idx="102">
                  <c:v>7.126854482562197E-3</c:v>
                </c:pt>
                <c:pt idx="103">
                  <c:v>7.9927884600074217E-3</c:v>
                </c:pt>
                <c:pt idx="104">
                  <c:v>9.0471727799155219E-3</c:v>
                </c:pt>
                <c:pt idx="105">
                  <c:v>1.0359171070392451E-2</c:v>
                </c:pt>
                <c:pt idx="106">
                  <c:v>1.2039167159756061E-2</c:v>
                </c:pt>
                <c:pt idx="107">
                  <c:v>1.427775492571942E-2</c:v>
                </c:pt>
                <c:pt idx="108">
                  <c:v>1.7443462118579244E-2</c:v>
                </c:pt>
                <c:pt idx="109">
                  <c:v>2.2387878600581123E-2</c:v>
                </c:pt>
                <c:pt idx="110">
                  <c:v>3.1860590175073394E-2</c:v>
                </c:pt>
                <c:pt idx="111">
                  <c:v>9.6587437777085006E-2</c:v>
                </c:pt>
                <c:pt idx="112">
                  <c:v>4.8059980721058458E-2</c:v>
                </c:pt>
                <c:pt idx="113">
                  <c:v>1.9496927617072418E-2</c:v>
                </c:pt>
                <c:pt idx="114">
                  <c:v>1.2971715750300438E-2</c:v>
                </c:pt>
                <c:pt idx="115">
                  <c:v>9.5940402746979968E-3</c:v>
                </c:pt>
                <c:pt idx="116">
                  <c:v>7.4878506308991809E-3</c:v>
                </c:pt>
                <c:pt idx="117">
                  <c:v>6.0461583807853202E-3</c:v>
                </c:pt>
                <c:pt idx="118">
                  <c:v>5.0008404236344083E-3</c:v>
                </c:pt>
                <c:pt idx="119">
                  <c:v>4.2121700480388102E-3</c:v>
                </c:pt>
                <c:pt idx="120">
                  <c:v>3.0400812951557957E-2</c:v>
                </c:pt>
                <c:pt idx="121">
                  <c:v>3.3003728676658885E-2</c:v>
                </c:pt>
                <c:pt idx="122">
                  <c:v>3.5965773068894515E-2</c:v>
                </c:pt>
                <c:pt idx="123">
                  <c:v>3.9361045718138532E-2</c:v>
                </c:pt>
                <c:pt idx="124">
                  <c:v>4.3285485863944859E-2</c:v>
                </c:pt>
                <c:pt idx="125">
                  <c:v>4.7865787374696135E-2</c:v>
                </c:pt>
                <c:pt idx="126">
                  <c:v>5.3273237257152474E-2</c:v>
                </c:pt>
                <c:pt idx="127">
                  <c:v>5.9746093738555543E-2</c:v>
                </c:pt>
                <c:pt idx="128">
                  <c:v>6.7627616529868581E-2</c:v>
                </c:pt>
                <c:pt idx="129">
                  <c:v>7.7434803751183653E-2</c:v>
                </c:pt>
                <c:pt idx="130">
                  <c:v>8.9992774519176644E-2</c:v>
                </c:pt>
                <c:pt idx="131">
                  <c:v>0.10672621806975276</c:v>
                </c:pt>
                <c:pt idx="132">
                  <c:v>0.13038987933637997</c:v>
                </c:pt>
                <c:pt idx="133">
                  <c:v>0.16734939253934406</c:v>
                </c:pt>
                <c:pt idx="134">
                  <c:v>0.23815791155867386</c:v>
                </c:pt>
                <c:pt idx="135">
                  <c:v>0.72199109738371114</c:v>
                </c:pt>
                <c:pt idx="136">
                  <c:v>0.35924835588991233</c:v>
                </c:pt>
                <c:pt idx="137">
                  <c:v>0.14573953393761646</c:v>
                </c:pt>
                <c:pt idx="138">
                  <c:v>9.6963575233495872E-2</c:v>
                </c:pt>
                <c:pt idx="139">
                  <c:v>7.1715451053367588E-2</c:v>
                </c:pt>
                <c:pt idx="140">
                  <c:v>5.5971683465971429E-2</c:v>
                </c:pt>
                <c:pt idx="141">
                  <c:v>4.5195033896370314E-2</c:v>
                </c:pt>
                <c:pt idx="142">
                  <c:v>3.7381282166667237E-2</c:v>
                </c:pt>
                <c:pt idx="143">
                  <c:v>3.1485971109090141E-2</c:v>
                </c:pt>
                <c:pt idx="144">
                  <c:v>1.9318242343799353E-3</c:v>
                </c:pt>
                <c:pt idx="145">
                  <c:v>2.0972269058746429E-3</c:v>
                </c:pt>
                <c:pt idx="146">
                  <c:v>2.2854504625718901E-3</c:v>
                </c:pt>
                <c:pt idx="147">
                  <c:v>2.5012035740623129E-3</c:v>
                </c:pt>
                <c:pt idx="148">
                  <c:v>2.75058271376238E-3</c:v>
                </c:pt>
                <c:pt idx="149">
                  <c:v>3.0416386626061064E-3</c:v>
                </c:pt>
                <c:pt idx="150">
                  <c:v>3.385255879217044E-3</c:v>
                </c:pt>
                <c:pt idx="151">
                  <c:v>3.7965745185035262E-3</c:v>
                </c:pt>
                <c:pt idx="152">
                  <c:v>4.2974070704598728E-3</c:v>
                </c:pt>
                <c:pt idx="153">
                  <c:v>4.9206062584364147E-3</c:v>
                </c:pt>
                <c:pt idx="154">
                  <c:v>5.7186044008841292E-3</c:v>
                </c:pt>
                <c:pt idx="155">
                  <c:v>6.7819335897167246E-3</c:v>
                </c:pt>
                <c:pt idx="156">
                  <c:v>8.2856445063251415E-3</c:v>
                </c:pt>
                <c:pt idx="157">
                  <c:v>1.0634242335276035E-2</c:v>
                </c:pt>
                <c:pt idx="158">
                  <c:v>1.5133780333159864E-2</c:v>
                </c:pt>
                <c:pt idx="159">
                  <c:v>4.5879032944115383E-2</c:v>
                </c:pt>
                <c:pt idx="160">
                  <c:v>2.2828490842502769E-2</c:v>
                </c:pt>
                <c:pt idx="161">
                  <c:v>9.2610406181093986E-3</c:v>
                </c:pt>
                <c:pt idx="162">
                  <c:v>6.1615649813927089E-3</c:v>
                </c:pt>
                <c:pt idx="163">
                  <c:v>4.557169130481549E-3</c:v>
                </c:pt>
                <c:pt idx="164">
                  <c:v>3.5567290496771112E-3</c:v>
                </c:pt>
                <c:pt idx="165">
                  <c:v>2.8719252308730277E-3</c:v>
                </c:pt>
                <c:pt idx="166">
                  <c:v>2.375399201226344E-3</c:v>
                </c:pt>
                <c:pt idx="167">
                  <c:v>2.0007807728184353E-3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6.8122223001818799E-3</c:v>
                </c:pt>
                <c:pt idx="193">
                  <c:v>7.3954843522947965E-3</c:v>
                </c:pt>
                <c:pt idx="194">
                  <c:v>8.0592200522271937E-3</c:v>
                </c:pt>
                <c:pt idx="195">
                  <c:v>8.8200336559039472E-3</c:v>
                </c:pt>
                <c:pt idx="196">
                  <c:v>9.6994232537936601E-3</c:v>
                </c:pt>
                <c:pt idx="197">
                  <c:v>1.0725778441821536E-2</c:v>
                </c:pt>
                <c:pt idx="198">
                  <c:v>1.1937481258291685E-2</c:v>
                </c:pt>
                <c:pt idx="199">
                  <c:v>1.3387920670512438E-2</c:v>
                </c:pt>
                <c:pt idx="200">
                  <c:v>1.5154014406358505E-2</c:v>
                </c:pt>
                <c:pt idx="201">
                  <c:v>1.7351611542907364E-2</c:v>
                </c:pt>
                <c:pt idx="202">
                  <c:v>2.0165604992591412E-2</c:v>
                </c:pt>
                <c:pt idx="203">
                  <c:v>2.3915239500580037E-2</c:v>
                </c:pt>
                <c:pt idx="204">
                  <c:v>2.9217799048620246E-2</c:v>
                </c:pt>
                <c:pt idx="205">
                  <c:v>3.74996966559734E-2</c:v>
                </c:pt>
                <c:pt idx="206">
                  <c:v>5.3366488543247957E-2</c:v>
                </c:pt>
                <c:pt idx="207">
                  <c:v>0.16178395827661746</c:v>
                </c:pt>
                <c:pt idx="208">
                  <c:v>8.0500467707772957E-2</c:v>
                </c:pt>
                <c:pt idx="209">
                  <c:v>3.2657353758596311E-2</c:v>
                </c:pt>
                <c:pt idx="210">
                  <c:v>2.1727623881753245E-2</c:v>
                </c:pt>
                <c:pt idx="211">
                  <c:v>1.607001746011915E-2</c:v>
                </c:pt>
                <c:pt idx="212">
                  <c:v>1.2542149806756133E-2</c:v>
                </c:pt>
                <c:pt idx="213">
                  <c:v>1.0127315287815417E-2</c:v>
                </c:pt>
                <c:pt idx="214">
                  <c:v>8.3764077095876376E-3</c:v>
                </c:pt>
                <c:pt idx="215">
                  <c:v>7.0553848304650106E-3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2E-4F26-81F8-9AC59B220C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5C-4B2F-8047-E24F0F2D2E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2.5367097448766355E-3</c:v>
                </c:pt>
                <c:pt idx="6">
                  <c:v>4.3361887890602385E-2</c:v>
                </c:pt>
                <c:pt idx="7">
                  <c:v>0.1074808050176564</c:v>
                </c:pt>
                <c:pt idx="8">
                  <c:v>0.18915326575711169</c:v>
                </c:pt>
                <c:pt idx="9">
                  <c:v>0.29576226830987251</c:v>
                </c:pt>
                <c:pt idx="10">
                  <c:v>0.43994933482068149</c:v>
                </c:pt>
                <c:pt idx="11">
                  <c:v>0.64594336412162112</c:v>
                </c:pt>
                <c:pt idx="12">
                  <c:v>0.96922124234731022</c:v>
                </c:pt>
                <c:pt idx="13">
                  <c:v>1.5872095091987466</c:v>
                </c:pt>
                <c:pt idx="14">
                  <c:v>5.7438632903930928</c:v>
                </c:pt>
                <c:pt idx="15">
                  <c:v>3.1754254387645733</c:v>
                </c:pt>
                <c:pt idx="16">
                  <c:v>1.3273112628462238</c:v>
                </c:pt>
                <c:pt idx="17">
                  <c:v>0.8935055618874016</c:v>
                </c:pt>
                <c:pt idx="18">
                  <c:v>0.66574476251792181</c:v>
                </c:pt>
                <c:pt idx="19">
                  <c:v>0.5223122309452084</c:v>
                </c:pt>
                <c:pt idx="20">
                  <c:v>0.42340749593436755</c:v>
                </c:pt>
                <c:pt idx="21">
                  <c:v>0.35128473138995808</c:v>
                </c:pt>
                <c:pt idx="22">
                  <c:v>0.29662062885610607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7.9268051555932313E-3</c:v>
                </c:pt>
                <c:pt idx="81">
                  <c:v>4.8742759921947654E-2</c:v>
                </c:pt>
                <c:pt idx="82">
                  <c:v>0.10945746526738134</c:v>
                </c:pt>
                <c:pt idx="83">
                  <c:v>0.20006434675817475</c:v>
                </c:pt>
                <c:pt idx="84">
                  <c:v>0.34781935010895798</c:v>
                </c:pt>
                <c:pt idx="85">
                  <c:v>0.63954982474394406</c:v>
                </c:pt>
                <c:pt idx="86">
                  <c:v>2.6591004144157178</c:v>
                </c:pt>
                <c:pt idx="87">
                  <c:v>1.5950691955182663</c:v>
                </c:pt>
                <c:pt idx="88">
                  <c:v>0.68352803049762578</c:v>
                </c:pt>
                <c:pt idx="89">
                  <c:v>0.46478243214790521</c:v>
                </c:pt>
                <c:pt idx="90">
                  <c:v>0.3485364379923635</c:v>
                </c:pt>
                <c:pt idx="91">
                  <c:v>0.27470090588294899</c:v>
                </c:pt>
                <c:pt idx="92">
                  <c:v>0.22345817129311227</c:v>
                </c:pt>
                <c:pt idx="93">
                  <c:v>0.18590257746672523</c:v>
                </c:pt>
                <c:pt idx="94">
                  <c:v>0.15732251679656858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8.5068270531379227E-3</c:v>
                </c:pt>
                <c:pt idx="103">
                  <c:v>5.4924187950063173E-2</c:v>
                </c:pt>
                <c:pt idx="104">
                  <c:v>0.1187473821686635</c:v>
                </c:pt>
                <c:pt idx="105">
                  <c:v>0.20313773009623182</c:v>
                </c:pt>
                <c:pt idx="106">
                  <c:v>0.31860621306614056</c:v>
                </c:pt>
                <c:pt idx="107">
                  <c:v>0.48527815503743943</c:v>
                </c:pt>
                <c:pt idx="108">
                  <c:v>0.74917688277770733</c:v>
                </c:pt>
                <c:pt idx="109">
                  <c:v>1.2572890489349462</c:v>
                </c:pt>
                <c:pt idx="110">
                  <c:v>4.694405738188129</c:v>
                </c:pt>
                <c:pt idx="111">
                  <c:v>2.645226767213841</c:v>
                </c:pt>
                <c:pt idx="112">
                  <c:v>1.1121234670669005</c:v>
                </c:pt>
                <c:pt idx="113">
                  <c:v>0.75039872656552087</c:v>
                </c:pt>
                <c:pt idx="114">
                  <c:v>0.55994950417977019</c:v>
                </c:pt>
                <c:pt idx="115">
                  <c:v>0.43977633197308919</c:v>
                </c:pt>
                <c:pt idx="116">
                  <c:v>0.35678687886037935</c:v>
                </c:pt>
                <c:pt idx="117">
                  <c:v>0.29619940985484988</c:v>
                </c:pt>
                <c:pt idx="118">
                  <c:v>0.25023536793645745</c:v>
                </c:pt>
                <c:pt idx="119">
                  <c:v>0</c:v>
                </c:pt>
                <c:pt idx="120">
                  <c:v>0.15660736016022542</c:v>
                </c:pt>
                <c:pt idx="121">
                  <c:v>0.75163431403574188</c:v>
                </c:pt>
                <c:pt idx="122">
                  <c:v>1.3004683407990203</c:v>
                </c:pt>
                <c:pt idx="123">
                  <c:v>1.8086481516850572</c:v>
                </c:pt>
                <c:pt idx="124">
                  <c:v>2.3084260237535692</c:v>
                </c:pt>
                <c:pt idx="125">
                  <c:v>2.8268452256811587</c:v>
                </c:pt>
                <c:pt idx="126">
                  <c:v>3.3905660285250656</c:v>
                </c:pt>
                <c:pt idx="127">
                  <c:v>4.0303513916623341</c:v>
                </c:pt>
                <c:pt idx="128">
                  <c:v>4.7869130303552589</c:v>
                </c:pt>
                <c:pt idx="129">
                  <c:v>5.7208617751546926</c:v>
                </c:pt>
                <c:pt idx="130">
                  <c:v>6.9332436239797692</c:v>
                </c:pt>
                <c:pt idx="131">
                  <c:v>8.8971273063420391</c:v>
                </c:pt>
                <c:pt idx="132">
                  <c:v>12.593428817036244</c:v>
                </c:pt>
                <c:pt idx="133">
                  <c:v>19.83683931593319</c:v>
                </c:pt>
                <c:pt idx="134">
                  <c:v>70.235388010302231</c:v>
                </c:pt>
                <c:pt idx="135">
                  <c:v>39.052631188506915</c:v>
                </c:pt>
                <c:pt idx="136">
                  <c:v>16.432087661326509</c:v>
                </c:pt>
                <c:pt idx="137">
                  <c:v>11.099301699768436</c:v>
                </c:pt>
                <c:pt idx="138">
                  <c:v>8.2897878679074761</c:v>
                </c:pt>
                <c:pt idx="139">
                  <c:v>6.5155539160735376</c:v>
                </c:pt>
                <c:pt idx="140">
                  <c:v>5.2893276002760903</c:v>
                </c:pt>
                <c:pt idx="141">
                  <c:v>4.3934544181392328</c:v>
                </c:pt>
                <c:pt idx="142">
                  <c:v>3.7133656961045935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2.438322760622569E-3</c:v>
                </c:pt>
                <c:pt idx="155">
                  <c:v>3.6546972549643543E-2</c:v>
                </c:pt>
                <c:pt idx="156">
                  <c:v>0.10499652988362769</c:v>
                </c:pt>
                <c:pt idx="157">
                  <c:v>0.24609329557805565</c:v>
                </c:pt>
                <c:pt idx="158">
                  <c:v>1.266550733706642</c:v>
                </c:pt>
                <c:pt idx="159">
                  <c:v>0.84286702458368234</c:v>
                </c:pt>
                <c:pt idx="160">
                  <c:v>0.3723713295866844</c:v>
                </c:pt>
                <c:pt idx="161">
                  <c:v>0.25633364380117063</c:v>
                </c:pt>
                <c:pt idx="162">
                  <c:v>0.19373394580344722</c:v>
                </c:pt>
                <c:pt idx="163">
                  <c:v>0.15354805636876848</c:v>
                </c:pt>
                <c:pt idx="164">
                  <c:v>0.12543528636268456</c:v>
                </c:pt>
                <c:pt idx="165">
                  <c:v>0.10470293210972344</c:v>
                </c:pt>
                <c:pt idx="166">
                  <c:v>8.8846430392539588E-2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3.7058070732991409E-2</c:v>
                </c:pt>
                <c:pt idx="197">
                  <c:v>0.12014402748118229</c:v>
                </c:pt>
                <c:pt idx="198">
                  <c:v>0.2187755245227791</c:v>
                </c:pt>
                <c:pt idx="199">
                  <c:v>0.33783562820287083</c:v>
                </c:pt>
                <c:pt idx="200">
                  <c:v>0.48464914946790322</c:v>
                </c:pt>
                <c:pt idx="201">
                  <c:v>0.67085444718113729</c:v>
                </c:pt>
                <c:pt idx="202">
                  <c:v>0.91645075909463181</c:v>
                </c:pt>
                <c:pt idx="203">
                  <c:v>1.2599098516302742</c:v>
                </c:pt>
                <c:pt idx="204">
                  <c:v>1.7896456110312715</c:v>
                </c:pt>
                <c:pt idx="205">
                  <c:v>2.7894512815788874</c:v>
                </c:pt>
                <c:pt idx="206">
                  <c:v>9.4626519614161051</c:v>
                </c:pt>
                <c:pt idx="207">
                  <c:v>5.02677702441005</c:v>
                </c:pt>
                <c:pt idx="208">
                  <c:v>2.0762747895437585</c:v>
                </c:pt>
                <c:pt idx="209">
                  <c:v>1.3910489227961513</c:v>
                </c:pt>
                <c:pt idx="210">
                  <c:v>1.0333354894629267</c:v>
                </c:pt>
                <c:pt idx="211">
                  <c:v>0.8089684995303319</c:v>
                </c:pt>
                <c:pt idx="212">
                  <c:v>0.65472004866347078</c:v>
                </c:pt>
                <c:pt idx="213">
                  <c:v>0.54250356740727912</c:v>
                </c:pt>
                <c:pt idx="214">
                  <c:v>0.45761123129985143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0.11877577104092331</c:v>
                </c:pt>
                <c:pt idx="1">
                  <c:v>0.11877577104092331</c:v>
                </c:pt>
                <c:pt idx="2">
                  <c:v>0.11877577104092331</c:v>
                </c:pt>
                <c:pt idx="3">
                  <c:v>0.11877577104092331</c:v>
                </c:pt>
                <c:pt idx="4">
                  <c:v>0.11877577104092331</c:v>
                </c:pt>
                <c:pt idx="5">
                  <c:v>0.11877577104092331</c:v>
                </c:pt>
                <c:pt idx="6">
                  <c:v>0.11877577104092331</c:v>
                </c:pt>
                <c:pt idx="7">
                  <c:v>0.11877577104092331</c:v>
                </c:pt>
                <c:pt idx="8">
                  <c:v>0.11877577104092331</c:v>
                </c:pt>
                <c:pt idx="9">
                  <c:v>0.11894338080698506</c:v>
                </c:pt>
                <c:pt idx="10">
                  <c:v>0.11936448946521526</c:v>
                </c:pt>
                <c:pt idx="11">
                  <c:v>0.12012798852339404</c:v>
                </c:pt>
                <c:pt idx="12">
                  <c:v>0.12138026089328578</c:v>
                </c:pt>
                <c:pt idx="13">
                  <c:v>0.12339946361045397</c:v>
                </c:pt>
                <c:pt idx="14">
                  <c:v>0.12894338567846336</c:v>
                </c:pt>
                <c:pt idx="15">
                  <c:v>0.17083305769777465</c:v>
                </c:pt>
                <c:pt idx="16">
                  <c:v>0.2095409867648487</c:v>
                </c:pt>
                <c:pt idx="17">
                  <c:v>0.21256474883837601</c:v>
                </c:pt>
                <c:pt idx="18">
                  <c:v>0.21440681160285738</c:v>
                </c:pt>
                <c:pt idx="19">
                  <c:v>0.21560332347715458</c:v>
                </c:pt>
                <c:pt idx="20">
                  <c:v>0.21637355820657059</c:v>
                </c:pt>
                <c:pt idx="21">
                  <c:v>0.21689348027313865</c:v>
                </c:pt>
                <c:pt idx="22">
                  <c:v>0.21723097555423201</c:v>
                </c:pt>
                <c:pt idx="23">
                  <c:v>0.21743034592346655</c:v>
                </c:pt>
                <c:pt idx="24">
                  <c:v>0.21688431547054654</c:v>
                </c:pt>
                <c:pt idx="25">
                  <c:v>0.21633965625793944</c:v>
                </c:pt>
                <c:pt idx="26">
                  <c:v>0.21579636484206427</c:v>
                </c:pt>
                <c:pt idx="27">
                  <c:v>0.21525190090456481</c:v>
                </c:pt>
                <c:pt idx="28">
                  <c:v>0.21466960725430712</c:v>
                </c:pt>
                <c:pt idx="29">
                  <c:v>0.2140888888091633</c:v>
                </c:pt>
                <c:pt idx="30">
                  <c:v>0.21350974130792985</c:v>
                </c:pt>
                <c:pt idx="31">
                  <c:v>0.21293216050093294</c:v>
                </c:pt>
                <c:pt idx="32">
                  <c:v>0.21235614214999507</c:v>
                </c:pt>
                <c:pt idx="33">
                  <c:v>0.21178168202839992</c:v>
                </c:pt>
                <c:pt idx="34">
                  <c:v>0.21120877592086842</c:v>
                </c:pt>
                <c:pt idx="35">
                  <c:v>0.21063741962352162</c:v>
                </c:pt>
                <c:pt idx="36">
                  <c:v>0.21006760894385679</c:v>
                </c:pt>
                <c:pt idx="37">
                  <c:v>0.20949933970071039</c:v>
                </c:pt>
                <c:pt idx="38">
                  <c:v>0.20893260772422845</c:v>
                </c:pt>
                <c:pt idx="39">
                  <c:v>0.20836740885584074</c:v>
                </c:pt>
                <c:pt idx="40">
                  <c:v>0.20780373894822193</c:v>
                </c:pt>
                <c:pt idx="41">
                  <c:v>0.2054058608867127</c:v>
                </c:pt>
                <c:pt idx="42">
                  <c:v>0.20210170933571628</c:v>
                </c:pt>
                <c:pt idx="43">
                  <c:v>0.19885070825192297</c:v>
                </c:pt>
                <c:pt idx="44">
                  <c:v>0.19565200265875188</c:v>
                </c:pt>
                <c:pt idx="45">
                  <c:v>0.1925047513327702</c:v>
                </c:pt>
                <c:pt idx="46">
                  <c:v>0.18940812658241538</c:v>
                </c:pt>
                <c:pt idx="47">
                  <c:v>0.18636131403033848</c:v>
                </c:pt>
                <c:pt idx="48">
                  <c:v>0.18336351239925969</c:v>
                </c:pt>
                <c:pt idx="49">
                  <c:v>0.18041393330120209</c:v>
                </c:pt>
                <c:pt idx="50">
                  <c:v>0.17751180103017145</c:v>
                </c:pt>
                <c:pt idx="51">
                  <c:v>0.17465635235814797</c:v>
                </c:pt>
                <c:pt idx="52">
                  <c:v>0.17184683633439118</c:v>
                </c:pt>
                <c:pt idx="53">
                  <c:v>0.16908251408790295</c:v>
                </c:pt>
                <c:pt idx="54">
                  <c:v>0.16636265863315883</c:v>
                </c:pt>
                <c:pt idx="55">
                  <c:v>0.16368655467887616</c:v>
                </c:pt>
                <c:pt idx="56">
                  <c:v>0.16145661143141524</c:v>
                </c:pt>
                <c:pt idx="57">
                  <c:v>0.16032384181452225</c:v>
                </c:pt>
                <c:pt idx="58">
                  <c:v>0.15919901963932109</c:v>
                </c:pt>
                <c:pt idx="59">
                  <c:v>0.15808208914704969</c:v>
                </c:pt>
                <c:pt idx="60">
                  <c:v>0.15697299497014974</c:v>
                </c:pt>
                <c:pt idx="61">
                  <c:v>0.15587168212951669</c:v>
                </c:pt>
                <c:pt idx="62">
                  <c:v>0.15477809603177373</c:v>
                </c:pt>
                <c:pt idx="63">
                  <c:v>0.15369218246656974</c:v>
                </c:pt>
                <c:pt idx="64">
                  <c:v>0.15261388760389166</c:v>
                </c:pt>
                <c:pt idx="65">
                  <c:v>0.15154315799139095</c:v>
                </c:pt>
                <c:pt idx="66">
                  <c:v>0.15047994055174377</c:v>
                </c:pt>
                <c:pt idx="67">
                  <c:v>0.1494241825800062</c:v>
                </c:pt>
                <c:pt idx="68">
                  <c:v>0.14837583174101274</c:v>
                </c:pt>
                <c:pt idx="69">
                  <c:v>0.14733483606677455</c:v>
                </c:pt>
                <c:pt idx="70">
                  <c:v>0.14630114395391136</c:v>
                </c:pt>
                <c:pt idx="71">
                  <c:v>0.14527470416108795</c:v>
                </c:pt>
                <c:pt idx="72">
                  <c:v>0.14425546580647478</c:v>
                </c:pt>
                <c:pt idx="73">
                  <c:v>0.14324337836522766</c:v>
                </c:pt>
                <c:pt idx="74">
                  <c:v>0.14223839166697688</c:v>
                </c:pt>
                <c:pt idx="75">
                  <c:v>0.14135408945150502</c:v>
                </c:pt>
                <c:pt idx="76">
                  <c:v>0.14053034013988611</c:v>
                </c:pt>
                <c:pt idx="77">
                  <c:v>0.13971139127607241</c:v>
                </c:pt>
                <c:pt idx="78">
                  <c:v>0.13889721488517054</c:v>
                </c:pt>
                <c:pt idx="79">
                  <c:v>0.1380877831553099</c:v>
                </c:pt>
                <c:pt idx="80">
                  <c:v>0.13728306843670013</c:v>
                </c:pt>
                <c:pt idx="81">
                  <c:v>0.13652923716627102</c:v>
                </c:pt>
                <c:pt idx="82">
                  <c:v>0.13601765628113277</c:v>
                </c:pt>
                <c:pt idx="83">
                  <c:v>0.13586287519804449</c:v>
                </c:pt>
                <c:pt idx="84">
                  <c:v>0.13623701306846647</c:v>
                </c:pt>
                <c:pt idx="85">
                  <c:v>0.13747002164405389</c:v>
                </c:pt>
                <c:pt idx="86">
                  <c:v>0.14039592137420334</c:v>
                </c:pt>
                <c:pt idx="87">
                  <c:v>0.15775925277763078</c:v>
                </c:pt>
                <c:pt idx="88">
                  <c:v>0.17574228210343865</c:v>
                </c:pt>
                <c:pt idx="89">
                  <c:v>0.18391050603282191</c:v>
                </c:pt>
                <c:pt idx="90">
                  <c:v>0.18842860209054665</c:v>
                </c:pt>
                <c:pt idx="91">
                  <c:v>0.19100409118340284</c:v>
                </c:pt>
                <c:pt idx="92">
                  <c:v>0.19235043524052356</c:v>
                </c:pt>
                <c:pt idx="93">
                  <c:v>0.19285083320327551</c:v>
                </c:pt>
                <c:pt idx="94">
                  <c:v>0.19273906380259465</c:v>
                </c:pt>
                <c:pt idx="95">
                  <c:v>0.19216935445635319</c:v>
                </c:pt>
                <c:pt idx="96">
                  <c:v>0.18907812488850981</c:v>
                </c:pt>
                <c:pt idx="97">
                  <c:v>0.18603662073223121</c:v>
                </c:pt>
                <c:pt idx="98">
                  <c:v>0.18304404210628103</c:v>
                </c:pt>
                <c:pt idx="99">
                  <c:v>0.1800996019962659</c:v>
                </c:pt>
                <c:pt idx="100">
                  <c:v>0.17720252604770112</c:v>
                </c:pt>
                <c:pt idx="101">
                  <c:v>0.17435205236232312</c:v>
                </c:pt>
                <c:pt idx="102">
                  <c:v>0.17154743129773647</c:v>
                </c:pt>
                <c:pt idx="103">
                  <c:v>0.16892476579508089</c:v>
                </c:pt>
                <c:pt idx="104">
                  <c:v>0.16709095645548519</c:v>
                </c:pt>
                <c:pt idx="105">
                  <c:v>0.16631330339694897</c:v>
                </c:pt>
                <c:pt idx="106">
                  <c:v>0.16690565984708461</c:v>
                </c:pt>
                <c:pt idx="107">
                  <c:v>0.16934590968241794</c:v>
                </c:pt>
                <c:pt idx="108">
                  <c:v>0.1744279848188956</c:v>
                </c:pt>
                <c:pt idx="109">
                  <c:v>0.18367337564867203</c:v>
                </c:pt>
                <c:pt idx="110">
                  <c:v>0.20094352011655478</c:v>
                </c:pt>
                <c:pt idx="111">
                  <c:v>0.21839753220345082</c:v>
                </c:pt>
                <c:pt idx="112">
                  <c:v>0.22436252508315424</c:v>
                </c:pt>
                <c:pt idx="113">
                  <c:v>0.22645214802019073</c:v>
                </c:pt>
                <c:pt idx="114">
                  <c:v>0.22768542010565118</c:v>
                </c:pt>
                <c:pt idx="115">
                  <c:v>0.22846750751049116</c:v>
                </c:pt>
                <c:pt idx="116">
                  <c:v>0.22896488889495309</c:v>
                </c:pt>
                <c:pt idx="117">
                  <c:v>0.22925872225694871</c:v>
                </c:pt>
                <c:pt idx="118">
                  <c:v>0.2294074999987305</c:v>
                </c:pt>
                <c:pt idx="119">
                  <c:v>0.22945379057728815</c:v>
                </c:pt>
                <c:pt idx="120">
                  <c:v>0.22893223544587299</c:v>
                </c:pt>
                <c:pt idx="121">
                  <c:v>0.22876199623938384</c:v>
                </c:pt>
                <c:pt idx="122">
                  <c:v>0.22994514169079358</c:v>
                </c:pt>
                <c:pt idx="123">
                  <c:v>0.2323244125020717</c:v>
                </c:pt>
                <c:pt idx="124">
                  <c:v>0.23581086543149302</c:v>
                </c:pt>
                <c:pt idx="125">
                  <c:v>0.24018583608057495</c:v>
                </c:pt>
                <c:pt idx="126">
                  <c:v>0.24545779384578717</c:v>
                </c:pt>
                <c:pt idx="127">
                  <c:v>0.25160489087614546</c:v>
                </c:pt>
                <c:pt idx="128">
                  <c:v>0.25864651237148917</c:v>
                </c:pt>
                <c:pt idx="129">
                  <c:v>0.26662807656638948</c:v>
                </c:pt>
                <c:pt idx="130">
                  <c:v>0.27572895632777483</c:v>
                </c:pt>
                <c:pt idx="131">
                  <c:v>0.28618620594513239</c:v>
                </c:pt>
                <c:pt idx="132">
                  <c:v>0.29881539207755758</c:v>
                </c:pt>
                <c:pt idx="133">
                  <c:v>0.31546215887035106</c:v>
                </c:pt>
                <c:pt idx="134">
                  <c:v>0.3393139882447912</c:v>
                </c:pt>
                <c:pt idx="135">
                  <c:v>0.40878381004943265</c:v>
                </c:pt>
                <c:pt idx="136">
                  <c:v>0.44053424489492454</c:v>
                </c:pt>
                <c:pt idx="137">
                  <c:v>0.45272202637327763</c:v>
                </c:pt>
                <c:pt idx="138">
                  <c:v>0.46057480761497721</c:v>
                </c:pt>
                <c:pt idx="139">
                  <c:v>0.466221477259669</c:v>
                </c:pt>
                <c:pt idx="140">
                  <c:v>0.47051813300874246</c:v>
                </c:pt>
                <c:pt idx="141">
                  <c:v>0.47389774794810502</c:v>
                </c:pt>
                <c:pt idx="142">
                  <c:v>0.47662169424172363</c:v>
                </c:pt>
                <c:pt idx="143">
                  <c:v>0.4788532007883336</c:v>
                </c:pt>
                <c:pt idx="144">
                  <c:v>0.47852369552858354</c:v>
                </c:pt>
                <c:pt idx="145">
                  <c:v>0.47819441700578758</c:v>
                </c:pt>
                <c:pt idx="146">
                  <c:v>0.47786536506392457</c:v>
                </c:pt>
                <c:pt idx="147">
                  <c:v>0.47753653954708164</c:v>
                </c:pt>
                <c:pt idx="148">
                  <c:v>0.47720793472111994</c:v>
                </c:pt>
                <c:pt idx="149">
                  <c:v>0.47687716033202737</c:v>
                </c:pt>
                <c:pt idx="150">
                  <c:v>0.47654661521761488</c:v>
                </c:pt>
                <c:pt idx="151">
                  <c:v>0.47621629921896125</c:v>
                </c:pt>
                <c:pt idx="152">
                  <c:v>0.4758862121772563</c:v>
                </c:pt>
                <c:pt idx="153">
                  <c:v>0.47555635393380025</c:v>
                </c:pt>
                <c:pt idx="154">
                  <c:v>0.47522672433000196</c:v>
                </c:pt>
                <c:pt idx="155">
                  <c:v>0.4748990133190974</c:v>
                </c:pt>
                <c:pt idx="156">
                  <c:v>0.47459314293393101</c:v>
                </c:pt>
                <c:pt idx="157">
                  <c:v>0.47433506677189724</c:v>
                </c:pt>
                <c:pt idx="158">
                  <c:v>0.47417569366552742</c:v>
                </c:pt>
                <c:pt idx="159">
                  <c:v>0.47472898095768495</c:v>
                </c:pt>
                <c:pt idx="160">
                  <c:v>0.47498518660297306</c:v>
                </c:pt>
                <c:pt idx="161">
                  <c:v>0.47491406030058475</c:v>
                </c:pt>
                <c:pt idx="162">
                  <c:v>0.47476175971006251</c:v>
                </c:pt>
                <c:pt idx="163">
                  <c:v>0.4745655279885671</c:v>
                </c:pt>
                <c:pt idx="164">
                  <c:v>0.47434137291220518</c:v>
                </c:pt>
                <c:pt idx="165">
                  <c:v>0.47409774420851181</c:v>
                </c:pt>
                <c:pt idx="166">
                  <c:v>0.47383980895690114</c:v>
                </c:pt>
                <c:pt idx="167">
                  <c:v>0.47357098178143442</c:v>
                </c:pt>
                <c:pt idx="168">
                  <c:v>0.47324030401785849</c:v>
                </c:pt>
                <c:pt idx="169">
                  <c:v>0.47290985715479683</c:v>
                </c:pt>
                <c:pt idx="170">
                  <c:v>0.47257964103102046</c:v>
                </c:pt>
                <c:pt idx="171">
                  <c:v>0.47224764684433285</c:v>
                </c:pt>
                <c:pt idx="172">
                  <c:v>0.47191543310682627</c:v>
                </c:pt>
                <c:pt idx="173">
                  <c:v>0.47158345307290311</c:v>
                </c:pt>
                <c:pt idx="174">
                  <c:v>0.47125170657815929</c:v>
                </c:pt>
                <c:pt idx="175">
                  <c:v>0.47092019345830594</c:v>
                </c:pt>
                <c:pt idx="176">
                  <c:v>0.4705889135491701</c:v>
                </c:pt>
                <c:pt idx="177">
                  <c:v>0.47025786668669445</c:v>
                </c:pt>
                <c:pt idx="178">
                  <c:v>0.46992533036470591</c:v>
                </c:pt>
                <c:pt idx="179">
                  <c:v>0.46959225884981504</c:v>
                </c:pt>
                <c:pt idx="180">
                  <c:v>0.46925942340782079</c:v>
                </c:pt>
                <c:pt idx="181">
                  <c:v>0.46892682387140117</c:v>
                </c:pt>
                <c:pt idx="182">
                  <c:v>0.46859446007335159</c:v>
                </c:pt>
                <c:pt idx="183">
                  <c:v>0.46826233184658639</c:v>
                </c:pt>
                <c:pt idx="184">
                  <c:v>0.46793043902413856</c:v>
                </c:pt>
                <c:pt idx="185">
                  <c:v>0.46759740404877476</c:v>
                </c:pt>
                <c:pt idx="186">
                  <c:v>0.46726345871692299</c:v>
                </c:pt>
                <c:pt idx="187">
                  <c:v>0.4669297518797329</c:v>
                </c:pt>
                <c:pt idx="188">
                  <c:v>0.46659628336687803</c:v>
                </c:pt>
                <c:pt idx="189">
                  <c:v>0.46626305300815357</c:v>
                </c:pt>
                <c:pt idx="190">
                  <c:v>0.46593006063347647</c:v>
                </c:pt>
                <c:pt idx="191">
                  <c:v>0.46559730607288519</c:v>
                </c:pt>
                <c:pt idx="192">
                  <c:v>0.46526381898222691</c:v>
                </c:pt>
                <c:pt idx="193">
                  <c:v>0.46492898319966963</c:v>
                </c:pt>
                <c:pt idx="194">
                  <c:v>0.46459438838792672</c:v>
                </c:pt>
                <c:pt idx="195">
                  <c:v>0.46426003437357899</c:v>
                </c:pt>
                <c:pt idx="196">
                  <c:v>0.46392592098333169</c:v>
                </c:pt>
                <c:pt idx="197">
                  <c:v>0.46361871757559719</c:v>
                </c:pt>
                <c:pt idx="198">
                  <c:v>0.4633715296105026</c:v>
                </c:pt>
                <c:pt idx="199">
                  <c:v>0.46319550153474759</c:v>
                </c:pt>
                <c:pt idx="200">
                  <c:v>0.46310528396446654</c:v>
                </c:pt>
                <c:pt idx="201">
                  <c:v>0.46312078840897924</c:v>
                </c:pt>
                <c:pt idx="202">
                  <c:v>0.46327028780987956</c:v>
                </c:pt>
                <c:pt idx="203">
                  <c:v>0.46359642758596231</c:v>
                </c:pt>
                <c:pt idx="204">
                  <c:v>0.46416950938949442</c:v>
                </c:pt>
                <c:pt idx="205">
                  <c:v>0.46512341298063276</c:v>
                </c:pt>
                <c:pt idx="206">
                  <c:v>0.46678542597959971</c:v>
                </c:pt>
                <c:pt idx="207">
                  <c:v>0.47314178786130739</c:v>
                </c:pt>
                <c:pt idx="208">
                  <c:v>0.47631078364809776</c:v>
                </c:pt>
                <c:pt idx="209">
                  <c:v>0.47741825809455846</c:v>
                </c:pt>
                <c:pt idx="210">
                  <c:v>0.47804693951298211</c:v>
                </c:pt>
                <c:pt idx="211">
                  <c:v>0.47842904095364552</c:v>
                </c:pt>
                <c:pt idx="212">
                  <c:v>0.4786564895537106</c:v>
                </c:pt>
                <c:pt idx="213">
                  <c:v>0.47877764123168121</c:v>
                </c:pt>
                <c:pt idx="214">
                  <c:v>0.47882149188950873</c:v>
                </c:pt>
                <c:pt idx="215">
                  <c:v>0.47880689682694355</c:v>
                </c:pt>
                <c:pt idx="216">
                  <c:v>0.47847742342956517</c:v>
                </c:pt>
                <c:pt idx="217">
                  <c:v>0.47814817674721583</c:v>
                </c:pt>
                <c:pt idx="218">
                  <c:v>0.47781915662389013</c:v>
                </c:pt>
                <c:pt idx="219">
                  <c:v>0.47749036290368968</c:v>
                </c:pt>
                <c:pt idx="220">
                  <c:v>0.47716145229681228</c:v>
                </c:pt>
                <c:pt idx="221">
                  <c:v>0.47683071012678907</c:v>
                </c:pt>
                <c:pt idx="222">
                  <c:v>0.47650019720911296</c:v>
                </c:pt>
                <c:pt idx="223">
                  <c:v>0.47616991338487907</c:v>
                </c:pt>
                <c:pt idx="224">
                  <c:v>0.47583985849529242</c:v>
                </c:pt>
                <c:pt idx="225">
                  <c:v>0.47551003238166845</c:v>
                </c:pt>
                <c:pt idx="226">
                  <c:v>0.47518043488543177</c:v>
                </c:pt>
                <c:pt idx="227">
                  <c:v>0.47485092700472192</c:v>
                </c:pt>
                <c:pt idx="228">
                  <c:v>0.47451935550094626</c:v>
                </c:pt>
                <c:pt idx="229">
                  <c:v>0.47418801552175205</c:v>
                </c:pt>
                <c:pt idx="230">
                  <c:v>0.47385690690547366</c:v>
                </c:pt>
                <c:pt idx="231">
                  <c:v>0.47352602949055872</c:v>
                </c:pt>
                <c:pt idx="232">
                  <c:v>0.47319538311556808</c:v>
                </c:pt>
                <c:pt idx="233">
                  <c:v>0.47286496761917401</c:v>
                </c:pt>
                <c:pt idx="234">
                  <c:v>0.47253478284016287</c:v>
                </c:pt>
                <c:pt idx="235">
                  <c:v>0.47220248567903073</c:v>
                </c:pt>
                <c:pt idx="236">
                  <c:v>0.4718703037112103</c:v>
                </c:pt>
                <c:pt idx="237">
                  <c:v>0.4715383554246238</c:v>
                </c:pt>
                <c:pt idx="238">
                  <c:v>0.47120664065488321</c:v>
                </c:pt>
                <c:pt idx="239">
                  <c:v>0.47087515923771545</c:v>
                </c:pt>
                <c:pt idx="240">
                  <c:v>0.47054391100896359</c:v>
                </c:pt>
                <c:pt idx="241">
                  <c:v>0.4702128958045852</c:v>
                </c:pt>
                <c:pt idx="242">
                  <c:v>0.46988005254727389</c:v>
                </c:pt>
                <c:pt idx="243">
                  <c:v>0.46954701312418601</c:v>
                </c:pt>
                <c:pt idx="244">
                  <c:v>0.46921420975124917</c:v>
                </c:pt>
                <c:pt idx="245">
                  <c:v>0.46888164226115686</c:v>
                </c:pt>
                <c:pt idx="246">
                  <c:v>0.46854931048672105</c:v>
                </c:pt>
                <c:pt idx="247">
                  <c:v>0.46821721426087209</c:v>
                </c:pt>
                <c:pt idx="248">
                  <c:v>0.46788535341665954</c:v>
                </c:pt>
                <c:pt idx="249">
                  <c:v>0.4675520074333851</c:v>
                </c:pt>
                <c:pt idx="250">
                  <c:v>0.46721809452255986</c:v>
                </c:pt>
                <c:pt idx="251">
                  <c:v>0.46688442008324166</c:v>
                </c:pt>
                <c:pt idx="252">
                  <c:v>0.46655098394512151</c:v>
                </c:pt>
                <c:pt idx="253">
                  <c:v>0.4662177859380105</c:v>
                </c:pt>
                <c:pt idx="254">
                  <c:v>0.46588482589184232</c:v>
                </c:pt>
                <c:pt idx="255">
                  <c:v>0.4655521036366716</c:v>
                </c:pt>
                <c:pt idx="256">
                  <c:v>0.4652183011263909</c:v>
                </c:pt>
                <c:pt idx="257">
                  <c:v>0.46488349810160778</c:v>
                </c:pt>
                <c:pt idx="258">
                  <c:v>0.46454893602406361</c:v>
                </c:pt>
                <c:pt idx="259">
                  <c:v>0.46421461472035713</c:v>
                </c:pt>
                <c:pt idx="260">
                  <c:v>0.46388053401721024</c:v>
                </c:pt>
                <c:pt idx="261">
                  <c:v>0.46354669374147056</c:v>
                </c:pt>
                <c:pt idx="262">
                  <c:v>0.46321309372011049</c:v>
                </c:pt>
                <c:pt idx="263">
                  <c:v>0.46287888422476986</c:v>
                </c:pt>
                <c:pt idx="264">
                  <c:v>0.46254317383616134</c:v>
                </c:pt>
                <c:pt idx="265">
                  <c:v>0.46220770692693564</c:v>
                </c:pt>
                <c:pt idx="266">
                  <c:v>0.46187248332050546</c:v>
                </c:pt>
                <c:pt idx="267">
                  <c:v>0.46153750284041128</c:v>
                </c:pt>
                <c:pt idx="268">
                  <c:v>0.46120276531032184</c:v>
                </c:pt>
                <c:pt idx="269">
                  <c:v>0.46086827055403412</c:v>
                </c:pt>
                <c:pt idx="270">
                  <c:v>0.46053370660183995</c:v>
                </c:pt>
                <c:pt idx="271">
                  <c:v>0.46019707094452006</c:v>
                </c:pt>
                <c:pt idx="272">
                  <c:v>0.45986068135728009</c:v>
                </c:pt>
                <c:pt idx="273">
                  <c:v>0.45952453766024975</c:v>
                </c:pt>
                <c:pt idx="274">
                  <c:v>0.4591886396736915</c:v>
                </c:pt>
                <c:pt idx="275">
                  <c:v>0.45885298721799833</c:v>
                </c:pt>
                <c:pt idx="276">
                  <c:v>0.45851758011369537</c:v>
                </c:pt>
                <c:pt idx="277">
                  <c:v>0.45818241818143829</c:v>
                </c:pt>
                <c:pt idx="278">
                  <c:v>0.45784513813560018</c:v>
                </c:pt>
                <c:pt idx="279">
                  <c:v>0.45750780733770158</c:v>
                </c:pt>
                <c:pt idx="280">
                  <c:v>0.45717072507813522</c:v>
                </c:pt>
                <c:pt idx="281">
                  <c:v>0.45683389117378409</c:v>
                </c:pt>
                <c:pt idx="282">
                  <c:v>0.45649730544166467</c:v>
                </c:pt>
                <c:pt idx="283">
                  <c:v>0.45616096769892883</c:v>
                </c:pt>
                <c:pt idx="284">
                  <c:v>0.45582487776286268</c:v>
                </c:pt>
                <c:pt idx="285">
                  <c:v>0.45548732367427397</c:v>
                </c:pt>
                <c:pt idx="286">
                  <c:v>0.45514903241113552</c:v>
                </c:pt>
                <c:pt idx="287">
                  <c:v>0.45481099239753342</c:v>
                </c:pt>
                <c:pt idx="288">
                  <c:v>0.4544732034468637</c:v>
                </c:pt>
                <c:pt idx="289">
                  <c:v>0.45413566537266142</c:v>
                </c:pt>
                <c:pt idx="290">
                  <c:v>0.45379837798860023</c:v>
                </c:pt>
                <c:pt idx="291">
                  <c:v>0.45346134110849218</c:v>
                </c:pt>
                <c:pt idx="292">
                  <c:v>0.4531235757177402</c:v>
                </c:pt>
                <c:pt idx="293">
                  <c:v>0.45278430397465114</c:v>
                </c:pt>
                <c:pt idx="294">
                  <c:v>0.45244528625788488</c:v>
                </c:pt>
                <c:pt idx="295">
                  <c:v>0.45210652237724158</c:v>
                </c:pt>
                <c:pt idx="296">
                  <c:v>0.45176801214266382</c:v>
                </c:pt>
                <c:pt idx="297">
                  <c:v>0.45142975536423691</c:v>
                </c:pt>
                <c:pt idx="298">
                  <c:v>0.45109175185218786</c:v>
                </c:pt>
                <c:pt idx="299">
                  <c:v>0.45075384212689901</c:v>
                </c:pt>
                <c:pt idx="300">
                  <c:v>0.45041356908846159</c:v>
                </c:pt>
                <c:pt idx="301">
                  <c:v>0.45007355292135831</c:v>
                </c:pt>
                <c:pt idx="302">
                  <c:v>0.44973379343167724</c:v>
                </c:pt>
                <c:pt idx="303">
                  <c:v>0.4493942904256536</c:v>
                </c:pt>
                <c:pt idx="304">
                  <c:v>0.44905504370966759</c:v>
                </c:pt>
                <c:pt idx="305">
                  <c:v>0.44871605309024737</c:v>
                </c:pt>
                <c:pt idx="306">
                  <c:v>0.44837731837406597</c:v>
                </c:pt>
                <c:pt idx="307">
                  <c:v>0.4480367742178275</c:v>
                </c:pt>
                <c:pt idx="308">
                  <c:v>0.4476957380122556</c:v>
                </c:pt>
                <c:pt idx="309">
                  <c:v>0.4473549613962981</c:v>
                </c:pt>
                <c:pt idx="310">
                  <c:v>0.44701444417236136</c:v>
                </c:pt>
                <c:pt idx="311">
                  <c:v>0.44667418614300114</c:v>
                </c:pt>
                <c:pt idx="312">
                  <c:v>0.44633418711092382</c:v>
                </c:pt>
                <c:pt idx="313">
                  <c:v>0.44599444687898643</c:v>
                </c:pt>
                <c:pt idx="314">
                  <c:v>0.445653865820828</c:v>
                </c:pt>
                <c:pt idx="315">
                  <c:v>0.44531178710143127</c:v>
                </c:pt>
                <c:pt idx="316">
                  <c:v>0.4449699709576771</c:v>
                </c:pt>
                <c:pt idx="317">
                  <c:v>0.44462841718801566</c:v>
                </c:pt>
                <c:pt idx="318">
                  <c:v>0.4442871255910521</c:v>
                </c:pt>
                <c:pt idx="319">
                  <c:v>0.44394609596554513</c:v>
                </c:pt>
                <c:pt idx="320">
                  <c:v>0.4436053281104087</c:v>
                </c:pt>
                <c:pt idx="321">
                  <c:v>0.44326479051153522</c:v>
                </c:pt>
                <c:pt idx="322">
                  <c:v>0.44292164586617877</c:v>
                </c:pt>
                <c:pt idx="323">
                  <c:v>0.44257876685944342</c:v>
                </c:pt>
                <c:pt idx="324">
                  <c:v>0.44223615328568994</c:v>
                </c:pt>
                <c:pt idx="325">
                  <c:v>0.44189380493943903</c:v>
                </c:pt>
                <c:pt idx="326">
                  <c:v>0.44155172161536976</c:v>
                </c:pt>
                <c:pt idx="327">
                  <c:v>0.44120990310832064</c:v>
                </c:pt>
                <c:pt idx="328">
                  <c:v>0.44086834921328871</c:v>
                </c:pt>
                <c:pt idx="329">
                  <c:v>0.44052525934293035</c:v>
                </c:pt>
                <c:pt idx="330">
                  <c:v>0.44018129315214877</c:v>
                </c:pt>
                <c:pt idx="331">
                  <c:v>0.43983759553334534</c:v>
                </c:pt>
                <c:pt idx="332">
                  <c:v>0.43949416627681648</c:v>
                </c:pt>
                <c:pt idx="333">
                  <c:v>0.43915100517302291</c:v>
                </c:pt>
                <c:pt idx="334">
                  <c:v>0.43880811201258818</c:v>
                </c:pt>
                <c:pt idx="335">
                  <c:v>0.43846548658629969</c:v>
                </c:pt>
                <c:pt idx="336">
                  <c:v>0.43812257326474502</c:v>
                </c:pt>
                <c:pt idx="337">
                  <c:v>0.4377774945260211</c:v>
                </c:pt>
                <c:pt idx="338">
                  <c:v>0.4374326875818661</c:v>
                </c:pt>
                <c:pt idx="339">
                  <c:v>0.43708815221820607</c:v>
                </c:pt>
                <c:pt idx="340">
                  <c:v>0.43674388822113575</c:v>
                </c:pt>
                <c:pt idx="341">
                  <c:v>0.43639989537691926</c:v>
                </c:pt>
                <c:pt idx="342">
                  <c:v>0.43605617347198811</c:v>
                </c:pt>
                <c:pt idx="343">
                  <c:v>0.43571272229294189</c:v>
                </c:pt>
                <c:pt idx="344">
                  <c:v>0.43536731531087547</c:v>
                </c:pt>
                <c:pt idx="345">
                  <c:v>0.4350213726617323</c:v>
                </c:pt>
                <c:pt idx="346">
                  <c:v>0.43467570489844376</c:v>
                </c:pt>
                <c:pt idx="347">
                  <c:v>0.43433031180258552</c:v>
                </c:pt>
                <c:pt idx="348">
                  <c:v>0.4339851931559075</c:v>
                </c:pt>
                <c:pt idx="349">
                  <c:v>0.43364034874033197</c:v>
                </c:pt>
                <c:pt idx="350">
                  <c:v>0.4332957783379553</c:v>
                </c:pt>
                <c:pt idx="351">
                  <c:v>0.43295070033245336</c:v>
                </c:pt>
                <c:pt idx="352">
                  <c:v>0.43260359443433033</c:v>
                </c:pt>
                <c:pt idx="353">
                  <c:v>0.43225676681847885</c:v>
                </c:pt>
                <c:pt idx="354">
                  <c:v>0.43191021726179468</c:v>
                </c:pt>
                <c:pt idx="355">
                  <c:v>0.43156394554135141</c:v>
                </c:pt>
                <c:pt idx="356">
                  <c:v>0.43121795143440167</c:v>
                </c:pt>
                <c:pt idx="357">
                  <c:v>0.43087223471837721</c:v>
                </c:pt>
                <c:pt idx="358">
                  <c:v>0.4305267951708871</c:v>
                </c:pt>
                <c:pt idx="359">
                  <c:v>0.43017929686059458</c:v>
                </c:pt>
                <c:pt idx="360">
                  <c:v>0.42983128070937138</c:v>
                </c:pt>
                <c:pt idx="361">
                  <c:v>0.42948354610410472</c:v>
                </c:pt>
                <c:pt idx="362">
                  <c:v>0.42913609281702253</c:v>
                </c:pt>
                <c:pt idx="363">
                  <c:v>0.42878892062053814</c:v>
                </c:pt>
                <c:pt idx="364">
                  <c:v>0.42844202928724889</c:v>
                </c:pt>
                <c:pt idx="365">
                  <c:v>0.42809541858993505</c:v>
                </c:pt>
                <c:pt idx="366">
                  <c:v>0.42774842448300582</c:v>
                </c:pt>
                <c:pt idx="367">
                  <c:v>0.4273991898088948</c:v>
                </c:pt>
                <c:pt idx="368">
                  <c:v>0.42705024026700311</c:v>
                </c:pt>
                <c:pt idx="369">
                  <c:v>0.42670157562453509</c:v>
                </c:pt>
                <c:pt idx="370">
                  <c:v>0.42635319564888485</c:v>
                </c:pt>
                <c:pt idx="371">
                  <c:v>0.42600510010763631</c:v>
                </c:pt>
                <c:pt idx="372">
                  <c:v>0.42565728876856324</c:v>
                </c:pt>
                <c:pt idx="373">
                  <c:v>0.42530976139962923</c:v>
                </c:pt>
                <c:pt idx="374">
                  <c:v>0.42496043785642096</c:v>
                </c:pt>
                <c:pt idx="375">
                  <c:v>0.42461024210937859</c:v>
                </c:pt>
                <c:pt idx="376">
                  <c:v>0.42426033494699111</c:v>
                </c:pt>
                <c:pt idx="377">
                  <c:v>0.4239107161314451</c:v>
                </c:pt>
                <c:pt idx="378">
                  <c:v>0.42356138542512417</c:v>
                </c:pt>
                <c:pt idx="379">
                  <c:v>0.42321234259060686</c:v>
                </c:pt>
                <c:pt idx="380">
                  <c:v>0.42286358739066732</c:v>
                </c:pt>
                <c:pt idx="381">
                  <c:v>0.42251496991854881</c:v>
                </c:pt>
                <c:pt idx="382">
                  <c:v>0.42216349523031038</c:v>
                </c:pt>
                <c:pt idx="383">
                  <c:v>0.42181231292095817</c:v>
                </c:pt>
                <c:pt idx="384">
                  <c:v>0.4214614227472735</c:v>
                </c:pt>
                <c:pt idx="385">
                  <c:v>0.42111082446623932</c:v>
                </c:pt>
                <c:pt idx="386">
                  <c:v>0.4207605178350407</c:v>
                </c:pt>
                <c:pt idx="387">
                  <c:v>0.42041050261106505</c:v>
                </c:pt>
                <c:pt idx="388">
                  <c:v>0.42006077855190121</c:v>
                </c:pt>
                <c:pt idx="389">
                  <c:v>0.41970994361101233</c:v>
                </c:pt>
                <c:pt idx="390">
                  <c:v>0.41935745197238894</c:v>
                </c:pt>
                <c:pt idx="391">
                  <c:v>0.41900525637239222</c:v>
                </c:pt>
                <c:pt idx="392">
                  <c:v>0.4186533565623955</c:v>
                </c:pt>
                <c:pt idx="393">
                  <c:v>0.41830175229398031</c:v>
                </c:pt>
                <c:pt idx="394">
                  <c:v>0.41795044331893794</c:v>
                </c:pt>
                <c:pt idx="395">
                  <c:v>0.41759942938926686</c:v>
                </c:pt>
                <c:pt idx="396">
                  <c:v>0.4172487102571748</c:v>
                </c:pt>
                <c:pt idx="397">
                  <c:v>0.41689569661505715</c:v>
                </c:pt>
                <c:pt idx="398">
                  <c:v>0.41654215986937304</c:v>
                </c:pt>
                <c:pt idx="399">
                  <c:v>0.41618892293064669</c:v>
                </c:pt>
                <c:pt idx="400">
                  <c:v>0.41583598554463563</c:v>
                </c:pt>
                <c:pt idx="401">
                  <c:v>0.4154833474573118</c:v>
                </c:pt>
                <c:pt idx="402">
                  <c:v>0.41513100841486394</c:v>
                </c:pt>
                <c:pt idx="403">
                  <c:v>0.41477896816369536</c:v>
                </c:pt>
                <c:pt idx="404">
                  <c:v>0.41442699247832998</c:v>
                </c:pt>
                <c:pt idx="405">
                  <c:v>0.4140720771078224</c:v>
                </c:pt>
                <c:pt idx="406">
                  <c:v>0.41371746568691903</c:v>
                </c:pt>
                <c:pt idx="407">
                  <c:v>0.41336315795531658</c:v>
                </c:pt>
                <c:pt idx="408">
                  <c:v>0.41300915365293628</c:v>
                </c:pt>
                <c:pt idx="409">
                  <c:v>0.4126554525199207</c:v>
                </c:pt>
                <c:pt idx="410">
                  <c:v>0.41230205429663569</c:v>
                </c:pt>
                <c:pt idx="411">
                  <c:v>0.41194895872366949</c:v>
                </c:pt>
                <c:pt idx="412">
                  <c:v>0.41159495365761539</c:v>
                </c:pt>
                <c:pt idx="413">
                  <c:v>0.41123892852978755</c:v>
                </c:pt>
                <c:pt idx="414">
                  <c:v>0.41088321135979661</c:v>
                </c:pt>
                <c:pt idx="415">
                  <c:v>0.41052780188126242</c:v>
                </c:pt>
                <c:pt idx="416">
                  <c:v>0.41017269982803523</c:v>
                </c:pt>
                <c:pt idx="417">
                  <c:v>0.40981790493419551</c:v>
                </c:pt>
                <c:pt idx="418">
                  <c:v>0.40946341693405408</c:v>
                </c:pt>
                <c:pt idx="419">
                  <c:v>0.40910923556215129</c:v>
                </c:pt>
                <c:pt idx="420">
                  <c:v>0.40875325765083143</c:v>
                </c:pt>
                <c:pt idx="421">
                  <c:v>0.40839608995712351</c:v>
                </c:pt>
                <c:pt idx="422">
                  <c:v>0.40803923435575751</c:v>
                </c:pt>
                <c:pt idx="423">
                  <c:v>0.4076826905740279</c:v>
                </c:pt>
                <c:pt idx="424">
                  <c:v>0.40732645833946723</c:v>
                </c:pt>
                <c:pt idx="425">
                  <c:v>0.40697053737984612</c:v>
                </c:pt>
                <c:pt idx="426">
                  <c:v>0.40661492742317346</c:v>
                </c:pt>
                <c:pt idx="427">
                  <c:v>0.4062596281976954</c:v>
                </c:pt>
                <c:pt idx="428">
                  <c:v>0.40590174066627771</c:v>
                </c:pt>
                <c:pt idx="429">
                  <c:v>0.40554339587149685</c:v>
                </c:pt>
                <c:pt idx="430">
                  <c:v>0.40518536743651246</c:v>
                </c:pt>
                <c:pt idx="431">
                  <c:v>0.40482765508203028</c:v>
                </c:pt>
                <c:pt idx="432">
                  <c:v>0.40447025852900298</c:v>
                </c:pt>
                <c:pt idx="433">
                  <c:v>0.40411317749862918</c:v>
                </c:pt>
                <c:pt idx="434">
                  <c:v>0.40375641171235438</c:v>
                </c:pt>
                <c:pt idx="435">
                  <c:v>0.40339996089187008</c:v>
                </c:pt>
                <c:pt idx="436">
                  <c:v>0.40304023368853298</c:v>
                </c:pt>
                <c:pt idx="437">
                  <c:v>0.40268067540951868</c:v>
                </c:pt>
                <c:pt idx="438">
                  <c:v>0.402321437897875</c:v>
                </c:pt>
                <c:pt idx="439">
                  <c:v>0.40196252086744011</c:v>
                </c:pt>
                <c:pt idx="440">
                  <c:v>0.40160392403230855</c:v>
                </c:pt>
                <c:pt idx="441">
                  <c:v>0.40124564710682897</c:v>
                </c:pt>
                <c:pt idx="442">
                  <c:v>0.40088768980560507</c:v>
                </c:pt>
                <c:pt idx="443">
                  <c:v>0.40052969861126497</c:v>
                </c:pt>
                <c:pt idx="444">
                  <c:v>0.40016856286778663</c:v>
                </c:pt>
                <c:pt idx="445">
                  <c:v>0.39980775274067504</c:v>
                </c:pt>
                <c:pt idx="446">
                  <c:v>0.39944726793633989</c:v>
                </c:pt>
                <c:pt idx="447">
                  <c:v>0.39908710816145487</c:v>
                </c:pt>
                <c:pt idx="448">
                  <c:v>0.39872727312295964</c:v>
                </c:pt>
                <c:pt idx="449">
                  <c:v>0.39836776252805628</c:v>
                </c:pt>
                <c:pt idx="450">
                  <c:v>0.3980085760842117</c:v>
                </c:pt>
                <c:pt idx="451">
                  <c:v>0.39764898224234679</c:v>
                </c:pt>
                <c:pt idx="452">
                  <c:v>0.39728654944222253</c:v>
                </c:pt>
                <c:pt idx="453">
                  <c:v>0.39692444697749563</c:v>
                </c:pt>
                <c:pt idx="454">
                  <c:v>0.39656267454708566</c:v>
                </c:pt>
                <c:pt idx="455">
                  <c:v>0.39620123185018646</c:v>
                </c:pt>
                <c:pt idx="456">
                  <c:v>0.39584011858626594</c:v>
                </c:pt>
                <c:pt idx="457">
                  <c:v>0.39547933445506622</c:v>
                </c:pt>
                <c:pt idx="458">
                  <c:v>0.39511887915660276</c:v>
                </c:pt>
                <c:pt idx="459">
                  <c:v>0.39475778247312543</c:v>
                </c:pt>
                <c:pt idx="460">
                  <c:v>0.39439400967719918</c:v>
                </c:pt>
                <c:pt idx="461">
                  <c:v>0.39403057210112896</c:v>
                </c:pt>
                <c:pt idx="462">
                  <c:v>0.39366746943600672</c:v>
                </c:pt>
                <c:pt idx="463">
                  <c:v>0.39330470137320894</c:v>
                </c:pt>
                <c:pt idx="464">
                  <c:v>0.39294226760439671</c:v>
                </c:pt>
                <c:pt idx="465">
                  <c:v>0.39258016782151561</c:v>
                </c:pt>
                <c:pt idx="466">
                  <c:v>0.39221840171679451</c:v>
                </c:pt>
                <c:pt idx="467">
                  <c:v>0.39185591302476847</c:v>
                </c:pt>
                <c:pt idx="468">
                  <c:v>0.39149075482624324</c:v>
                </c:pt>
                <c:pt idx="469">
                  <c:v>0.39112593690715647</c:v>
                </c:pt>
                <c:pt idx="470">
                  <c:v>0.39076145895041214</c:v>
                </c:pt>
                <c:pt idx="471">
                  <c:v>0.39039732063920995</c:v>
                </c:pt>
                <c:pt idx="472">
                  <c:v>0.39003352165704491</c:v>
                </c:pt>
                <c:pt idx="473">
                  <c:v>0.38967006168770707</c:v>
                </c:pt>
                <c:pt idx="474">
                  <c:v>0.38930694041528113</c:v>
                </c:pt>
                <c:pt idx="475">
                  <c:v>0.38894318278663698</c:v>
                </c:pt>
                <c:pt idx="476">
                  <c:v>0.38857659111957127</c:v>
                </c:pt>
                <c:pt idx="477">
                  <c:v>0.38821034497713836</c:v>
                </c:pt>
                <c:pt idx="478">
                  <c:v>0.3878444440336698</c:v>
                </c:pt>
                <c:pt idx="479">
                  <c:v>0.38747888796380436</c:v>
                </c:pt>
                <c:pt idx="480">
                  <c:v>0.38711367644248773</c:v>
                </c:pt>
                <c:pt idx="481">
                  <c:v>0.38674880914497101</c:v>
                </c:pt>
                <c:pt idx="482">
                  <c:v>0.38638428574681261</c:v>
                </c:pt>
                <c:pt idx="483">
                  <c:v>0.38601939585827477</c:v>
                </c:pt>
                <c:pt idx="484">
                  <c:v>0.38565131978696804</c:v>
                </c:pt>
                <c:pt idx="485">
                  <c:v>0.38528359468246703</c:v>
                </c:pt>
                <c:pt idx="486">
                  <c:v>0.38491622021011879</c:v>
                </c:pt>
                <c:pt idx="487">
                  <c:v>0.38454919603559001</c:v>
                </c:pt>
                <c:pt idx="488">
                  <c:v>0.3841825218248649</c:v>
                </c:pt>
                <c:pt idx="489">
                  <c:v>0.38381619724424731</c:v>
                </c:pt>
                <c:pt idx="490">
                  <c:v>0.38345022196035944</c:v>
                </c:pt>
                <c:pt idx="491">
                  <c:v>0.38308435163649329</c:v>
                </c:pt>
                <c:pt idx="492">
                  <c:v>0.38271473712339993</c:v>
                </c:pt>
                <c:pt idx="493">
                  <c:v>0.38234547922860113</c:v>
                </c:pt>
                <c:pt idx="494">
                  <c:v>0.38197657760801834</c:v>
                </c:pt>
                <c:pt idx="495">
                  <c:v>0.38160803191790443</c:v>
                </c:pt>
                <c:pt idx="496">
                  <c:v>0.38123984181484377</c:v>
                </c:pt>
                <c:pt idx="497">
                  <c:v>0.38087200695575285</c:v>
                </c:pt>
                <c:pt idx="498">
                  <c:v>0.38050452699787801</c:v>
                </c:pt>
                <c:pt idx="499">
                  <c:v>0.38013740159879728</c:v>
                </c:pt>
                <c:pt idx="500">
                  <c:v>0.37976663460733168</c:v>
                </c:pt>
                <c:pt idx="501">
                  <c:v>0.37939578674931235</c:v>
                </c:pt>
                <c:pt idx="502">
                  <c:v>0.37902530102983117</c:v>
                </c:pt>
                <c:pt idx="503">
                  <c:v>0.37865517709525393</c:v>
                </c:pt>
                <c:pt idx="504">
                  <c:v>0.37828541459229276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70.100000000000009</c:v>
                </c:pt>
                <c:pt idx="1">
                  <c:v>70.100000000000009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64.2</c:v>
                </c:pt>
                <c:pt idx="1">
                  <c:v>64.2</c:v>
                </c:pt>
                <c:pt idx="2">
                  <c:v>64.2</c:v>
                </c:pt>
                <c:pt idx="3">
                  <c:v>64.2</c:v>
                </c:pt>
                <c:pt idx="4">
                  <c:v>64.2</c:v>
                </c:pt>
                <c:pt idx="5">
                  <c:v>64.2</c:v>
                </c:pt>
                <c:pt idx="6">
                  <c:v>64.2</c:v>
                </c:pt>
                <c:pt idx="7">
                  <c:v>64.2</c:v>
                </c:pt>
                <c:pt idx="8">
                  <c:v>64.2</c:v>
                </c:pt>
                <c:pt idx="9">
                  <c:v>64.201477754501326</c:v>
                </c:pt>
                <c:pt idx="10">
                  <c:v>64.205190516769704</c:v>
                </c:pt>
                <c:pt idx="11">
                  <c:v>64.211922010980871</c:v>
                </c:pt>
                <c:pt idx="12">
                  <c:v>64.222962842162559</c:v>
                </c:pt>
                <c:pt idx="13">
                  <c:v>64.240765419986573</c:v>
                </c:pt>
                <c:pt idx="14">
                  <c:v>64.271471644621812</c:v>
                </c:pt>
                <c:pt idx="15">
                  <c:v>64.38866887739556</c:v>
                </c:pt>
                <c:pt idx="16">
                  <c:v>64.450833104282239</c:v>
                </c:pt>
                <c:pt idx="17">
                  <c:v>64.474074317818307</c:v>
                </c:pt>
                <c:pt idx="18">
                  <c:v>64.488232764486767</c:v>
                </c:pt>
                <c:pt idx="19">
                  <c:v>64.497610912273075</c:v>
                </c:pt>
                <c:pt idx="20">
                  <c:v>64.503973451503384</c:v>
                </c:pt>
                <c:pt idx="21">
                  <c:v>64.508268278026918</c:v>
                </c:pt>
                <c:pt idx="22">
                  <c:v>64.511056164477623</c:v>
                </c:pt>
                <c:pt idx="23">
                  <c:v>64.512703067359524</c:v>
                </c:pt>
                <c:pt idx="24">
                  <c:v>64.508192571993675</c:v>
                </c:pt>
                <c:pt idx="25">
                  <c:v>64.503693403785576</c:v>
                </c:pt>
                <c:pt idx="26">
                  <c:v>64.499205534289459</c:v>
                </c:pt>
                <c:pt idx="27">
                  <c:v>64.494728282467491</c:v>
                </c:pt>
                <c:pt idx="28">
                  <c:v>64.49025266211865</c:v>
                </c:pt>
                <c:pt idx="29">
                  <c:v>64.485789149097542</c:v>
                </c:pt>
                <c:pt idx="30">
                  <c:v>64.481337710651744</c:v>
                </c:pt>
                <c:pt idx="31">
                  <c:v>64.476898314117449</c:v>
                </c:pt>
                <c:pt idx="32">
                  <c:v>64.472470926919215</c:v>
                </c:pt>
                <c:pt idx="33">
                  <c:v>64.468055516569692</c:v>
                </c:pt>
                <c:pt idx="34">
                  <c:v>64.463652050669438</c:v>
                </c:pt>
                <c:pt idx="35">
                  <c:v>64.459260496906637</c:v>
                </c:pt>
                <c:pt idx="36">
                  <c:v>64.454880823056911</c:v>
                </c:pt>
                <c:pt idx="37">
                  <c:v>64.450512996983036</c:v>
                </c:pt>
                <c:pt idx="38">
                  <c:v>64.446156986634719</c:v>
                </c:pt>
                <c:pt idx="39">
                  <c:v>64.441812760048393</c:v>
                </c:pt>
                <c:pt idx="40">
                  <c:v>64.437480285346922</c:v>
                </c:pt>
                <c:pt idx="41">
                  <c:v>64.433161931308064</c:v>
                </c:pt>
                <c:pt idx="42">
                  <c:v>64.428909693145883</c:v>
                </c:pt>
                <c:pt idx="43">
                  <c:v>64.424725856339236</c:v>
                </c:pt>
                <c:pt idx="44">
                  <c:v>64.42060932058628</c:v>
                </c:pt>
                <c:pt idx="45">
                  <c:v>64.416559003284618</c:v>
                </c:pt>
                <c:pt idx="46">
                  <c:v>64.412573839246534</c:v>
                </c:pt>
                <c:pt idx="47">
                  <c:v>64.408652780418876</c:v>
                </c:pt>
                <c:pt idx="48">
                  <c:v>64.404794795607472</c:v>
                </c:pt>
                <c:pt idx="49">
                  <c:v>64.400998870205882</c:v>
                </c:pt>
                <c:pt idx="50">
                  <c:v>64.397264005928591</c:v>
                </c:pt>
                <c:pt idx="51">
                  <c:v>64.393589220548463</c:v>
                </c:pt>
                <c:pt idx="52">
                  <c:v>64.389973547638462</c:v>
                </c:pt>
                <c:pt idx="53">
                  <c:v>64.386416036317428</c:v>
                </c:pt>
                <c:pt idx="54">
                  <c:v>64.38291575100007</c:v>
                </c:pt>
                <c:pt idx="55">
                  <c:v>64.379471771150861</c:v>
                </c:pt>
                <c:pt idx="56">
                  <c:v>64.376080977654951</c:v>
                </c:pt>
                <c:pt idx="57">
                  <c:v>64.372714992714492</c:v>
                </c:pt>
                <c:pt idx="58">
                  <c:v>64.369372623316551</c:v>
                </c:pt>
                <c:pt idx="59">
                  <c:v>64.366053703775933</c:v>
                </c:pt>
                <c:pt idx="60">
                  <c:v>64.362758069569892</c:v>
                </c:pt>
                <c:pt idx="61">
                  <c:v>64.359485557329961</c:v>
                </c:pt>
                <c:pt idx="62">
                  <c:v>64.356236004833846</c:v>
                </c:pt>
                <c:pt idx="63">
                  <c:v>64.353009250997403</c:v>
                </c:pt>
                <c:pt idx="64">
                  <c:v>64.349805135866646</c:v>
                </c:pt>
                <c:pt idx="65">
                  <c:v>64.346623500609809</c:v>
                </c:pt>
                <c:pt idx="66">
                  <c:v>64.343464187509497</c:v>
                </c:pt>
                <c:pt idx="67">
                  <c:v>64.340327039954829</c:v>
                </c:pt>
                <c:pt idx="68">
                  <c:v>64.337211902433708</c:v>
                </c:pt>
                <c:pt idx="69">
                  <c:v>64.334118620525089</c:v>
                </c:pt>
                <c:pt idx="70">
                  <c:v>64.331047040891349</c:v>
                </c:pt>
                <c:pt idx="71">
                  <c:v>64.327997011270668</c:v>
                </c:pt>
                <c:pt idx="72">
                  <c:v>64.324968380469485</c:v>
                </c:pt>
                <c:pt idx="73">
                  <c:v>64.32196099835501</c:v>
                </c:pt>
                <c:pt idx="74">
                  <c:v>64.318974715847759</c:v>
                </c:pt>
                <c:pt idx="75">
                  <c:v>64.316003957362057</c:v>
                </c:pt>
                <c:pt idx="76">
                  <c:v>64.31304816511728</c:v>
                </c:pt>
                <c:pt idx="77">
                  <c:v>64.310109597926527</c:v>
                </c:pt>
                <c:pt idx="78">
                  <c:v>64.307188155409776</c:v>
                </c:pt>
                <c:pt idx="79">
                  <c:v>64.304283737771968</c:v>
                </c:pt>
                <c:pt idx="80">
                  <c:v>64.301396245799623</c:v>
                </c:pt>
                <c:pt idx="81">
                  <c:v>64.298691334740425</c:v>
                </c:pt>
                <c:pt idx="82">
                  <c:v>64.296855670914624</c:v>
                </c:pt>
                <c:pt idx="83">
                  <c:v>64.296300282620422</c:v>
                </c:pt>
                <c:pt idx="84">
                  <c:v>64.297642770923929</c:v>
                </c:pt>
                <c:pt idx="85">
                  <c:v>64.302067074694577</c:v>
                </c:pt>
                <c:pt idx="86">
                  <c:v>64.312565841260309</c:v>
                </c:pt>
                <c:pt idx="87">
                  <c:v>64.365094406897299</c:v>
                </c:pt>
                <c:pt idx="88">
                  <c:v>64.394986744794281</c:v>
                </c:pt>
                <c:pt idx="89">
                  <c:v>64.405498742495865</c:v>
                </c:pt>
                <c:pt idx="90">
                  <c:v>64.41131325196389</c:v>
                </c:pt>
                <c:pt idx="91">
                  <c:v>64.414627746725373</c:v>
                </c:pt>
                <c:pt idx="92">
                  <c:v>64.416360408042735</c:v>
                </c:pt>
                <c:pt idx="93">
                  <c:v>64.417004389192101</c:v>
                </c:pt>
                <c:pt idx="94">
                  <c:v>64.416860548904026</c:v>
                </c:pt>
                <c:pt idx="95">
                  <c:v>64.416127368301972</c:v>
                </c:pt>
                <c:pt idx="96">
                  <c:v>64.412149147529234</c:v>
                </c:pt>
                <c:pt idx="97">
                  <c:v>64.408234920277806</c:v>
                </c:pt>
                <c:pt idx="98">
                  <c:v>64.404383657150134</c:v>
                </c:pt>
                <c:pt idx="99">
                  <c:v>64.400594345307496</c:v>
                </c:pt>
                <c:pt idx="100">
                  <c:v>64.396865988203686</c:v>
                </c:pt>
                <c:pt idx="101">
                  <c:v>64.393197605322882</c:v>
                </c:pt>
                <c:pt idx="102">
                  <c:v>64.389588231921806</c:v>
                </c:pt>
                <c:pt idx="103">
                  <c:v>64.386213024046228</c:v>
                </c:pt>
                <c:pt idx="104">
                  <c:v>64.383853025137086</c:v>
                </c:pt>
                <c:pt idx="105">
                  <c:v>64.382852233871489</c:v>
                </c:pt>
                <c:pt idx="106">
                  <c:v>64.383614559891953</c:v>
                </c:pt>
                <c:pt idx="107">
                  <c:v>64.386755010114925</c:v>
                </c:pt>
                <c:pt idx="108">
                  <c:v>64.393295325686069</c:v>
                </c:pt>
                <c:pt idx="109">
                  <c:v>64.405193570395454</c:v>
                </c:pt>
                <c:pt idx="110">
                  <c:v>64.427419175437862</c:v>
                </c:pt>
                <c:pt idx="111">
                  <c:v>64.520692528772258</c:v>
                </c:pt>
                <c:pt idx="112">
                  <c:v>64.570995150889402</c:v>
                </c:pt>
                <c:pt idx="113">
                  <c:v>64.589368630162781</c:v>
                </c:pt>
                <c:pt idx="114">
                  <c:v>64.600212452126556</c:v>
                </c:pt>
                <c:pt idx="115">
                  <c:v>64.607089131391561</c:v>
                </c:pt>
                <c:pt idx="116">
                  <c:v>64.611462468990609</c:v>
                </c:pt>
                <c:pt idx="117">
                  <c:v>64.614105273279179</c:v>
                </c:pt>
                <c:pt idx="118">
                  <c:v>64.615487478399587</c:v>
                </c:pt>
                <c:pt idx="119">
                  <c:v>64.61591753651139</c:v>
                </c:pt>
                <c:pt idx="120">
                  <c:v>64.611175356201386</c:v>
                </c:pt>
                <c:pt idx="121">
                  <c:v>64.609678489720594</c:v>
                </c:pt>
                <c:pt idx="122">
                  <c:v>64.620482386178224</c:v>
                </c:pt>
                <c:pt idx="123">
                  <c:v>64.642586769930787</c:v>
                </c:pt>
                <c:pt idx="124">
                  <c:v>64.675127527200559</c:v>
                </c:pt>
                <c:pt idx="125">
                  <c:v>64.717823318465733</c:v>
                </c:pt>
                <c:pt idx="126">
                  <c:v>64.771013874142611</c:v>
                </c:pt>
                <c:pt idx="127">
                  <c:v>64.835543515436683</c:v>
                </c:pt>
                <c:pt idx="128">
                  <c:v>64.912859052516396</c:v>
                </c:pt>
                <c:pt idx="129">
                  <c:v>65.005178629981415</c:v>
                </c:pt>
                <c:pt idx="130">
                  <c:v>65.115938887920521</c:v>
                </c:pt>
                <c:pt idx="131">
                  <c:v>65.250484409292284</c:v>
                </c:pt>
                <c:pt idx="132">
                  <c:v>65.423437035376352</c:v>
                </c:pt>
                <c:pt idx="133">
                  <c:v>65.668349934295534</c:v>
                </c:pt>
                <c:pt idx="134">
                  <c:v>66.052403678715564</c:v>
                </c:pt>
                <c:pt idx="135">
                  <c:v>67.382218491374644</c:v>
                </c:pt>
                <c:pt idx="136">
                  <c:v>68.089337532432339</c:v>
                </c:pt>
                <c:pt idx="137">
                  <c:v>68.376517954588621</c:v>
                </c:pt>
                <c:pt idx="138">
                  <c:v>68.566028040627899</c:v>
                </c:pt>
                <c:pt idx="139">
                  <c:v>68.704516277735664</c:v>
                </c:pt>
                <c:pt idx="140">
                  <c:v>68.811051887186892</c:v>
                </c:pt>
                <c:pt idx="141">
                  <c:v>68.895603936865157</c:v>
                </c:pt>
                <c:pt idx="142">
                  <c:v>68.964192040229136</c:v>
                </c:pt>
                <c:pt idx="143">
                  <c:v>69.02069658865878</c:v>
                </c:pt>
                <c:pt idx="144">
                  <c:v>69.012341913861846</c:v>
                </c:pt>
                <c:pt idx="145">
                  <c:v>69.003992988027818</c:v>
                </c:pt>
                <c:pt idx="146">
                  <c:v>68.995649807200749</c:v>
                </c:pt>
                <c:pt idx="147">
                  <c:v>68.987312367427435</c:v>
                </c:pt>
                <c:pt idx="148">
                  <c:v>68.978980622465343</c:v>
                </c:pt>
                <c:pt idx="149">
                  <c:v>68.97063646264246</c:v>
                </c:pt>
                <c:pt idx="150">
                  <c:v>68.962298086533906</c:v>
                </c:pt>
                <c:pt idx="151">
                  <c:v>68.953965490130713</c:v>
                </c:pt>
                <c:pt idx="152">
                  <c:v>68.945638669426714</c:v>
                </c:pt>
                <c:pt idx="153">
                  <c:v>68.937317620418526</c:v>
                </c:pt>
                <c:pt idx="154">
                  <c:v>68.929002339105509</c:v>
                </c:pt>
                <c:pt idx="155">
                  <c:v>68.920735456478326</c:v>
                </c:pt>
                <c:pt idx="156">
                  <c:v>68.913055547824911</c:v>
                </c:pt>
                <c:pt idx="157">
                  <c:v>68.906578876480424</c:v>
                </c:pt>
                <c:pt idx="158">
                  <c:v>68.902579253954372</c:v>
                </c:pt>
                <c:pt idx="159">
                  <c:v>68.916464534648824</c:v>
                </c:pt>
                <c:pt idx="160">
                  <c:v>68.922909275482553</c:v>
                </c:pt>
                <c:pt idx="161">
                  <c:v>68.921115033684188</c:v>
                </c:pt>
                <c:pt idx="162">
                  <c:v>68.917287149200121</c:v>
                </c:pt>
                <c:pt idx="163">
                  <c:v>68.912362524014</c:v>
                </c:pt>
                <c:pt idx="164">
                  <c:v>68.906737135181672</c:v>
                </c:pt>
                <c:pt idx="165">
                  <c:v>68.900623036802841</c:v>
                </c:pt>
                <c:pt idx="166">
                  <c:v>68.894149901741955</c:v>
                </c:pt>
                <c:pt idx="167">
                  <c:v>68.887403423298366</c:v>
                </c:pt>
                <c:pt idx="168">
                  <c:v>68.879104744417162</c:v>
                </c:pt>
                <c:pt idx="169">
                  <c:v>68.870811860208093</c:v>
                </c:pt>
                <c:pt idx="170">
                  <c:v>68.862524766624958</c:v>
                </c:pt>
                <c:pt idx="171">
                  <c:v>68.854228659239396</c:v>
                </c:pt>
                <c:pt idx="172">
                  <c:v>68.845935047172318</c:v>
                </c:pt>
                <c:pt idx="173">
                  <c:v>68.837647269442115</c:v>
                </c:pt>
                <c:pt idx="174">
                  <c:v>68.829365321944493</c:v>
                </c:pt>
                <c:pt idx="175">
                  <c:v>68.821089200578029</c:v>
                </c:pt>
                <c:pt idx="176">
                  <c:v>68.812818901244199</c:v>
                </c:pt>
                <c:pt idx="177">
                  <c:v>68.804554419847364</c:v>
                </c:pt>
                <c:pt idx="178">
                  <c:v>68.796283238798992</c:v>
                </c:pt>
                <c:pt idx="179">
                  <c:v>68.788012316715978</c:v>
                </c:pt>
                <c:pt idx="180">
                  <c:v>68.779747256859082</c:v>
                </c:pt>
                <c:pt idx="181">
                  <c:v>68.77148805507332</c:v>
                </c:pt>
                <c:pt idx="182">
                  <c:v>68.763234707206621</c:v>
                </c:pt>
                <c:pt idx="183">
                  <c:v>68.754987209109871</c:v>
                </c:pt>
                <c:pt idx="184">
                  <c:v>68.746745556636895</c:v>
                </c:pt>
                <c:pt idx="185">
                  <c:v>68.738499878872659</c:v>
                </c:pt>
                <c:pt idx="186">
                  <c:v>68.730251863753637</c:v>
                </c:pt>
                <c:pt idx="187">
                  <c:v>68.722009739142393</c:v>
                </c:pt>
                <c:pt idx="188">
                  <c:v>68.71377350083209</c:v>
                </c:pt>
                <c:pt idx="189">
                  <c:v>68.705543144618886</c:v>
                </c:pt>
                <c:pt idx="190">
                  <c:v>68.697318666301953</c:v>
                </c:pt>
                <c:pt idx="191">
                  <c:v>68.689100061683462</c:v>
                </c:pt>
                <c:pt idx="192">
                  <c:v>68.680880477214927</c:v>
                </c:pt>
                <c:pt idx="193">
                  <c:v>68.672655588193464</c:v>
                </c:pt>
                <c:pt idx="194">
                  <c:v>68.66443661836675</c:v>
                </c:pt>
                <c:pt idx="195">
                  <c:v>68.656223563474924</c:v>
                </c:pt>
                <c:pt idx="196">
                  <c:v>68.648016419261182</c:v>
                </c:pt>
                <c:pt idx="197">
                  <c:v>68.64047029048028</c:v>
                </c:pt>
                <c:pt idx="198">
                  <c:v>68.634398377960011</c:v>
                </c:pt>
                <c:pt idx="199">
                  <c:v>68.630074433318583</c:v>
                </c:pt>
                <c:pt idx="200">
                  <c:v>68.627858333540715</c:v>
                </c:pt>
                <c:pt idx="201">
                  <c:v>68.628239183922005</c:v>
                </c:pt>
                <c:pt idx="202">
                  <c:v>68.631911479552386</c:v>
                </c:pt>
                <c:pt idx="203">
                  <c:v>68.639922760315983</c:v>
                </c:pt>
                <c:pt idx="204">
                  <c:v>68.653999912400124</c:v>
                </c:pt>
                <c:pt idx="205">
                  <c:v>68.677431551379584</c:v>
                </c:pt>
                <c:pt idx="206">
                  <c:v>68.718445077226733</c:v>
                </c:pt>
                <c:pt idx="207">
                  <c:v>68.876632386013057</c:v>
                </c:pt>
                <c:pt idx="208">
                  <c:v>68.956348967218076</c:v>
                </c:pt>
                <c:pt idx="209">
                  <c:v>68.984313316452983</c:v>
                </c:pt>
                <c:pt idx="210">
                  <c:v>69.000253665343891</c:v>
                </c:pt>
                <c:pt idx="211">
                  <c:v>69.009941927311559</c:v>
                </c:pt>
                <c:pt idx="212">
                  <c:v>69.015708934150851</c:v>
                </c:pt>
                <c:pt idx="213">
                  <c:v>69.018780760292003</c:v>
                </c:pt>
                <c:pt idx="214">
                  <c:v>69.01989260289524</c:v>
                </c:pt>
                <c:pt idx="215">
                  <c:v>69.019522542030458</c:v>
                </c:pt>
                <c:pt idx="216">
                  <c:v>69.011168675110625</c:v>
                </c:pt>
                <c:pt idx="217">
                  <c:v>69.002820556597783</c:v>
                </c:pt>
                <c:pt idx="218">
                  <c:v>68.994478182536383</c:v>
                </c:pt>
                <c:pt idx="219">
                  <c:v>68.986141548973592</c:v>
                </c:pt>
                <c:pt idx="220">
                  <c:v>68.977808050494332</c:v>
                </c:pt>
                <c:pt idx="221">
                  <c:v>68.969464703434085</c:v>
                </c:pt>
                <c:pt idx="222">
                  <c:v>68.961127139524791</c:v>
                </c:pt>
                <c:pt idx="223">
                  <c:v>68.952795354757896</c:v>
                </c:pt>
                <c:pt idx="224">
                  <c:v>68.944469345127615</c:v>
                </c:pt>
                <c:pt idx="225">
                  <c:v>68.93614910663095</c:v>
                </c:pt>
                <c:pt idx="226">
                  <c:v>68.927834635267658</c:v>
                </c:pt>
                <c:pt idx="227">
                  <c:v>68.919524888856643</c:v>
                </c:pt>
                <c:pt idx="228">
                  <c:v>68.911203780699154</c:v>
                </c:pt>
                <c:pt idx="229">
                  <c:v>68.902888482875369</c:v>
                </c:pt>
                <c:pt idx="230">
                  <c:v>68.894578991328132</c:v>
                </c:pt>
                <c:pt idx="231">
                  <c:v>68.886275302003128</c:v>
                </c:pt>
                <c:pt idx="232">
                  <c:v>68.877977410848885</c:v>
                </c:pt>
                <c:pt idx="233">
                  <c:v>68.869685313816731</c:v>
                </c:pt>
                <c:pt idx="234">
                  <c:v>68.86139900686085</c:v>
                </c:pt>
                <c:pt idx="235">
                  <c:v>68.853101224870414</c:v>
                </c:pt>
                <c:pt idx="236">
                  <c:v>68.844808405923615</c:v>
                </c:pt>
                <c:pt idx="237">
                  <c:v>68.836521420755744</c:v>
                </c:pt>
                <c:pt idx="238">
                  <c:v>68.828240265262906</c:v>
                </c:pt>
                <c:pt idx="239">
                  <c:v>68.819964935344075</c:v>
                </c:pt>
                <c:pt idx="240">
                  <c:v>68.811695426901125</c:v>
                </c:pt>
                <c:pt idx="241">
                  <c:v>68.803431735838785</c:v>
                </c:pt>
                <c:pt idx="242">
                  <c:v>68.795158887771279</c:v>
                </c:pt>
                <c:pt idx="243">
                  <c:v>68.786888762600611</c:v>
                </c:pt>
                <c:pt idx="244">
                  <c:v>68.778624499091237</c:v>
                </c:pt>
                <c:pt idx="245">
                  <c:v>68.770366093088555</c:v>
                </c:pt>
                <c:pt idx="246">
                  <c:v>68.762113540440907</c:v>
                </c:pt>
                <c:pt idx="247">
                  <c:v>68.753866836999578</c:v>
                </c:pt>
                <c:pt idx="248">
                  <c:v>68.745625978618804</c:v>
                </c:pt>
                <c:pt idx="249">
                  <c:v>68.737378641549142</c:v>
                </c:pt>
                <c:pt idx="250">
                  <c:v>68.729131427187284</c:v>
                </c:pt>
                <c:pt idx="251">
                  <c:v>68.720890102761317</c:v>
                </c:pt>
                <c:pt idx="252">
                  <c:v>68.712654664064829</c:v>
                </c:pt>
                <c:pt idx="253">
                  <c:v>68.704425106894377</c:v>
                </c:pt>
                <c:pt idx="254">
                  <c:v>68.696201427049544</c:v>
                </c:pt>
                <c:pt idx="255">
                  <c:v>68.687983620332901</c:v>
                </c:pt>
                <c:pt idx="256">
                  <c:v>68.67976237893437</c:v>
                </c:pt>
                <c:pt idx="257">
                  <c:v>68.671538294573196</c:v>
                </c:pt>
                <c:pt idx="258">
                  <c:v>68.663320128827664</c:v>
                </c:pt>
                <c:pt idx="259">
                  <c:v>68.655107877438354</c:v>
                </c:pt>
                <c:pt idx="260">
                  <c:v>68.646901536148874</c:v>
                </c:pt>
                <c:pt idx="261">
                  <c:v>68.638701100705916</c:v>
                </c:pt>
                <c:pt idx="262">
                  <c:v>68.630506566859239</c:v>
                </c:pt>
                <c:pt idx="263">
                  <c:v>68.622312021420868</c:v>
                </c:pt>
                <c:pt idx="264">
                  <c:v>68.614111288431289</c:v>
                </c:pt>
                <c:pt idx="265">
                  <c:v>68.605916503155797</c:v>
                </c:pt>
                <c:pt idx="266">
                  <c:v>68.597727661280715</c:v>
                </c:pt>
                <c:pt idx="267">
                  <c:v>68.589544758495492</c:v>
                </c:pt>
                <c:pt idx="268">
                  <c:v>68.581367790492706</c:v>
                </c:pt>
                <c:pt idx="269">
                  <c:v>68.573196752968073</c:v>
                </c:pt>
                <c:pt idx="270">
                  <c:v>68.56502950562664</c:v>
                </c:pt>
                <c:pt idx="271">
                  <c:v>68.556852347588134</c:v>
                </c:pt>
                <c:pt idx="272">
                  <c:v>68.548681166795021</c:v>
                </c:pt>
                <c:pt idx="273">
                  <c:v>68.540515958878103</c:v>
                </c:pt>
                <c:pt idx="274">
                  <c:v>68.532356719471409</c:v>
                </c:pt>
                <c:pt idx="275">
                  <c:v>68.524203444212134</c:v>
                </c:pt>
                <c:pt idx="276">
                  <c:v>68.516056128740686</c:v>
                </c:pt>
                <c:pt idx="277">
                  <c:v>68.507914768700644</c:v>
                </c:pt>
                <c:pt idx="278">
                  <c:v>68.499763431651573</c:v>
                </c:pt>
                <c:pt idx="279">
                  <c:v>68.491616081601961</c:v>
                </c:pt>
                <c:pt idx="280">
                  <c:v>68.483474734350807</c:v>
                </c:pt>
                <c:pt idx="281">
                  <c:v>68.475339385475394</c:v>
                </c:pt>
                <c:pt idx="282">
                  <c:v>68.467210030556231</c:v>
                </c:pt>
                <c:pt idx="283">
                  <c:v>68.459086665177097</c:v>
                </c:pt>
                <c:pt idx="284">
                  <c:v>68.450969284925009</c:v>
                </c:pt>
                <c:pt idx="285">
                  <c:v>68.442846521960263</c:v>
                </c:pt>
                <c:pt idx="286">
                  <c:v>68.434723231189253</c:v>
                </c:pt>
                <c:pt idx="287">
                  <c:v>68.42660597360107</c:v>
                </c:pt>
                <c:pt idx="288">
                  <c:v>68.418494744714849</c:v>
                </c:pt>
                <c:pt idx="289">
                  <c:v>68.41038954005306</c:v>
                </c:pt>
                <c:pt idx="290">
                  <c:v>68.402290355141503</c:v>
                </c:pt>
                <c:pt idx="291">
                  <c:v>68.394197185509299</c:v>
                </c:pt>
                <c:pt idx="292">
                  <c:v>68.386103628826604</c:v>
                </c:pt>
                <c:pt idx="293">
                  <c:v>68.378004628162671</c:v>
                </c:pt>
                <c:pt idx="294">
                  <c:v>68.369911691544445</c:v>
                </c:pt>
                <c:pt idx="295">
                  <c:v>68.361824814431529</c:v>
                </c:pt>
                <c:pt idx="296">
                  <c:v>68.353743992286923</c:v>
                </c:pt>
                <c:pt idx="297">
                  <c:v>68.345669220577037</c:v>
                </c:pt>
                <c:pt idx="298">
                  <c:v>68.337600494771664</c:v>
                </c:pt>
                <c:pt idx="299">
                  <c:v>68.329536785899421</c:v>
                </c:pt>
                <c:pt idx="300">
                  <c:v>68.321462308487355</c:v>
                </c:pt>
                <c:pt idx="301">
                  <c:v>68.313393926479719</c:v>
                </c:pt>
                <c:pt idx="302">
                  <c:v>68.305331635275095</c:v>
                </c:pt>
                <c:pt idx="303">
                  <c:v>68.297275430275562</c:v>
                </c:pt>
                <c:pt idx="304">
                  <c:v>68.289225306886635</c:v>
                </c:pt>
                <c:pt idx="305">
                  <c:v>68.281181260517343</c:v>
                </c:pt>
                <c:pt idx="306">
                  <c:v>68.273143286580151</c:v>
                </c:pt>
                <c:pt idx="307">
                  <c:v>68.265098324282306</c:v>
                </c:pt>
                <c:pt idx="308">
                  <c:v>68.257054732888221</c:v>
                </c:pt>
                <c:pt idx="309">
                  <c:v>68.24901726410738</c:v>
                </c:pt>
                <c:pt idx="310">
                  <c:v>68.240985913279388</c:v>
                </c:pt>
                <c:pt idx="311">
                  <c:v>68.232960675747378</c:v>
                </c:pt>
                <c:pt idx="312">
                  <c:v>68.224941546858034</c:v>
                </c:pt>
                <c:pt idx="313">
                  <c:v>68.216928521961592</c:v>
                </c:pt>
                <c:pt idx="314">
                  <c:v>68.208914756501841</c:v>
                </c:pt>
                <c:pt idx="315">
                  <c:v>68.200896194105042</c:v>
                </c:pt>
                <c:pt idx="316">
                  <c:v>68.192883786663387</c:v>
                </c:pt>
                <c:pt idx="317">
                  <c:v>68.184877529452407</c:v>
                </c:pt>
                <c:pt idx="318">
                  <c:v>68.176877417751271</c:v>
                </c:pt>
                <c:pt idx="319">
                  <c:v>68.168883446842742</c:v>
                </c:pt>
                <c:pt idx="320">
                  <c:v>68.160895612013221</c:v>
                </c:pt>
                <c:pt idx="321">
                  <c:v>68.152913717032675</c:v>
                </c:pt>
                <c:pt idx="322">
                  <c:v>68.144920424413286</c:v>
                </c:pt>
                <c:pt idx="323">
                  <c:v>68.136933319642836</c:v>
                </c:pt>
                <c:pt idx="324">
                  <c:v>68.128952397931116</c:v>
                </c:pt>
                <c:pt idx="325">
                  <c:v>68.120977654491639</c:v>
                </c:pt>
                <c:pt idx="326">
                  <c:v>68.113009084541616</c:v>
                </c:pt>
                <c:pt idx="327">
                  <c:v>68.105046683301964</c:v>
                </c:pt>
                <c:pt idx="328">
                  <c:v>68.097090445997296</c:v>
                </c:pt>
                <c:pt idx="329">
                  <c:v>68.089129549792887</c:v>
                </c:pt>
                <c:pt idx="330">
                  <c:v>68.081167991472654</c:v>
                </c:pt>
                <c:pt idx="331">
                  <c:v>68.073212649610682</c:v>
                </c:pt>
                <c:pt idx="332">
                  <c:v>68.065263519353095</c:v>
                </c:pt>
                <c:pt idx="333">
                  <c:v>68.057320595849831</c:v>
                </c:pt>
                <c:pt idx="334">
                  <c:v>68.049383874254588</c:v>
                </c:pt>
                <c:pt idx="335">
                  <c:v>68.041453349724861</c:v>
                </c:pt>
                <c:pt idx="336">
                  <c:v>68.033525737052386</c:v>
                </c:pt>
                <c:pt idx="337">
                  <c:v>68.02558997141486</c:v>
                </c:pt>
                <c:pt idx="338">
                  <c:v>68.017660456229066</c:v>
                </c:pt>
                <c:pt idx="339">
                  <c:v>68.009737186571954</c:v>
                </c:pt>
                <c:pt idx="340">
                  <c:v>68.001820157524349</c:v>
                </c:pt>
                <c:pt idx="341">
                  <c:v>67.993909364170975</c:v>
                </c:pt>
                <c:pt idx="342">
                  <c:v>67.986004801600401</c:v>
                </c:pt>
                <c:pt idx="343">
                  <c:v>67.978106464905068</c:v>
                </c:pt>
                <c:pt idx="344">
                  <c:v>67.970201443937768</c:v>
                </c:pt>
                <c:pt idx="345">
                  <c:v>67.96229800475642</c:v>
                </c:pt>
                <c:pt idx="346">
                  <c:v>67.95440084564386</c:v>
                </c:pt>
                <c:pt idx="347">
                  <c:v>67.946509961609948</c:v>
                </c:pt>
                <c:pt idx="348">
                  <c:v>67.93862534766852</c:v>
                </c:pt>
                <c:pt idx="349">
                  <c:v>67.93074699883735</c:v>
                </c:pt>
                <c:pt idx="350">
                  <c:v>67.922874910138191</c:v>
                </c:pt>
                <c:pt idx="351">
                  <c:v>67.915004625840723</c:v>
                </c:pt>
                <c:pt idx="352">
                  <c:v>67.90712751450458</c:v>
                </c:pt>
                <c:pt idx="353">
                  <c:v>67.899256718418187</c:v>
                </c:pt>
                <c:pt idx="354">
                  <c:v>67.891392232518484</c:v>
                </c:pt>
                <c:pt idx="355">
                  <c:v>67.883534051746452</c:v>
                </c:pt>
                <c:pt idx="356">
                  <c:v>67.875682171047131</c:v>
                </c:pt>
                <c:pt idx="357">
                  <c:v>67.867836585369631</c:v>
                </c:pt>
                <c:pt idx="358">
                  <c:v>67.859997289667078</c:v>
                </c:pt>
                <c:pt idx="359">
                  <c:v>67.852151231008719</c:v>
                </c:pt>
                <c:pt idx="360">
                  <c:v>67.844307052982103</c:v>
                </c:pt>
                <c:pt idx="361">
                  <c:v>67.836469220915575</c:v>
                </c:pt>
                <c:pt idx="362">
                  <c:v>67.828637729675222</c:v>
                </c:pt>
                <c:pt idx="363">
                  <c:v>67.82081257413131</c:v>
                </c:pt>
                <c:pt idx="364">
                  <c:v>67.812993749158252</c:v>
                </c:pt>
                <c:pt idx="365">
                  <c:v>67.805181249634586</c:v>
                </c:pt>
                <c:pt idx="366">
                  <c:v>67.797371428939257</c:v>
                </c:pt>
                <c:pt idx="367">
                  <c:v>67.789554126567552</c:v>
                </c:pt>
                <c:pt idx="368">
                  <c:v>67.781743206622735</c:v>
                </c:pt>
                <c:pt idx="369">
                  <c:v>67.773938663893887</c:v>
                </c:pt>
                <c:pt idx="370">
                  <c:v>67.766140493174333</c:v>
                </c:pt>
                <c:pt idx="371">
                  <c:v>67.758348689261652</c:v>
                </c:pt>
                <c:pt idx="372">
                  <c:v>67.750563246957668</c:v>
                </c:pt>
                <c:pt idx="373">
                  <c:v>67.742784161068457</c:v>
                </c:pt>
                <c:pt idx="374">
                  <c:v>67.735000241562304</c:v>
                </c:pt>
                <c:pt idx="375">
                  <c:v>67.727216494628607</c:v>
                </c:pt>
                <c:pt idx="376">
                  <c:v>67.719439162021587</c:v>
                </c:pt>
                <c:pt idx="377">
                  <c:v>67.711668238455403</c:v>
                </c:pt>
                <c:pt idx="378">
                  <c:v>67.70390371864859</c:v>
                </c:pt>
                <c:pt idx="379">
                  <c:v>67.696145597324019</c:v>
                </c:pt>
                <c:pt idx="380">
                  <c:v>67.688393869208909</c:v>
                </c:pt>
                <c:pt idx="381">
                  <c:v>67.680647739437475</c:v>
                </c:pt>
                <c:pt idx="382">
                  <c:v>67.672891429001453</c:v>
                </c:pt>
                <c:pt idx="383">
                  <c:v>67.665141570755253</c:v>
                </c:pt>
                <c:pt idx="384">
                  <c:v>67.657398159331549</c:v>
                </c:pt>
                <c:pt idx="385">
                  <c:v>67.649661189367464</c:v>
                </c:pt>
                <c:pt idx="386">
                  <c:v>67.641930655504581</c:v>
                </c:pt>
                <c:pt idx="387">
                  <c:v>67.634206552388946</c:v>
                </c:pt>
                <c:pt idx="388">
                  <c:v>67.626488874671054</c:v>
                </c:pt>
                <c:pt idx="389">
                  <c:v>67.618770368816683</c:v>
                </c:pt>
                <c:pt idx="390">
                  <c:v>67.611048251812875</c:v>
                </c:pt>
                <c:pt idx="391">
                  <c:v>67.603332620196696</c:v>
                </c:pt>
                <c:pt idx="392">
                  <c:v>67.595623468521424</c:v>
                </c:pt>
                <c:pt idx="393">
                  <c:v>67.587920791344899</c:v>
                </c:pt>
                <c:pt idx="394">
                  <c:v>67.580224583229551</c:v>
                </c:pt>
                <c:pt idx="395">
                  <c:v>67.572534838742357</c:v>
                </c:pt>
                <c:pt idx="396">
                  <c:v>67.564851552454869</c:v>
                </c:pt>
                <c:pt idx="397">
                  <c:v>67.557161616088393</c:v>
                </c:pt>
                <c:pt idx="398">
                  <c:v>67.54947403460362</c:v>
                </c:pt>
                <c:pt idx="399">
                  <c:v>67.541792972357499</c:v>
                </c:pt>
                <c:pt idx="400">
                  <c:v>67.534118423821582</c:v>
                </c:pt>
                <c:pt idx="401">
                  <c:v>67.526450383472081</c:v>
                </c:pt>
                <c:pt idx="402">
                  <c:v>67.518788845789928</c:v>
                </c:pt>
                <c:pt idx="403">
                  <c:v>67.511133805260712</c:v>
                </c:pt>
                <c:pt idx="404">
                  <c:v>67.503484095680278</c:v>
                </c:pt>
                <c:pt idx="405">
                  <c:v>67.495824837310323</c:v>
                </c:pt>
                <c:pt idx="406">
                  <c:v>67.488172138330981</c:v>
                </c:pt>
                <c:pt idx="407">
                  <c:v>67.480525993124772</c:v>
                </c:pt>
                <c:pt idx="408">
                  <c:v>67.472886396079062</c:v>
                </c:pt>
                <c:pt idx="409">
                  <c:v>67.465253341585992</c:v>
                </c:pt>
                <c:pt idx="410">
                  <c:v>67.457626824042521</c:v>
                </c:pt>
                <c:pt idx="411">
                  <c:v>67.45000683785041</c:v>
                </c:pt>
                <c:pt idx="412">
                  <c:v>67.442387492456447</c:v>
                </c:pt>
                <c:pt idx="413">
                  <c:v>67.434763433268955</c:v>
                </c:pt>
                <c:pt idx="414">
                  <c:v>67.427145968809171</c:v>
                </c:pt>
                <c:pt idx="415">
                  <c:v>67.41953509337273</c:v>
                </c:pt>
                <c:pt idx="416">
                  <c:v>67.411930801260198</c:v>
                </c:pt>
                <c:pt idx="417">
                  <c:v>67.404333086777072</c:v>
                </c:pt>
                <c:pt idx="418">
                  <c:v>67.396741944233781</c:v>
                </c:pt>
                <c:pt idx="419">
                  <c:v>67.389157367945671</c:v>
                </c:pt>
                <c:pt idx="420">
                  <c:v>67.381569364954046</c:v>
                </c:pt>
                <c:pt idx="421">
                  <c:v>67.373980861360735</c:v>
                </c:pt>
                <c:pt idx="422">
                  <c:v>67.366398988585104</c:v>
                </c:pt>
                <c:pt idx="423">
                  <c:v>67.358823740833159</c:v>
                </c:pt>
                <c:pt idx="424">
                  <c:v>67.351255112315968</c:v>
                </c:pt>
                <c:pt idx="425">
                  <c:v>67.343693097249655</c:v>
                </c:pt>
                <c:pt idx="426">
                  <c:v>67.336137689855406</c:v>
                </c:pt>
                <c:pt idx="427">
                  <c:v>67.328588884359448</c:v>
                </c:pt>
                <c:pt idx="428">
                  <c:v>67.321033220559983</c:v>
                </c:pt>
                <c:pt idx="429">
                  <c:v>67.313480634214415</c:v>
                </c:pt>
                <c:pt idx="430">
                  <c:v>67.305934715566309</c:v>
                </c:pt>
                <c:pt idx="431">
                  <c:v>67.298395458729175</c:v>
                </c:pt>
                <c:pt idx="432">
                  <c:v>67.290862857821722</c:v>
                </c:pt>
                <c:pt idx="433">
                  <c:v>67.283336906967847</c:v>
                </c:pt>
                <c:pt idx="434">
                  <c:v>67.275817600296648</c:v>
                </c:pt>
                <c:pt idx="435">
                  <c:v>67.26830493194241</c:v>
                </c:pt>
                <c:pt idx="436">
                  <c:v>67.26078260950203</c:v>
                </c:pt>
                <c:pt idx="437">
                  <c:v>67.253266307440754</c:v>
                </c:pt>
                <c:pt idx="438">
                  <c:v>67.245756710786054</c:v>
                </c:pt>
                <c:pt idx="439">
                  <c:v>67.238253813555929</c:v>
                </c:pt>
                <c:pt idx="440">
                  <c:v>67.230757609773732</c:v>
                </c:pt>
                <c:pt idx="441">
                  <c:v>67.223268093468135</c:v>
                </c:pt>
                <c:pt idx="442">
                  <c:v>67.215785258673137</c:v>
                </c:pt>
                <c:pt idx="443">
                  <c:v>67.208307531802674</c:v>
                </c:pt>
                <c:pt idx="444">
                  <c:v>67.200821136507145</c:v>
                </c:pt>
                <c:pt idx="445">
                  <c:v>67.193341491285182</c:v>
                </c:pt>
                <c:pt idx="446">
                  <c:v>67.185868590050617</c:v>
                </c:pt>
                <c:pt idx="447">
                  <c:v>67.178402426722755</c:v>
                </c:pt>
                <c:pt idx="448">
                  <c:v>67.170942995226412</c:v>
                </c:pt>
                <c:pt idx="449">
                  <c:v>67.163490289491847</c:v>
                </c:pt>
                <c:pt idx="450">
                  <c:v>67.156044303454806</c:v>
                </c:pt>
                <c:pt idx="451">
                  <c:v>67.148601861973916</c:v>
                </c:pt>
                <c:pt idx="452">
                  <c:v>67.141152462129526</c:v>
                </c:pt>
                <c:pt idx="453">
                  <c:v>67.133709851958855</c:v>
                </c:pt>
                <c:pt idx="454">
                  <c:v>67.126274025273531</c:v>
                </c:pt>
                <c:pt idx="455">
                  <c:v>67.118844975890823</c:v>
                </c:pt>
                <c:pt idx="456">
                  <c:v>67.111422697633628</c:v>
                </c:pt>
                <c:pt idx="457">
                  <c:v>67.104007184330484</c:v>
                </c:pt>
                <c:pt idx="458">
                  <c:v>67.096598429815543</c:v>
                </c:pt>
                <c:pt idx="459">
                  <c:v>67.089192325456992</c:v>
                </c:pt>
                <c:pt idx="460">
                  <c:v>67.081780304104328</c:v>
                </c:pt>
                <c:pt idx="461">
                  <c:v>67.074375112995043</c:v>
                </c:pt>
                <c:pt idx="462">
                  <c:v>67.066976745835007</c:v>
                </c:pt>
                <c:pt idx="463">
                  <c:v>67.059585196335888</c:v>
                </c:pt>
                <c:pt idx="464">
                  <c:v>67.052200458215154</c:v>
                </c:pt>
                <c:pt idx="465">
                  <c:v>67.044822525196068</c:v>
                </c:pt>
                <c:pt idx="466">
                  <c:v>67.037451391007664</c:v>
                </c:pt>
                <c:pt idx="467">
                  <c:v>67.030082692664408</c:v>
                </c:pt>
                <c:pt idx="468">
                  <c:v>67.022708438732977</c:v>
                </c:pt>
                <c:pt idx="469">
                  <c:v>67.015341056636814</c:v>
                </c:pt>
                <c:pt idx="470">
                  <c:v>67.007980539972266</c:v>
                </c:pt>
                <c:pt idx="471">
                  <c:v>67.000626882341649</c:v>
                </c:pt>
                <c:pt idx="472">
                  <c:v>66.993280077353248</c:v>
                </c:pt>
                <c:pt idx="473">
                  <c:v>66.985940118621301</c:v>
                </c:pt>
                <c:pt idx="474">
                  <c:v>66.978606999766001</c:v>
                </c:pt>
                <c:pt idx="475">
                  <c:v>66.971276793849242</c:v>
                </c:pt>
                <c:pt idx="476">
                  <c:v>66.963940702298828</c:v>
                </c:pt>
                <c:pt idx="477">
                  <c:v>66.956611525254573</c:v>
                </c:pt>
                <c:pt idx="478">
                  <c:v>66.949289256199322</c:v>
                </c:pt>
                <c:pt idx="479">
                  <c:v>66.941973888622073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31FC2CA-4A34-4A5D-AB5E-8AA8E38DA1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4B82491-0C34-4364-93B8-54DA4AE4A9A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34</xdr:col>
      <xdr:colOff>222970</xdr:colOff>
      <xdr:row>19</xdr:row>
      <xdr:rowOff>32471</xdr:rowOff>
    </xdr:from>
    <xdr:to>
      <xdr:col>37</xdr:col>
      <xdr:colOff>487074</xdr:colOff>
      <xdr:row>28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27360561" y="4448607"/>
          <a:ext cx="5043922" cy="16928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G22" sqref="G2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152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153</v>
      </c>
      <c r="I5" t="s">
        <v>42</v>
      </c>
      <c r="J5" t="s">
        <v>43</v>
      </c>
      <c r="R5" s="19"/>
      <c r="S5" s="19"/>
      <c r="T5" s="19"/>
      <c r="U5" s="53" t="s">
        <v>50</v>
      </c>
      <c r="V5" s="53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4" t="s">
        <v>56</v>
      </c>
      <c r="BH5" s="56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154</v>
      </c>
      <c r="Q6" t="s">
        <v>155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156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5"/>
      <c r="BH6" s="56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0.42865731462925893</v>
      </c>
      <c r="N7">
        <f>M7/$M$12</f>
        <v>0.15384615384615397</v>
      </c>
      <c r="O7" t="s">
        <v>24</v>
      </c>
      <c r="P7">
        <f>P12*Q7/Q12</f>
        <v>2.7862725450901809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4.6770481463935358E-3</v>
      </c>
      <c r="V7">
        <f>U7</f>
        <v>4.6770481463935358E-3</v>
      </c>
      <c r="W7" s="21">
        <f>V7</f>
        <v>4.6770481463935358E-3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3.1590180360721445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5.0774967194859863E-3</v>
      </c>
      <c r="V8">
        <f>U8+V7</f>
        <v>9.7545448658795213E-3</v>
      </c>
      <c r="W8" s="21">
        <f t="shared" ref="W8:W71" si="10">IF(R8-R7=1,V8-V7,V8-V7+W7)</f>
        <v>9.7545448658795213E-3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3.3360721442885772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5.5331958567530065E-3</v>
      </c>
      <c r="V9">
        <f t="shared" ref="V9:V72" si="13">U9+V8</f>
        <v>1.5287740722632528E-2</v>
      </c>
      <c r="W9">
        <f t="shared" si="10"/>
        <v>1.5287740722632528E-2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0.26092184368737481</v>
      </c>
      <c r="N10">
        <f t="shared" si="7"/>
        <v>9.3645484949832783E-2</v>
      </c>
      <c r="O10" t="s">
        <v>28</v>
      </c>
      <c r="P10">
        <f>P12*Q10/Q12</f>
        <v>3.596993987975952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6.0555454950982409E-3</v>
      </c>
      <c r="V10">
        <f t="shared" si="13"/>
        <v>2.1343286217730767E-2</v>
      </c>
      <c r="W10">
        <f t="shared" si="10"/>
        <v>2.1343286217730767E-2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0.37274549098196363</v>
      </c>
      <c r="N11">
        <f>M11/$M$12</f>
        <v>0.13377926421404671</v>
      </c>
      <c r="O11" t="s">
        <v>29</v>
      </c>
      <c r="P11">
        <f>P12*Q11/Q12</f>
        <v>4.2213426853707414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6.6593055175299841E-3</v>
      </c>
      <c r="V11">
        <f t="shared" si="13"/>
        <v>2.8002591735260752E-2</v>
      </c>
      <c r="W11">
        <f t="shared" si="10"/>
        <v>2.8002591735260752E-2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2.7862725450901809</v>
      </c>
      <c r="N12">
        <f t="shared" si="7"/>
        <v>1</v>
      </c>
      <c r="O12" t="s">
        <v>30</v>
      </c>
      <c r="P12">
        <f>'Basin Evaluation'!U10</f>
        <v>4.6500000000000004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7.3639672884147954E-3</v>
      </c>
      <c r="V12">
        <f t="shared" si="13"/>
        <v>3.5366559023675546E-2</v>
      </c>
      <c r="W12">
        <f t="shared" si="10"/>
        <v>3.5366559023675546E-2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0.17705410821643275</v>
      </c>
      <c r="N13">
        <f t="shared" si="7"/>
        <v>6.3545150501672185E-2</v>
      </c>
      <c r="R13">
        <v>1</v>
      </c>
      <c r="S13">
        <v>7</v>
      </c>
      <c r="T13">
        <f t="shared" si="8"/>
        <v>7</v>
      </c>
      <c r="U13">
        <f t="shared" si="9"/>
        <v>8.1958826549465413E-3</v>
      </c>
      <c r="V13">
        <f t="shared" si="13"/>
        <v>4.3562441678622089E-2</v>
      </c>
      <c r="W13">
        <f t="shared" si="10"/>
        <v>4.3562441678622089E-2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3.6461009155224636E-5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3.6461009155224636E-5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9.1917067290085523E-3</v>
      </c>
      <c r="V14">
        <f t="shared" si="13"/>
        <v>5.2754148407630638E-2</v>
      </c>
      <c r="W14">
        <f t="shared" si="10"/>
        <v>5.2754148407630638E-2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6.5971646617400356E-4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6.5971646617400356E-4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0.62434869739478938</v>
      </c>
      <c r="N15">
        <f t="shared" si="7"/>
        <v>0.22408026755852831</v>
      </c>
      <c r="R15">
        <v>1</v>
      </c>
      <c r="S15">
        <v>9</v>
      </c>
      <c r="T15">
        <f t="shared" si="8"/>
        <v>9</v>
      </c>
      <c r="U15">
        <f t="shared" si="9"/>
        <v>1.0404248696902868E-2</v>
      </c>
      <c r="V15">
        <f t="shared" si="13"/>
        <v>6.3158397104533512E-2</v>
      </c>
      <c r="W15">
        <f t="shared" si="10"/>
        <v>6.3158397104533512E-2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2.2045753621019112E-3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2.2045753621019112E-3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1.1913046730951339E-2</v>
      </c>
      <c r="V16">
        <f t="shared" si="13"/>
        <v>7.507144383548485E-2</v>
      </c>
      <c r="W16">
        <f t="shared" si="10"/>
        <v>7.507144383548485E-2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4.9233408686561843E-3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4.9233408686561843E-3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4.6500000000000004</v>
      </c>
      <c r="R17">
        <v>1</v>
      </c>
      <c r="S17">
        <v>11</v>
      </c>
      <c r="T17">
        <f t="shared" si="8"/>
        <v>11</v>
      </c>
      <c r="U17">
        <f t="shared" si="9"/>
        <v>1.3845042233719494E-2</v>
      </c>
      <c r="V17">
        <f t="shared" si="13"/>
        <v>8.891648606920434E-2</v>
      </c>
      <c r="W17">
        <f t="shared" si="10"/>
        <v>8.891648606920434E-2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9.1744345518795685E-3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9.1744345518795685E-3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1.641941816457736E-2</v>
      </c>
      <c r="V18">
        <f t="shared" si="13"/>
        <v>0.1053359042337817</v>
      </c>
      <c r="W18">
        <f t="shared" si="10"/>
        <v>0.1053359042337817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1.5497978960982612E-2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1.5497978960982612E-2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2.0059981436366166E-2</v>
      </c>
      <c r="V19">
        <f t="shared" si="13"/>
        <v>0.12539588567014787</v>
      </c>
      <c r="W19">
        <f t="shared" si="10"/>
        <v>0.12539588567014787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2.4782347013166048E-2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2.4782347013166048E-2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2.5746060390668336E-2</v>
      </c>
      <c r="V20">
        <f t="shared" si="13"/>
        <v>0.15114194606081621</v>
      </c>
      <c r="W20">
        <f t="shared" si="10"/>
        <v>0.15114194606081621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3.8713300155139352E-2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3.8713300155139352E-2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3.6639678701334465E-2</v>
      </c>
      <c r="V21">
        <f t="shared" si="13"/>
        <v>0.18778162476215068</v>
      </c>
      <c r="W21">
        <f t="shared" si="10"/>
        <v>0.18778162476215068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6.1526813038525814E-2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6.1526813038525814E-2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0.11107555344364795</v>
      </c>
      <c r="V22">
        <f t="shared" si="13"/>
        <v>0.2988571782057986</v>
      </c>
      <c r="W22">
        <f t="shared" si="10"/>
        <v>0.2988571782057986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0.1440853526745085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0.1440853526745085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5.5268977829217324E-2</v>
      </c>
      <c r="V23">
        <f t="shared" si="13"/>
        <v>0.3541261560350159</v>
      </c>
      <c r="W23">
        <f t="shared" si="10"/>
        <v>0.3541261560350159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0.18972684407034768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0.18972684407034768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2.2421466759633319E-2</v>
      </c>
      <c r="V24">
        <f t="shared" si="13"/>
        <v>0.37654762279464921</v>
      </c>
      <c r="W24">
        <f t="shared" si="10"/>
        <v>0.37654762279464921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0.20880474929943901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0.20880474929943901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1.491747311284553E-2</v>
      </c>
      <c r="V25">
        <f t="shared" si="13"/>
        <v>0.39146509590749473</v>
      </c>
      <c r="W25">
        <f t="shared" si="10"/>
        <v>0.39146509590749473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0.22164741470016858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0.22164741470016858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1.1033146315902714E-2</v>
      </c>
      <c r="V26">
        <f t="shared" si="13"/>
        <v>0.40249824222339747</v>
      </c>
      <c r="W26">
        <f t="shared" si="10"/>
        <v>0.40249824222339747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0.23121639512066569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0.23121639512066569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8.6110282255340738E-3</v>
      </c>
      <c r="V27">
        <f t="shared" si="13"/>
        <v>0.41110927044893153</v>
      </c>
      <c r="W27">
        <f t="shared" si="10"/>
        <v>0.41110927044893153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0.23872377000769884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0.23872377000769884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6.9530821379031309E-3</v>
      </c>
      <c r="V28">
        <f t="shared" si="13"/>
        <v>0.41806235258683466</v>
      </c>
      <c r="W28">
        <f t="shared" si="10"/>
        <v>0.41806235258683466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0.24480955282807604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0.24480955282807604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5.7509664871795794E-3</v>
      </c>
      <c r="V29">
        <f t="shared" si="13"/>
        <v>0.42381331907401426</v>
      </c>
      <c r="W29">
        <f t="shared" si="10"/>
        <v>0.42381331907401426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0.24985869013405615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0.24985869013405615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4.8439955552446404E-3</v>
      </c>
      <c r="V30">
        <f t="shared" si="13"/>
        <v>0.42865731462925888</v>
      </c>
      <c r="W30">
        <f t="shared" si="10"/>
        <v>0.42865731462925888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0.2541221213311784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0.2541221213311784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0.42865731462925888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0.2541221213311784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0.42865731462925888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0.2541221213311784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0.42865731462925888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0.2541221213311784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0.42865731462925888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0.2541221213311784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0.42865731462925888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0.2541221213311784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0.42865731462925888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0.2541221213311784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0.42865731462925888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0.2541221213311784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0.42865731462925888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0.2541221213311784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0.42865731462925888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0.2541221213311784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0.42865731462925888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0.2541221213311784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0.42865731462925888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0.2541221213311784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0.42865731462925888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0.2541221213311784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0.42865731462925888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0.2541221213311784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0.42865731462925888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0.2541221213311784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0.42865731462925888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0.2541221213311784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0.42865731462925888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0.2541221213311784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0.42865731462925888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0.2541221213311784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0.42865731462925888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0.2541221213311784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0.42865731462925888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0.2541221213311784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0.42865731462925888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0.2541221213311784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0.42865731462925888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0.2541221213311784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0.42865731462925888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0.2541221213311784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0.42865731462925888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0.2541221213311784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0.42865731462925888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0.2541221213311784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0.42865731462925888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0.2541221213311784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0.42865731462925888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0.2541221213311784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0.42865731462925888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0.2541221213311784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0.42865731462925888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0.2541221213311784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0.42865731462925888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0.2541221213311784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0.42865731462925888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0.2541221213311784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0.42865731462925888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0.2541221213311784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0.42865731462925888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0.2541221213311784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0.42865731462925888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0.2541221213311784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0.42865731462925888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0.2541221213311784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0.42865731462925888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0.2541221213311784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0.42865731462925888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0.2541221213311784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0.42865731462925888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0.2541221213311784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0.42865731462925888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0.2541221213311784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0.42865731462925888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0.2541221213311784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0.42865731462925888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0.2541221213311784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0.42865731462925888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0.2541221213311784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0.42865731462925888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0.2541221213311784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0.42865731462925888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0.2541221213311784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0.42865731462925888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0.2541221213311784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0.42865731462925888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0.2541221213311784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0.42865731462925888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0.2541221213311784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0.42865731462925888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0.2541221213311784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0.42865731462925888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0.2541221213311784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2.8468988717178022E-3</v>
      </c>
      <c r="V79">
        <f t="shared" si="26"/>
        <v>0.43150421350097667</v>
      </c>
      <c r="W79">
        <f>IF(R79-R78=1,V79-V78,V79-V78+W78)</f>
        <v>2.8468988717177957E-3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0.2541221213311784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3.0906501770784243E-3</v>
      </c>
      <c r="V80">
        <f t="shared" si="26"/>
        <v>0.43459486367805511</v>
      </c>
      <c r="W80">
        <f t="shared" ref="W80:W143" si="27">IF(R80-R79=1,V80-V79,V80-V79+W79)</f>
        <v>5.9375490487962312E-3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0.2541221213311784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3.3680322606322623E-3</v>
      </c>
      <c r="V81">
        <f t="shared" si="26"/>
        <v>0.43796289593868737</v>
      </c>
      <c r="W81">
        <f t="shared" si="27"/>
        <v>9.30558130942849E-3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0.2541221213311784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3.6859842144076221E-3</v>
      </c>
      <c r="V82">
        <f t="shared" si="26"/>
        <v>0.441648880153095</v>
      </c>
      <c r="W82">
        <f t="shared" si="27"/>
        <v>1.2991565523836124E-2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0.2541221213311784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4.0534903150182483E-3</v>
      </c>
      <c r="V83">
        <f t="shared" si="26"/>
        <v>0.44570237046811323</v>
      </c>
      <c r="W83">
        <f t="shared" si="27"/>
        <v>1.704505583885435E-2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0.2541221213311784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4.482414871209003E-3</v>
      </c>
      <c r="V84">
        <f t="shared" si="26"/>
        <v>0.45018478533932221</v>
      </c>
      <c r="W84">
        <f t="shared" si="27"/>
        <v>2.1527470710063334E-2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0.2541221213311784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4.9887981377935431E-3</v>
      </c>
      <c r="V85">
        <f t="shared" si="26"/>
        <v>0.45517358347711578</v>
      </c>
      <c r="W85">
        <f t="shared" si="27"/>
        <v>2.6516268847856905E-2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0.2541221213311784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5.5949519220052013E-3</v>
      </c>
      <c r="V86">
        <f t="shared" si="26"/>
        <v>0.46076853539912099</v>
      </c>
      <c r="W86">
        <f t="shared" si="27"/>
        <v>3.2111220769862114E-2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0.2541221213311784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6.3330209459408716E-3</v>
      </c>
      <c r="V87">
        <f t="shared" si="26"/>
        <v>0.46710155634506184</v>
      </c>
      <c r="W87">
        <f t="shared" si="27"/>
        <v>3.8444241715802963E-2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0.2541221213311784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0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7.2514197492747233E-3</v>
      </c>
      <c r="V88">
        <f t="shared" si="26"/>
        <v>0.47435297609433658</v>
      </c>
      <c r="W88">
        <f t="shared" si="27"/>
        <v>4.5695661465077697E-2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0.25423605605151184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1.1393472033346628E-4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8.4274170118292507E-3</v>
      </c>
      <c r="V89">
        <f t="shared" si="26"/>
        <v>0.48278039310616583</v>
      </c>
      <c r="W89">
        <f t="shared" si="27"/>
        <v>5.412307847690695E-2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0.2549366526488776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8.1453131769922387E-4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9.9944284480036043E-3</v>
      </c>
      <c r="V90">
        <f t="shared" si="26"/>
        <v>0.49277482155416941</v>
      </c>
      <c r="W90">
        <f t="shared" si="27"/>
        <v>6.4117506924910528E-2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0.2565099227682841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2.3878014371057485E-3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1.2210423483005483E-2</v>
      </c>
      <c r="V91">
        <f t="shared" si="26"/>
        <v>0.5049852450371749</v>
      </c>
      <c r="W91">
        <f t="shared" si="27"/>
        <v>7.6327930407916023E-2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0.2593855170271529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5.2633956959745693E-3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1.5671515020406802E-2</v>
      </c>
      <c r="V92">
        <f t="shared" si="26"/>
        <v>0.52065676005758166</v>
      </c>
      <c r="W92">
        <f t="shared" si="27"/>
        <v>9.1999445428322779E-2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0.26438484520583017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1.0262723874651852E-2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2.23024131225514E-2</v>
      </c>
      <c r="V93">
        <f t="shared" si="26"/>
        <v>0.54295917318013309</v>
      </c>
      <c r="W93">
        <f t="shared" si="27"/>
        <v>0.11430185855087421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0.27357731669860053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1.9455195367422212E-2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6.7611206443959571E-2</v>
      </c>
      <c r="V94">
        <f t="shared" si="26"/>
        <v>0.61057037962409266</v>
      </c>
      <c r="W94">
        <f t="shared" si="27"/>
        <v>0.18191306499483378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0.31179748940479562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5.7675368073617291E-2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3.3641986504740956E-2</v>
      </c>
      <c r="V95">
        <f t="shared" si="26"/>
        <v>0.64421236612883359</v>
      </c>
      <c r="W95">
        <f t="shared" si="27"/>
        <v>0.21555505149957471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0.33472397228620099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8.0601850955022647E-2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1.3647849331950707E-2</v>
      </c>
      <c r="V96">
        <f t="shared" si="26"/>
        <v>0.65786021546078433</v>
      </c>
      <c r="W96">
        <f t="shared" si="27"/>
        <v>0.22920290083152545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0.34454855778643867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9.0426436455260301E-2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9.080201025210316E-3</v>
      </c>
      <c r="V97">
        <f t="shared" si="26"/>
        <v>0.66694041648599467</v>
      </c>
      <c r="W97">
        <f t="shared" si="27"/>
        <v>0.23828310185673579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0.35122903691810081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9.7106915586922429E-2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6.7158281922886044E-3</v>
      </c>
      <c r="V98">
        <f t="shared" si="26"/>
        <v>0.67365624467828322</v>
      </c>
      <c r="W98">
        <f t="shared" si="27"/>
        <v>0.24499893004902434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0.35623867204968618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0.10211655071850781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5.2414954416294323E-3</v>
      </c>
      <c r="V99">
        <f t="shared" si="26"/>
        <v>0.67889774011991266</v>
      </c>
      <c r="W99">
        <f t="shared" si="27"/>
        <v>0.25024042549065378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0.36018704346449848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0.1060649221333201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4.2323108665497282E-3</v>
      </c>
      <c r="V100">
        <f t="shared" si="26"/>
        <v>0.6831300509864624</v>
      </c>
      <c r="W100">
        <f t="shared" si="27"/>
        <v>0.25447273635720352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0.36339888527879483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0.10927676394761646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3.500588296544089E-3</v>
      </c>
      <c r="V101">
        <f t="shared" si="26"/>
        <v>0.68663063928300649</v>
      </c>
      <c r="W101">
        <f t="shared" si="27"/>
        <v>0.25797332465374762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0.36607092751487802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0.11194880618369965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2.9485190336271702E-3</v>
      </c>
      <c r="V102">
        <f t="shared" si="26"/>
        <v>0.68957915831663363</v>
      </c>
      <c r="W102">
        <f t="shared" si="27"/>
        <v>0.26092184368737475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0.3683321786244414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0.11421005729326301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4.0669983881682845E-3</v>
      </c>
      <c r="V103">
        <f t="shared" si="26"/>
        <v>0.6936461567048019</v>
      </c>
      <c r="W103">
        <f t="shared" si="27"/>
        <v>4.0669983881682636E-3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0.3683321786244414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4.4152145386834587E-3</v>
      </c>
      <c r="V104">
        <f t="shared" si="26"/>
        <v>0.69806137124348533</v>
      </c>
      <c r="W104">
        <f t="shared" si="27"/>
        <v>8.4822129268516955E-3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0.3683321786244414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4.8114746580460842E-3</v>
      </c>
      <c r="V105">
        <f t="shared" si="26"/>
        <v>0.70287284590153143</v>
      </c>
      <c r="W105">
        <f t="shared" si="27"/>
        <v>1.3293687584897795E-2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0.3683321786244414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5.2656917348680261E-3</v>
      </c>
      <c r="V106">
        <f t="shared" si="26"/>
        <v>0.70813853763639945</v>
      </c>
      <c r="W106">
        <f t="shared" si="27"/>
        <v>1.8559379319765812E-2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0.3683321786244414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5.7907004500260626E-3</v>
      </c>
      <c r="V107">
        <f t="shared" si="26"/>
        <v>0.7139292380864255</v>
      </c>
      <c r="W107">
        <f t="shared" si="27"/>
        <v>2.4350079769791866E-2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0.3683321786244414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6.4034498160128548E-3</v>
      </c>
      <c r="V108">
        <f t="shared" si="26"/>
        <v>0.72033268790243832</v>
      </c>
      <c r="W108">
        <f t="shared" si="27"/>
        <v>3.0753529585804684E-2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0.3683321786244414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7.126854482562197E-3</v>
      </c>
      <c r="V109">
        <f t="shared" si="26"/>
        <v>0.72745954238500055</v>
      </c>
      <c r="W109">
        <f t="shared" si="27"/>
        <v>3.7880384068366912E-2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0.3683321786244414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7.9927884600074217E-3</v>
      </c>
      <c r="V110">
        <f t="shared" si="26"/>
        <v>0.73545233084500794</v>
      </c>
      <c r="W110">
        <f t="shared" si="27"/>
        <v>4.5873172528374306E-2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0.36845445020071971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1.2227157627830393E-4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9.0471727799155219E-3</v>
      </c>
      <c r="V111">
        <f t="shared" si="26"/>
        <v>0.74449950362492345</v>
      </c>
      <c r="W111">
        <f t="shared" si="27"/>
        <v>5.492034530828982E-2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0.36924389460748913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9.1171598304771843E-4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1.0359171070392451E-2</v>
      </c>
      <c r="V112">
        <f t="shared" si="26"/>
        <v>0.75485867469531587</v>
      </c>
      <c r="W112">
        <f t="shared" si="27"/>
        <v>6.5279516378682234E-2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0.37095069192521746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2.6185133007760645E-3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1.2039167159756061E-2</v>
      </c>
      <c r="V113">
        <f t="shared" si="26"/>
        <v>0.76689784185507193</v>
      </c>
      <c r="W113">
        <f t="shared" si="27"/>
        <v>7.7318683538438293E-2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0.37387046098896987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5.5382823645284676E-3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1.427775492571942E-2</v>
      </c>
      <c r="V114">
        <f t="shared" si="26"/>
        <v>0.78117559678079129</v>
      </c>
      <c r="W114">
        <f t="shared" si="27"/>
        <v>9.1596438464157659E-2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0.37844989861480716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1.0117719990365776E-2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1.7443462118579244E-2</v>
      </c>
      <c r="V115">
        <f t="shared" si="26"/>
        <v>0.79861905889937057</v>
      </c>
      <c r="W115">
        <f t="shared" si="27"/>
        <v>0.10903990058273694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0.38542496988158742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1.7092791257146051E-2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2.2387878600581123E-2</v>
      </c>
      <c r="V116">
        <f t="shared" si="26"/>
        <v>0.82100693749995168</v>
      </c>
      <c r="W116">
        <f t="shared" si="27"/>
        <v>0.13142777918331805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0.39619314910942777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2.7860970484986407E-2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3.1860590175073394E-2</v>
      </c>
      <c r="V117">
        <f t="shared" si="26"/>
        <v>0.85286752767502505</v>
      </c>
      <c r="W117">
        <f t="shared" si="27"/>
        <v>0.16328836935839142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0.41426460076705918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4.5932422142617835E-2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9.6587437777085006E-2</v>
      </c>
      <c r="V118">
        <f t="shared" si="26"/>
        <v>0.94945496545211006</v>
      </c>
      <c r="W118">
        <f t="shared" si="27"/>
        <v>0.25987580713547642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0.48173892294527132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0.11340674432082995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4.8059980721058458E-2</v>
      </c>
      <c r="V119">
        <f t="shared" si="26"/>
        <v>0.99751494617316849</v>
      </c>
      <c r="W119">
        <f t="shared" si="27"/>
        <v>0.30793578785653486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0.51975968490742452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0.15142750628298318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1.9496927617072418E-2</v>
      </c>
      <c r="V120">
        <f t="shared" si="26"/>
        <v>1.0170118737902409</v>
      </c>
      <c r="W120">
        <f t="shared" si="27"/>
        <v>0.32743271547360731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0.53574462129849698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0.16741244267405564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1.2971715750300438E-2</v>
      </c>
      <c r="V121">
        <f t="shared" si="26"/>
        <v>1.0299835895405414</v>
      </c>
      <c r="W121">
        <f t="shared" si="27"/>
        <v>0.34040443122390773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0.54653036251096077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0.17819818388651948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9.5940402746979968E-3</v>
      </c>
      <c r="V122">
        <f t="shared" si="26"/>
        <v>1.0395776298152393</v>
      </c>
      <c r="W122">
        <f t="shared" si="27"/>
        <v>0.34999847149860563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0.55457871098267564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0.18624653235823435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7.4878506308991809E-3</v>
      </c>
      <c r="V123">
        <f t="shared" si="26"/>
        <v>1.0470654804461383</v>
      </c>
      <c r="W123">
        <f t="shared" si="27"/>
        <v>0.35748632212950471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0.560899768761835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0.19256759013739375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6.0461583807853202E-3</v>
      </c>
      <c r="V124">
        <f t="shared" si="26"/>
        <v>1.0531116388269237</v>
      </c>
      <c r="W124">
        <f t="shared" si="27"/>
        <v>0.36353248051029008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0.5660279903421187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0.19769581171767747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5.0008404236344083E-3</v>
      </c>
      <c r="V125">
        <f t="shared" si="26"/>
        <v>1.0581124792505581</v>
      </c>
      <c r="W125">
        <f t="shared" si="27"/>
        <v>0.36853332093392444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0.57028536721241374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0.20195318858797248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4.2121700480388102E-3</v>
      </c>
      <c r="V126">
        <f t="shared" si="26"/>
        <v>1.0623246492985969</v>
      </c>
      <c r="W126">
        <f t="shared" si="27"/>
        <v>0.3727454909819633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0.57388208696315368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0.20554990833871242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3.0400812951557957E-2</v>
      </c>
      <c r="V127">
        <f t="shared" si="26"/>
        <v>1.092725462250155</v>
      </c>
      <c r="W127">
        <f t="shared" si="27"/>
        <v>3.0400812951558054E-2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0.57388208696315368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3.3003728676658885E-2</v>
      </c>
      <c r="V128">
        <f t="shared" si="26"/>
        <v>1.1257291909268139</v>
      </c>
      <c r="W128">
        <f t="shared" si="27"/>
        <v>6.3404541628216959E-2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0.57613305887829303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2.250971915139342E-3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3.5965773068894515E-2</v>
      </c>
      <c r="V129">
        <f t="shared" si="26"/>
        <v>1.1616949639957084</v>
      </c>
      <c r="W129">
        <f t="shared" si="27"/>
        <v>9.9370314697111439E-2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0.58693655961809521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1.3054472654941493E-2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3.9361045718138532E-2</v>
      </c>
      <c r="V130">
        <f t="shared" si="26"/>
        <v>1.201056009713847</v>
      </c>
      <c r="W130">
        <f t="shared" si="27"/>
        <v>0.13873136041525003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0.60562864221671298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3.1746555253559273E-2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4.3285485863944859E-2</v>
      </c>
      <c r="V131">
        <f t="shared" si="26"/>
        <v>1.2443414955777918</v>
      </c>
      <c r="W131">
        <f t="shared" si="27"/>
        <v>0.1820168462791949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0.63162496952627512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5.7742882563121378E-2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4.7865787374696135E-2</v>
      </c>
      <c r="V132">
        <f t="shared" si="26"/>
        <v>1.292207282952488</v>
      </c>
      <c r="W132">
        <f t="shared" si="27"/>
        <v>0.22988263365389106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0.66480477756549994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9.0922690602346229E-2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5.3273237257152474E-2</v>
      </c>
      <c r="V133">
        <f t="shared" si="26"/>
        <v>1.3454805202096405</v>
      </c>
      <c r="W133">
        <f t="shared" si="27"/>
        <v>0.28315587091104355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0.7054360046351843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0.13155391767203059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5.9746093738555543E-2</v>
      </c>
      <c r="V134">
        <f t="shared" si="26"/>
        <v>1.4052266139481959</v>
      </c>
      <c r="W134">
        <f t="shared" si="27"/>
        <v>0.34290196464959899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0.75416978636055787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0.18028769939740422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6.7627616529868581E-2</v>
      </c>
      <c r="V135">
        <f t="shared" si="26"/>
        <v>1.4728542304780645</v>
      </c>
      <c r="W135">
        <f t="shared" si="27"/>
        <v>0.41052958117946758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0.81209942505373811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0.2382173380905844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7.7434803751183653E-2</v>
      </c>
      <c r="V136">
        <f t="shared" si="26"/>
        <v>1.5502890342292481</v>
      </c>
      <c r="W136">
        <f t="shared" si="27"/>
        <v>0.4879643849306512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0</v>
      </c>
      <c r="AA136">
        <f t="shared" si="38"/>
        <v>0.88090338663332168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0</v>
      </c>
      <c r="AF136">
        <f t="shared" si="39"/>
        <v>0.30702129967016795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8.9992774519176644E-2</v>
      </c>
      <c r="V137">
        <f t="shared" ref="V137:V200" si="40">U137+V136</f>
        <v>1.6402818087484248</v>
      </c>
      <c r="W137">
        <f t="shared" si="27"/>
        <v>0.57795715944982784</v>
      </c>
      <c r="X137">
        <f t="shared" si="38"/>
        <v>0</v>
      </c>
      <c r="Y137">
        <f t="shared" si="38"/>
        <v>0</v>
      </c>
      <c r="Z137">
        <f t="shared" si="38"/>
        <v>2.3574164866195322E-3</v>
      </c>
      <c r="AA137">
        <f t="shared" si="38"/>
        <v>0.96313131751148917</v>
      </c>
      <c r="AC137">
        <f t="shared" si="39"/>
        <v>0</v>
      </c>
      <c r="AD137">
        <f t="shared" si="39"/>
        <v>0</v>
      </c>
      <c r="AE137">
        <f t="shared" si="39"/>
        <v>2.3574164866195322E-3</v>
      </c>
      <c r="AF137">
        <f t="shared" si="39"/>
        <v>0.38924923054833543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0.10672621806975276</v>
      </c>
      <c r="V138">
        <f t="shared" si="40"/>
        <v>1.7470080268181776</v>
      </c>
      <c r="W138">
        <f t="shared" si="27"/>
        <v>0.68468337751958064</v>
      </c>
      <c r="X138">
        <f t="shared" si="38"/>
        <v>0</v>
      </c>
      <c r="Y138">
        <f t="shared" si="38"/>
        <v>0</v>
      </c>
      <c r="Z138">
        <f t="shared" si="38"/>
        <v>1.2704645254500288E-2</v>
      </c>
      <c r="AA138">
        <f t="shared" si="38"/>
        <v>1.0627852332816683</v>
      </c>
      <c r="AC138">
        <f t="shared" si="39"/>
        <v>0</v>
      </c>
      <c r="AD138">
        <f t="shared" si="39"/>
        <v>0</v>
      </c>
      <c r="AE138">
        <f t="shared" si="39"/>
        <v>1.2704645254500288E-2</v>
      </c>
      <c r="AF138">
        <f t="shared" si="39"/>
        <v>0.4889031463185145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0.13038987933637997</v>
      </c>
      <c r="V139">
        <f t="shared" si="40"/>
        <v>1.8773979061545576</v>
      </c>
      <c r="W139">
        <f t="shared" si="27"/>
        <v>0.81507325685596066</v>
      </c>
      <c r="X139">
        <f t="shared" si="38"/>
        <v>0</v>
      </c>
      <c r="Y139">
        <f t="shared" si="38"/>
        <v>3.4825000482808358E-3</v>
      </c>
      <c r="Z139">
        <f t="shared" si="38"/>
        <v>3.5264147014310396E-2</v>
      </c>
      <c r="AA139">
        <f t="shared" si="38"/>
        <v>1.1866288566824428</v>
      </c>
      <c r="AC139">
        <f t="shared" si="39"/>
        <v>0</v>
      </c>
      <c r="AD139">
        <f t="shared" si="39"/>
        <v>3.4825000482808358E-3</v>
      </c>
      <c r="AE139">
        <f t="shared" si="39"/>
        <v>3.5264147014310396E-2</v>
      </c>
      <c r="AF139">
        <f t="shared" si="39"/>
        <v>0.61274676971928899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0.16734939253934406</v>
      </c>
      <c r="V140">
        <f t="shared" si="40"/>
        <v>2.0447472986939017</v>
      </c>
      <c r="W140">
        <f t="shared" si="27"/>
        <v>0.98242264939530477</v>
      </c>
      <c r="X140">
        <f t="shared" si="38"/>
        <v>0</v>
      </c>
      <c r="Y140">
        <f t="shared" si="38"/>
        <v>2.0627058523695636E-2</v>
      </c>
      <c r="Z140">
        <f t="shared" si="38"/>
        <v>7.8034416985390112E-2</v>
      </c>
      <c r="AA140">
        <f t="shared" si="38"/>
        <v>1.3477598806404818</v>
      </c>
      <c r="AC140">
        <f t="shared" si="39"/>
        <v>0</v>
      </c>
      <c r="AD140">
        <f t="shared" si="39"/>
        <v>2.0627058523695636E-2</v>
      </c>
      <c r="AE140">
        <f t="shared" si="39"/>
        <v>7.8034416985390112E-2</v>
      </c>
      <c r="AF140">
        <f t="shared" si="39"/>
        <v>0.7738777936773279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0.23815791155867386</v>
      </c>
      <c r="V141">
        <f t="shared" si="40"/>
        <v>2.2829052102525758</v>
      </c>
      <c r="W141">
        <f t="shared" si="27"/>
        <v>1.2205805609539788</v>
      </c>
      <c r="X141">
        <f t="shared" si="38"/>
        <v>0</v>
      </c>
      <c r="Y141">
        <f t="shared" si="38"/>
        <v>6.6527273423597655E-2</v>
      </c>
      <c r="Z141">
        <f t="shared" si="38"/>
        <v>0.16122445472096686</v>
      </c>
      <c r="AA141">
        <f t="shared" si="38"/>
        <v>1.5796614746380406</v>
      </c>
      <c r="AC141">
        <f t="shared" si="39"/>
        <v>0</v>
      </c>
      <c r="AD141">
        <f t="shared" si="39"/>
        <v>6.6527273423597655E-2</v>
      </c>
      <c r="AE141">
        <f t="shared" si="39"/>
        <v>0.16122445472096686</v>
      </c>
      <c r="AF141">
        <f t="shared" si="39"/>
        <v>1.0057793876748868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0.72199109738371114</v>
      </c>
      <c r="V142">
        <f t="shared" si="40"/>
        <v>3.0048963076362867</v>
      </c>
      <c r="W142">
        <f t="shared" si="27"/>
        <v>1.9425716583376897</v>
      </c>
      <c r="X142">
        <f t="shared" si="38"/>
        <v>6.2451533409253995E-2</v>
      </c>
      <c r="Y142">
        <f t="shared" si="38"/>
        <v>0.32340655041435645</v>
      </c>
      <c r="Z142">
        <f t="shared" si="38"/>
        <v>0.52783136738637537</v>
      </c>
      <c r="AA142">
        <f t="shared" si="38"/>
        <v>2.2913338190272423</v>
      </c>
      <c r="AC142">
        <f t="shared" si="39"/>
        <v>6.2451533409253995E-2</v>
      </c>
      <c r="AD142">
        <f t="shared" si="39"/>
        <v>0.32340655041435645</v>
      </c>
      <c r="AE142">
        <f t="shared" si="39"/>
        <v>0.52783136738637537</v>
      </c>
      <c r="AF142">
        <f t="shared" si="39"/>
        <v>1.7174517320640887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0.35924835588991233</v>
      </c>
      <c r="V143">
        <f t="shared" si="40"/>
        <v>3.3641446635261989</v>
      </c>
      <c r="W143">
        <f t="shared" si="27"/>
        <v>2.301820014227602</v>
      </c>
      <c r="X143">
        <f t="shared" si="38"/>
        <v>0.14114307080286273</v>
      </c>
      <c r="Y143">
        <f t="shared" si="38"/>
        <v>0.50016836019045197</v>
      </c>
      <c r="Z143">
        <f t="shared" si="38"/>
        <v>0.75469344438718455</v>
      </c>
      <c r="AA143">
        <f t="shared" si="38"/>
        <v>2.6476998301370269</v>
      </c>
      <c r="AC143">
        <f t="shared" si="39"/>
        <v>0.14114307080286273</v>
      </c>
      <c r="AD143">
        <f t="shared" si="39"/>
        <v>0.50016836019045197</v>
      </c>
      <c r="AE143">
        <f t="shared" si="39"/>
        <v>0.75469344438718455</v>
      </c>
      <c r="AF143">
        <f t="shared" si="39"/>
        <v>2.0738177431738736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0.14573953393761646</v>
      </c>
      <c r="V144">
        <f t="shared" si="40"/>
        <v>3.5098841974638155</v>
      </c>
      <c r="W144">
        <f t="shared" ref="W144:W207" si="41">IF(R144-R143=1,V144-V143,V144-V143+W143)</f>
        <v>2.4475595481652186</v>
      </c>
      <c r="X144">
        <f t="shared" si="38"/>
        <v>0.18066686117694361</v>
      </c>
      <c r="Y144">
        <f t="shared" si="38"/>
        <v>0.57898649264223112</v>
      </c>
      <c r="Z144">
        <f t="shared" si="38"/>
        <v>0.85282460022693962</v>
      </c>
      <c r="AA144">
        <f t="shared" si="38"/>
        <v>2.7924962254686316</v>
      </c>
      <c r="AC144">
        <f t="shared" si="39"/>
        <v>0.18066686117694361</v>
      </c>
      <c r="AD144">
        <f t="shared" si="39"/>
        <v>0.57898649264223112</v>
      </c>
      <c r="AE144">
        <f t="shared" si="39"/>
        <v>0.85282460022693962</v>
      </c>
      <c r="AF144">
        <f t="shared" si="39"/>
        <v>2.2186141385054783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9.6963575233495872E-2</v>
      </c>
      <c r="V145">
        <f t="shared" si="40"/>
        <v>3.6068477726973116</v>
      </c>
      <c r="W145">
        <f t="shared" si="41"/>
        <v>2.5445231233987147</v>
      </c>
      <c r="X145">
        <f t="shared" si="38"/>
        <v>0.20920214599214376</v>
      </c>
      <c r="Y145">
        <f t="shared" si="38"/>
        <v>0.63344368507499149</v>
      </c>
      <c r="Z145">
        <f t="shared" si="38"/>
        <v>0.91980493631769245</v>
      </c>
      <c r="AA145">
        <f t="shared" si="38"/>
        <v>2.8888885536212752</v>
      </c>
      <c r="AC145">
        <f t="shared" si="39"/>
        <v>0.20920214599214376</v>
      </c>
      <c r="AD145">
        <f t="shared" si="39"/>
        <v>0.63344368507499149</v>
      </c>
      <c r="AE145">
        <f t="shared" si="39"/>
        <v>0.91980493631769245</v>
      </c>
      <c r="AF145">
        <f t="shared" si="39"/>
        <v>2.3150064666581218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7.1715451053367588E-2</v>
      </c>
      <c r="V146">
        <f t="shared" si="40"/>
        <v>3.6785632237506793</v>
      </c>
      <c r="W146">
        <f t="shared" si="41"/>
        <v>2.6162385744520824</v>
      </c>
      <c r="X146">
        <f t="shared" si="38"/>
        <v>0.2314114385565342</v>
      </c>
      <c r="Y146">
        <f t="shared" si="38"/>
        <v>0.67469803064898481</v>
      </c>
      <c r="Z146">
        <f t="shared" si="38"/>
        <v>0.97015473350628256</v>
      </c>
      <c r="AA146">
        <f t="shared" si="38"/>
        <v>2.9602071435476613</v>
      </c>
      <c r="AC146">
        <f t="shared" si="39"/>
        <v>0.2314114385565342</v>
      </c>
      <c r="AD146">
        <f t="shared" si="39"/>
        <v>0.67469803064898481</v>
      </c>
      <c r="AE146">
        <f t="shared" si="39"/>
        <v>0.97015473350628256</v>
      </c>
      <c r="AF146">
        <f t="shared" si="39"/>
        <v>2.386325056584508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5.5971683465971429E-2</v>
      </c>
      <c r="V147">
        <f t="shared" si="40"/>
        <v>3.7345349072166507</v>
      </c>
      <c r="W147">
        <f t="shared" si="41"/>
        <v>2.6722102579180538</v>
      </c>
      <c r="X147">
        <f t="shared" si="38"/>
        <v>0.2493786708669587</v>
      </c>
      <c r="Y147">
        <f t="shared" si="38"/>
        <v>0.70744940816899182</v>
      </c>
      <c r="Z147">
        <f t="shared" si="38"/>
        <v>1.0099069057536356</v>
      </c>
      <c r="AA147">
        <f t="shared" si="38"/>
        <v>3.0158830373348589</v>
      </c>
      <c r="AC147">
        <f t="shared" si="39"/>
        <v>0.2493786708669587</v>
      </c>
      <c r="AD147">
        <f t="shared" si="39"/>
        <v>0.70744940816899182</v>
      </c>
      <c r="AE147">
        <f t="shared" si="39"/>
        <v>1.0099069057536356</v>
      </c>
      <c r="AF147">
        <f t="shared" si="39"/>
        <v>2.4420009503717055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4.5195033896370314E-2</v>
      </c>
      <c r="V148">
        <f t="shared" si="40"/>
        <v>3.779729941113021</v>
      </c>
      <c r="W148">
        <f t="shared" si="41"/>
        <v>2.717405291814424</v>
      </c>
      <c r="X148">
        <f t="shared" si="38"/>
        <v>0.26428291779771301</v>
      </c>
      <c r="Y148">
        <f t="shared" si="38"/>
        <v>0.73423803397373055</v>
      </c>
      <c r="Z148">
        <f t="shared" si="38"/>
        <v>1.0422861560566616</v>
      </c>
      <c r="AA148">
        <f t="shared" si="38"/>
        <v>3.0608476199921615</v>
      </c>
      <c r="AC148">
        <f t="shared" si="39"/>
        <v>0.26428291779771301</v>
      </c>
      <c r="AD148">
        <f t="shared" si="39"/>
        <v>0.73423803397373055</v>
      </c>
      <c r="AE148">
        <f t="shared" si="39"/>
        <v>1.0422861560566616</v>
      </c>
      <c r="AF148">
        <f t="shared" si="39"/>
        <v>2.4869655330290081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3.7381282166667237E-2</v>
      </c>
      <c r="V149">
        <f t="shared" si="40"/>
        <v>3.8171112232796882</v>
      </c>
      <c r="W149">
        <f t="shared" si="41"/>
        <v>2.7547865739810913</v>
      </c>
      <c r="X149">
        <f t="shared" si="38"/>
        <v>0.27687326899186532</v>
      </c>
      <c r="Y149">
        <f t="shared" si="38"/>
        <v>0.75662106394322837</v>
      </c>
      <c r="Z149">
        <f t="shared" si="38"/>
        <v>1.0692514616799298</v>
      </c>
      <c r="AA149">
        <f t="shared" si="38"/>
        <v>3.0980436874707711</v>
      </c>
      <c r="AC149">
        <f t="shared" si="39"/>
        <v>0.27687326899186532</v>
      </c>
      <c r="AD149">
        <f t="shared" si="39"/>
        <v>0.75662106394322837</v>
      </c>
      <c r="AE149">
        <f t="shared" si="39"/>
        <v>1.0692514616799298</v>
      </c>
      <c r="AF149">
        <f t="shared" si="39"/>
        <v>2.5241616005076177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3.1485971109090141E-2</v>
      </c>
      <c r="V150">
        <f t="shared" si="40"/>
        <v>3.8485971943887782</v>
      </c>
      <c r="W150">
        <f t="shared" si="41"/>
        <v>2.7862725450901813</v>
      </c>
      <c r="X150">
        <f t="shared" si="38"/>
        <v>0.28766003222517034</v>
      </c>
      <c r="Y150">
        <f t="shared" si="38"/>
        <v>0.77562955776415199</v>
      </c>
      <c r="Z150">
        <f t="shared" si="38"/>
        <v>1.0920903691109485</v>
      </c>
      <c r="AA150">
        <f t="shared" si="38"/>
        <v>3.1293772961290696</v>
      </c>
      <c r="AC150">
        <f t="shared" si="39"/>
        <v>0.28766003222517034</v>
      </c>
      <c r="AD150">
        <f t="shared" si="39"/>
        <v>0.77562955776415199</v>
      </c>
      <c r="AE150">
        <f t="shared" si="39"/>
        <v>1.0920903691109485</v>
      </c>
      <c r="AF150">
        <f t="shared" si="39"/>
        <v>2.5554952091659162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1.9318242343799353E-3</v>
      </c>
      <c r="V151">
        <f t="shared" si="40"/>
        <v>3.850529018623158</v>
      </c>
      <c r="W151">
        <f t="shared" si="41"/>
        <v>1.9318242343797642E-3</v>
      </c>
      <c r="X151">
        <f t="shared" si="38"/>
        <v>0.28766003222517034</v>
      </c>
      <c r="Y151">
        <f t="shared" si="38"/>
        <v>0.77562955776415199</v>
      </c>
      <c r="Z151">
        <f t="shared" si="38"/>
        <v>1.0920903691109485</v>
      </c>
      <c r="AA151">
        <f t="shared" si="38"/>
        <v>3.1293772961290696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2.0972269058746429E-3</v>
      </c>
      <c r="V152">
        <f t="shared" si="40"/>
        <v>3.8526262455290325</v>
      </c>
      <c r="W152">
        <f t="shared" si="41"/>
        <v>4.0290511402543139E-3</v>
      </c>
      <c r="X152">
        <f t="shared" ref="X152:AA167" si="42">X151+IF(AC152&gt;AC151,AC152-AC151,0)</f>
        <v>0.28766003222517034</v>
      </c>
      <c r="Y152">
        <f t="shared" si="42"/>
        <v>0.77562955776415199</v>
      </c>
      <c r="Z152">
        <f t="shared" si="42"/>
        <v>1.0920903691109485</v>
      </c>
      <c r="AA152">
        <f t="shared" si="42"/>
        <v>3.1293772961290696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2.2854504625718901E-3</v>
      </c>
      <c r="V153">
        <f t="shared" si="40"/>
        <v>3.8549116959916043</v>
      </c>
      <c r="W153">
        <f t="shared" si="41"/>
        <v>6.3145016028260947E-3</v>
      </c>
      <c r="X153">
        <f t="shared" si="42"/>
        <v>0.28766003222517034</v>
      </c>
      <c r="Y153">
        <f t="shared" si="42"/>
        <v>0.77562955776415199</v>
      </c>
      <c r="Z153">
        <f t="shared" si="42"/>
        <v>1.0920903691109485</v>
      </c>
      <c r="AA153">
        <f t="shared" si="42"/>
        <v>3.1293772961290696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2.5012035740623129E-3</v>
      </c>
      <c r="V154">
        <f t="shared" si="40"/>
        <v>3.8574128995656665</v>
      </c>
      <c r="W154">
        <f t="shared" si="41"/>
        <v>8.8157051768882333E-3</v>
      </c>
      <c r="X154">
        <f t="shared" si="42"/>
        <v>0.28766003222517034</v>
      </c>
      <c r="Y154">
        <f t="shared" si="42"/>
        <v>0.77562955776415199</v>
      </c>
      <c r="Z154">
        <f t="shared" si="42"/>
        <v>1.0920903691109485</v>
      </c>
      <c r="AA154">
        <f t="shared" si="42"/>
        <v>3.1293772961290696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2.75058271376238E-3</v>
      </c>
      <c r="V155">
        <f t="shared" si="40"/>
        <v>3.8601634822794288</v>
      </c>
      <c r="W155">
        <f t="shared" si="41"/>
        <v>1.1566287890650617E-2</v>
      </c>
      <c r="X155">
        <f t="shared" si="42"/>
        <v>0.28766003222517034</v>
      </c>
      <c r="Y155">
        <f t="shared" si="42"/>
        <v>0.77562955776415199</v>
      </c>
      <c r="Z155">
        <f t="shared" si="42"/>
        <v>1.0920903691109485</v>
      </c>
      <c r="AA155">
        <f t="shared" si="42"/>
        <v>3.1293772961290696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3.0416386626061064E-3</v>
      </c>
      <c r="V156">
        <f t="shared" si="40"/>
        <v>3.8632051209420348</v>
      </c>
      <c r="W156">
        <f t="shared" si="41"/>
        <v>1.46079265532566E-2</v>
      </c>
      <c r="X156">
        <f t="shared" si="42"/>
        <v>0.28766003222517034</v>
      </c>
      <c r="Y156">
        <f t="shared" si="42"/>
        <v>0.77562955776415199</v>
      </c>
      <c r="Z156">
        <f t="shared" si="42"/>
        <v>1.0920903691109485</v>
      </c>
      <c r="AA156">
        <f t="shared" si="42"/>
        <v>3.1293772961290696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3.385255879217044E-3</v>
      </c>
      <c r="V157">
        <f t="shared" si="40"/>
        <v>3.866590376821252</v>
      </c>
      <c r="W157">
        <f t="shared" si="41"/>
        <v>1.799318243247372E-2</v>
      </c>
      <c r="X157">
        <f t="shared" si="42"/>
        <v>0.28766003222517034</v>
      </c>
      <c r="Y157">
        <f t="shared" si="42"/>
        <v>0.77562955776415199</v>
      </c>
      <c r="Z157">
        <f t="shared" si="42"/>
        <v>1.0920903691109485</v>
      </c>
      <c r="AA157">
        <f t="shared" si="42"/>
        <v>3.1293772961290696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3.7965745185035262E-3</v>
      </c>
      <c r="V158">
        <f t="shared" si="40"/>
        <v>3.8703869513397553</v>
      </c>
      <c r="W158">
        <f t="shared" si="41"/>
        <v>2.1789756950977068E-2</v>
      </c>
      <c r="X158">
        <f t="shared" si="42"/>
        <v>0.28766003222517034</v>
      </c>
      <c r="Y158">
        <f t="shared" si="42"/>
        <v>0.77562955776415199</v>
      </c>
      <c r="Z158">
        <f t="shared" si="42"/>
        <v>1.0920903691109485</v>
      </c>
      <c r="AA158">
        <f t="shared" si="42"/>
        <v>3.1293772961290696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4.2974070704598728E-3</v>
      </c>
      <c r="V159">
        <f t="shared" si="40"/>
        <v>3.8746843584102151</v>
      </c>
      <c r="W159">
        <f t="shared" si="41"/>
        <v>2.6087164021436848E-2</v>
      </c>
      <c r="X159">
        <f t="shared" si="42"/>
        <v>0.28766003222517034</v>
      </c>
      <c r="Y159">
        <f t="shared" si="42"/>
        <v>0.77562955776415199</v>
      </c>
      <c r="Z159">
        <f t="shared" si="42"/>
        <v>1.0920903691109485</v>
      </c>
      <c r="AA159">
        <f t="shared" si="42"/>
        <v>3.1293772961290696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4.9206062584364147E-3</v>
      </c>
      <c r="V160">
        <f t="shared" si="40"/>
        <v>3.8796049646686517</v>
      </c>
      <c r="W160">
        <f t="shared" si="41"/>
        <v>3.1007770279873448E-2</v>
      </c>
      <c r="X160">
        <f t="shared" si="42"/>
        <v>0.28766003222517034</v>
      </c>
      <c r="Y160">
        <f t="shared" si="42"/>
        <v>0.77562955776415199</v>
      </c>
      <c r="Z160">
        <f t="shared" si="42"/>
        <v>1.0920903691109485</v>
      </c>
      <c r="AA160">
        <f t="shared" si="42"/>
        <v>3.1293772961290696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5.7186044008841292E-3</v>
      </c>
      <c r="V161">
        <f t="shared" si="40"/>
        <v>3.885323569069536</v>
      </c>
      <c r="W161">
        <f t="shared" si="41"/>
        <v>3.672637468075779E-2</v>
      </c>
      <c r="X161">
        <f t="shared" si="42"/>
        <v>0.28766003222517034</v>
      </c>
      <c r="Y161">
        <f t="shared" si="42"/>
        <v>0.77562955776415199</v>
      </c>
      <c r="Z161">
        <f t="shared" si="42"/>
        <v>1.0920903691109485</v>
      </c>
      <c r="AA161">
        <f t="shared" si="42"/>
        <v>3.1293772961290696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6.7819335897167246E-3</v>
      </c>
      <c r="V162">
        <f t="shared" si="40"/>
        <v>3.8921055026592528</v>
      </c>
      <c r="W162">
        <f t="shared" si="41"/>
        <v>4.3508308270474583E-2</v>
      </c>
      <c r="X162">
        <f t="shared" si="42"/>
        <v>0.28766003222517034</v>
      </c>
      <c r="Y162">
        <f t="shared" si="42"/>
        <v>0.77562955776415199</v>
      </c>
      <c r="Z162">
        <f t="shared" si="42"/>
        <v>1.0920903691109485</v>
      </c>
      <c r="AA162">
        <f t="shared" si="42"/>
        <v>3.129412342987969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3.5046858899422887E-5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8.2856445063251415E-3</v>
      </c>
      <c r="V163">
        <f t="shared" si="40"/>
        <v>3.9003911471655779</v>
      </c>
      <c r="W163">
        <f t="shared" si="41"/>
        <v>5.1793952776799657E-2</v>
      </c>
      <c r="X163">
        <f t="shared" si="42"/>
        <v>0.28766003222517034</v>
      </c>
      <c r="Y163">
        <f t="shared" si="42"/>
        <v>0.77562955776415199</v>
      </c>
      <c r="Z163">
        <f t="shared" si="42"/>
        <v>1.0920903691109485</v>
      </c>
      <c r="AA163">
        <f t="shared" si="42"/>
        <v>3.1299376453026779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5.6034917360818948E-4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1.0634242335276035E-2</v>
      </c>
      <c r="V164">
        <f t="shared" si="40"/>
        <v>3.9110253895008538</v>
      </c>
      <c r="W164">
        <f t="shared" si="41"/>
        <v>6.2428195112075535E-2</v>
      </c>
      <c r="X164">
        <f t="shared" si="42"/>
        <v>0.28766003222517034</v>
      </c>
      <c r="Y164">
        <f t="shared" si="42"/>
        <v>0.77562955776415199</v>
      </c>
      <c r="Z164">
        <f t="shared" si="42"/>
        <v>1.0920903691109485</v>
      </c>
      <c r="AA164">
        <f t="shared" si="42"/>
        <v>3.1314467968503026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2.0695007212329672E-3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1.5133780333159864E-2</v>
      </c>
      <c r="V165">
        <f t="shared" si="40"/>
        <v>3.9261591698340137</v>
      </c>
      <c r="W165">
        <f t="shared" si="41"/>
        <v>7.7561975445235465E-2</v>
      </c>
      <c r="X165">
        <f t="shared" si="42"/>
        <v>0.28766003222517034</v>
      </c>
      <c r="Y165">
        <f t="shared" si="42"/>
        <v>0.77562955776415199</v>
      </c>
      <c r="Z165">
        <f t="shared" si="42"/>
        <v>1.0920903691109485</v>
      </c>
      <c r="AA165">
        <f t="shared" si="42"/>
        <v>3.1349839811581379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5.6066850290683078E-3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4.5879032944115383E-2</v>
      </c>
      <c r="V166">
        <f t="shared" si="40"/>
        <v>3.9720382027781289</v>
      </c>
      <c r="W166">
        <f t="shared" si="41"/>
        <v>0.12344100838935068</v>
      </c>
      <c r="X166">
        <f t="shared" si="42"/>
        <v>0.28766003222517034</v>
      </c>
      <c r="Y166">
        <f t="shared" si="42"/>
        <v>0.77562955776415199</v>
      </c>
      <c r="Z166">
        <f t="shared" si="42"/>
        <v>1.0920903691109485</v>
      </c>
      <c r="AA166">
        <f t="shared" si="42"/>
        <v>3.1531885542238989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2.381125809482925E-2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2.2828490842502769E-2</v>
      </c>
      <c r="V167">
        <f t="shared" si="40"/>
        <v>3.9948666936206316</v>
      </c>
      <c r="W167">
        <f t="shared" si="41"/>
        <v>0.14626949923185339</v>
      </c>
      <c r="X167">
        <f t="shared" si="42"/>
        <v>0.28766003222517034</v>
      </c>
      <c r="Y167">
        <f t="shared" si="42"/>
        <v>0.77562955776415199</v>
      </c>
      <c r="Z167">
        <f t="shared" si="42"/>
        <v>1.0920903691109485</v>
      </c>
      <c r="AA167">
        <f t="shared" si="42"/>
        <v>3.165303374361303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3.5926078232233399E-2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9.2610406181093986E-3</v>
      </c>
      <c r="V168">
        <f t="shared" si="40"/>
        <v>4.0041277342387414</v>
      </c>
      <c r="W168">
        <f t="shared" si="41"/>
        <v>0.15553053984996312</v>
      </c>
      <c r="X168">
        <f t="shared" ref="X168:AA183" si="45">X167+IF(AC168&gt;AC167,AC168-AC167,0)</f>
        <v>0.28766003222517034</v>
      </c>
      <c r="Y168">
        <f t="shared" si="45"/>
        <v>0.77562955776415199</v>
      </c>
      <c r="Z168">
        <f t="shared" si="45"/>
        <v>1.0920903691109485</v>
      </c>
      <c r="AA168">
        <f t="shared" si="45"/>
        <v>3.1706555966581687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4.1278300529098914E-2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6.1615649813927089E-3</v>
      </c>
      <c r="V169">
        <f t="shared" si="40"/>
        <v>4.0102892992201342</v>
      </c>
      <c r="W169">
        <f t="shared" si="41"/>
        <v>0.16169210483135599</v>
      </c>
      <c r="X169">
        <f t="shared" si="45"/>
        <v>0.28766003222517034</v>
      </c>
      <c r="Y169">
        <f t="shared" si="45"/>
        <v>0.77562955776415199</v>
      </c>
      <c r="Z169">
        <f t="shared" si="45"/>
        <v>1.0920903691109485</v>
      </c>
      <c r="AA169">
        <f t="shared" si="45"/>
        <v>3.1743399690434217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4.4962672914351909E-2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4.557169130481549E-3</v>
      </c>
      <c r="V170">
        <f t="shared" si="40"/>
        <v>4.0148464683506155</v>
      </c>
      <c r="W170">
        <f t="shared" si="41"/>
        <v>0.16624927396183731</v>
      </c>
      <c r="X170">
        <f t="shared" si="45"/>
        <v>0.28766003222517034</v>
      </c>
      <c r="Y170">
        <f t="shared" si="45"/>
        <v>0.77562955776415199</v>
      </c>
      <c r="Z170">
        <f t="shared" si="45"/>
        <v>1.0920903691109485</v>
      </c>
      <c r="AA170">
        <f t="shared" si="45"/>
        <v>3.1771245742533338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4.774727812426402E-2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3.5567290496771112E-3</v>
      </c>
      <c r="V171">
        <f t="shared" si="40"/>
        <v>4.0184031974002927</v>
      </c>
      <c r="W171">
        <f t="shared" si="41"/>
        <v>0.16980600301151449</v>
      </c>
      <c r="X171">
        <f t="shared" si="45"/>
        <v>0.28766003222517034</v>
      </c>
      <c r="Y171">
        <f t="shared" si="45"/>
        <v>0.77562955776415199</v>
      </c>
      <c r="Z171">
        <f t="shared" si="45"/>
        <v>1.0920903691109485</v>
      </c>
      <c r="AA171">
        <f t="shared" si="45"/>
        <v>3.1793315737337968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4.9954277604726968E-2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2.8719252308730277E-3</v>
      </c>
      <c r="V172">
        <f t="shared" si="40"/>
        <v>4.0212751226311658</v>
      </c>
      <c r="W172">
        <f t="shared" si="41"/>
        <v>0.17267792824238759</v>
      </c>
      <c r="X172">
        <f t="shared" si="45"/>
        <v>0.28766003222517034</v>
      </c>
      <c r="Y172">
        <f t="shared" si="45"/>
        <v>0.77562955776415199</v>
      </c>
      <c r="Z172">
        <f t="shared" si="45"/>
        <v>1.0920903691109485</v>
      </c>
      <c r="AA172">
        <f t="shared" si="45"/>
        <v>3.1811344986185595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5.1757202489489555E-2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2.375399201226344E-3</v>
      </c>
      <c r="V173">
        <f t="shared" si="40"/>
        <v>4.0236505218323924</v>
      </c>
      <c r="W173">
        <f t="shared" si="41"/>
        <v>0.17505332744361413</v>
      </c>
      <c r="X173">
        <f t="shared" si="45"/>
        <v>0.28766003222517034</v>
      </c>
      <c r="Y173">
        <f t="shared" si="45"/>
        <v>0.77562955776415199</v>
      </c>
      <c r="Z173">
        <f t="shared" si="45"/>
        <v>1.0920903691109485</v>
      </c>
      <c r="AA173">
        <f t="shared" si="45"/>
        <v>3.1826394301835297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5.3262134054459717E-2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2.0007807728184353E-3</v>
      </c>
      <c r="V174">
        <f t="shared" si="40"/>
        <v>4.025651302605211</v>
      </c>
      <c r="W174">
        <f t="shared" si="41"/>
        <v>0.17705410821643275</v>
      </c>
      <c r="X174">
        <f t="shared" si="45"/>
        <v>0.28766003222517034</v>
      </c>
      <c r="Y174">
        <f t="shared" si="45"/>
        <v>0.77562955776415199</v>
      </c>
      <c r="Z174">
        <f t="shared" si="45"/>
        <v>1.0920903691109485</v>
      </c>
      <c r="AA174">
        <f t="shared" si="45"/>
        <v>3.1839164507486504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5.4539154619580373E-2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4.025651302605211</v>
      </c>
      <c r="W175">
        <f t="shared" si="41"/>
        <v>0</v>
      </c>
      <c r="X175">
        <f t="shared" si="45"/>
        <v>0.28766003222517034</v>
      </c>
      <c r="Y175">
        <f t="shared" si="45"/>
        <v>0.77562955776415199</v>
      </c>
      <c r="Z175">
        <f t="shared" si="45"/>
        <v>1.0920903691109485</v>
      </c>
      <c r="AA175">
        <f t="shared" si="45"/>
        <v>3.1839164507486504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4.025651302605211</v>
      </c>
      <c r="W176">
        <f t="shared" si="41"/>
        <v>0</v>
      </c>
      <c r="X176">
        <f t="shared" si="45"/>
        <v>0.28766003222517034</v>
      </c>
      <c r="Y176">
        <f t="shared" si="45"/>
        <v>0.77562955776415199</v>
      </c>
      <c r="Z176">
        <f t="shared" si="45"/>
        <v>1.0920903691109485</v>
      </c>
      <c r="AA176">
        <f t="shared" si="45"/>
        <v>3.1839164507486504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4.025651302605211</v>
      </c>
      <c r="W177">
        <f t="shared" si="41"/>
        <v>0</v>
      </c>
      <c r="X177">
        <f t="shared" si="45"/>
        <v>0.28766003222517034</v>
      </c>
      <c r="Y177">
        <f t="shared" si="45"/>
        <v>0.77562955776415199</v>
      </c>
      <c r="Z177">
        <f t="shared" si="45"/>
        <v>1.0920903691109485</v>
      </c>
      <c r="AA177">
        <f t="shared" si="45"/>
        <v>3.1839164507486504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4.025651302605211</v>
      </c>
      <c r="W178">
        <f t="shared" si="41"/>
        <v>0</v>
      </c>
      <c r="X178">
        <f t="shared" si="45"/>
        <v>0.28766003222517034</v>
      </c>
      <c r="Y178">
        <f t="shared" si="45"/>
        <v>0.77562955776415199</v>
      </c>
      <c r="Z178">
        <f t="shared" si="45"/>
        <v>1.0920903691109485</v>
      </c>
      <c r="AA178">
        <f t="shared" si="45"/>
        <v>3.1839164507486504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4.025651302605211</v>
      </c>
      <c r="W179">
        <f t="shared" si="41"/>
        <v>0</v>
      </c>
      <c r="X179">
        <f t="shared" si="45"/>
        <v>0.28766003222517034</v>
      </c>
      <c r="Y179">
        <f t="shared" si="45"/>
        <v>0.77562955776415199</v>
      </c>
      <c r="Z179">
        <f t="shared" si="45"/>
        <v>1.0920903691109485</v>
      </c>
      <c r="AA179">
        <f t="shared" si="45"/>
        <v>3.1839164507486504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4.025651302605211</v>
      </c>
      <c r="W180">
        <f t="shared" si="41"/>
        <v>0</v>
      </c>
      <c r="X180">
        <f t="shared" si="45"/>
        <v>0.28766003222517034</v>
      </c>
      <c r="Y180">
        <f t="shared" si="45"/>
        <v>0.77562955776415199</v>
      </c>
      <c r="Z180">
        <f t="shared" si="45"/>
        <v>1.0920903691109485</v>
      </c>
      <c r="AA180">
        <f t="shared" si="45"/>
        <v>3.1839164507486504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4.025651302605211</v>
      </c>
      <c r="W181">
        <f t="shared" si="41"/>
        <v>0</v>
      </c>
      <c r="X181">
        <f t="shared" si="45"/>
        <v>0.28766003222517034</v>
      </c>
      <c r="Y181">
        <f t="shared" si="45"/>
        <v>0.77562955776415199</v>
      </c>
      <c r="Z181">
        <f t="shared" si="45"/>
        <v>1.0920903691109485</v>
      </c>
      <c r="AA181">
        <f t="shared" si="45"/>
        <v>3.1839164507486504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4.025651302605211</v>
      </c>
      <c r="W182">
        <f t="shared" si="41"/>
        <v>0</v>
      </c>
      <c r="X182">
        <f t="shared" si="45"/>
        <v>0.28766003222517034</v>
      </c>
      <c r="Y182">
        <f t="shared" si="45"/>
        <v>0.77562955776415199</v>
      </c>
      <c r="Z182">
        <f t="shared" si="45"/>
        <v>1.0920903691109485</v>
      </c>
      <c r="AA182">
        <f t="shared" si="45"/>
        <v>3.1839164507486504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4.025651302605211</v>
      </c>
      <c r="W183">
        <f t="shared" si="41"/>
        <v>0</v>
      </c>
      <c r="X183">
        <f t="shared" si="45"/>
        <v>0.28766003222517034</v>
      </c>
      <c r="Y183">
        <f t="shared" si="45"/>
        <v>0.77562955776415199</v>
      </c>
      <c r="Z183">
        <f t="shared" si="45"/>
        <v>1.0920903691109485</v>
      </c>
      <c r="AA183">
        <f t="shared" si="45"/>
        <v>3.1839164507486504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4.025651302605211</v>
      </c>
      <c r="W184">
        <f t="shared" si="41"/>
        <v>0</v>
      </c>
      <c r="X184">
        <f t="shared" ref="X184:AA199" si="47">X183+IF(AC184&gt;AC183,AC184-AC183,0)</f>
        <v>0.28766003222517034</v>
      </c>
      <c r="Y184">
        <f t="shared" si="47"/>
        <v>0.77562955776415199</v>
      </c>
      <c r="Z184">
        <f t="shared" si="47"/>
        <v>1.0920903691109485</v>
      </c>
      <c r="AA184">
        <f t="shared" si="47"/>
        <v>3.1839164507486504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4.025651302605211</v>
      </c>
      <c r="W185">
        <f t="shared" si="41"/>
        <v>0</v>
      </c>
      <c r="X185">
        <f t="shared" si="47"/>
        <v>0.28766003222517034</v>
      </c>
      <c r="Y185">
        <f t="shared" si="47"/>
        <v>0.77562955776415199</v>
      </c>
      <c r="Z185">
        <f t="shared" si="47"/>
        <v>1.0920903691109485</v>
      </c>
      <c r="AA185">
        <f t="shared" si="47"/>
        <v>3.1839164507486504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4.025651302605211</v>
      </c>
      <c r="W186">
        <f t="shared" si="41"/>
        <v>0</v>
      </c>
      <c r="X186">
        <f t="shared" si="47"/>
        <v>0.28766003222517034</v>
      </c>
      <c r="Y186">
        <f t="shared" si="47"/>
        <v>0.77562955776415199</v>
      </c>
      <c r="Z186">
        <f t="shared" si="47"/>
        <v>1.0920903691109485</v>
      </c>
      <c r="AA186">
        <f t="shared" si="47"/>
        <v>3.1839164507486504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4.025651302605211</v>
      </c>
      <c r="W187">
        <f t="shared" si="41"/>
        <v>0</v>
      </c>
      <c r="X187">
        <f t="shared" si="47"/>
        <v>0.28766003222517034</v>
      </c>
      <c r="Y187">
        <f t="shared" si="47"/>
        <v>0.77562955776415199</v>
      </c>
      <c r="Z187">
        <f t="shared" si="47"/>
        <v>1.0920903691109485</v>
      </c>
      <c r="AA187">
        <f t="shared" si="47"/>
        <v>3.1839164507486504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4.025651302605211</v>
      </c>
      <c r="W188">
        <f t="shared" si="41"/>
        <v>0</v>
      </c>
      <c r="X188">
        <f t="shared" si="47"/>
        <v>0.28766003222517034</v>
      </c>
      <c r="Y188">
        <f t="shared" si="47"/>
        <v>0.77562955776415199</v>
      </c>
      <c r="Z188">
        <f t="shared" si="47"/>
        <v>1.0920903691109485</v>
      </c>
      <c r="AA188">
        <f t="shared" si="47"/>
        <v>3.1839164507486504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4.025651302605211</v>
      </c>
      <c r="W189">
        <f t="shared" si="41"/>
        <v>0</v>
      </c>
      <c r="X189">
        <f t="shared" si="47"/>
        <v>0.28766003222517034</v>
      </c>
      <c r="Y189">
        <f t="shared" si="47"/>
        <v>0.77562955776415199</v>
      </c>
      <c r="Z189">
        <f t="shared" si="47"/>
        <v>1.0920903691109485</v>
      </c>
      <c r="AA189">
        <f t="shared" si="47"/>
        <v>3.1839164507486504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4.025651302605211</v>
      </c>
      <c r="W190">
        <f t="shared" si="41"/>
        <v>0</v>
      </c>
      <c r="X190">
        <f t="shared" si="47"/>
        <v>0.28766003222517034</v>
      </c>
      <c r="Y190">
        <f t="shared" si="47"/>
        <v>0.77562955776415199</v>
      </c>
      <c r="Z190">
        <f t="shared" si="47"/>
        <v>1.0920903691109485</v>
      </c>
      <c r="AA190">
        <f t="shared" si="47"/>
        <v>3.1839164507486504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4.025651302605211</v>
      </c>
      <c r="W191">
        <f t="shared" si="41"/>
        <v>0</v>
      </c>
      <c r="X191">
        <f t="shared" si="47"/>
        <v>0.28766003222517034</v>
      </c>
      <c r="Y191">
        <f t="shared" si="47"/>
        <v>0.77562955776415199</v>
      </c>
      <c r="Z191">
        <f t="shared" si="47"/>
        <v>1.0920903691109485</v>
      </c>
      <c r="AA191">
        <f t="shared" si="47"/>
        <v>3.1839164507486504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4.025651302605211</v>
      </c>
      <c r="W192">
        <f t="shared" si="41"/>
        <v>0</v>
      </c>
      <c r="X192">
        <f t="shared" si="47"/>
        <v>0.28766003222517034</v>
      </c>
      <c r="Y192">
        <f t="shared" si="47"/>
        <v>0.77562955776415199</v>
      </c>
      <c r="Z192">
        <f t="shared" si="47"/>
        <v>1.0920903691109485</v>
      </c>
      <c r="AA192">
        <f t="shared" si="47"/>
        <v>3.1839164507486504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4.025651302605211</v>
      </c>
      <c r="W193">
        <f t="shared" si="41"/>
        <v>0</v>
      </c>
      <c r="X193">
        <f t="shared" si="47"/>
        <v>0.28766003222517034</v>
      </c>
      <c r="Y193">
        <f t="shared" si="47"/>
        <v>0.77562955776415199</v>
      </c>
      <c r="Z193">
        <f t="shared" si="47"/>
        <v>1.0920903691109485</v>
      </c>
      <c r="AA193">
        <f t="shared" si="47"/>
        <v>3.1839164507486504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4.025651302605211</v>
      </c>
      <c r="W194">
        <f t="shared" si="41"/>
        <v>0</v>
      </c>
      <c r="X194">
        <f t="shared" si="47"/>
        <v>0.28766003222517034</v>
      </c>
      <c r="Y194">
        <f t="shared" si="47"/>
        <v>0.77562955776415199</v>
      </c>
      <c r="Z194">
        <f t="shared" si="47"/>
        <v>1.0920903691109485</v>
      </c>
      <c r="AA194">
        <f t="shared" si="47"/>
        <v>3.1839164507486504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4.025651302605211</v>
      </c>
      <c r="W195">
        <f t="shared" si="41"/>
        <v>0</v>
      </c>
      <c r="X195">
        <f t="shared" si="47"/>
        <v>0.28766003222517034</v>
      </c>
      <c r="Y195">
        <f t="shared" si="47"/>
        <v>0.77562955776415199</v>
      </c>
      <c r="Z195">
        <f t="shared" si="47"/>
        <v>1.0920903691109485</v>
      </c>
      <c r="AA195">
        <f t="shared" si="47"/>
        <v>3.1839164507486504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4.025651302605211</v>
      </c>
      <c r="W196">
        <f t="shared" si="41"/>
        <v>0</v>
      </c>
      <c r="X196">
        <f t="shared" si="47"/>
        <v>0.28766003222517034</v>
      </c>
      <c r="Y196">
        <f t="shared" si="47"/>
        <v>0.77562955776415199</v>
      </c>
      <c r="Z196">
        <f t="shared" si="47"/>
        <v>1.0920903691109485</v>
      </c>
      <c r="AA196">
        <f t="shared" si="47"/>
        <v>3.1839164507486504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4.025651302605211</v>
      </c>
      <c r="W197">
        <f t="shared" si="41"/>
        <v>0</v>
      </c>
      <c r="X197">
        <f t="shared" si="47"/>
        <v>0.28766003222517034</v>
      </c>
      <c r="Y197">
        <f t="shared" si="47"/>
        <v>0.77562955776415199</v>
      </c>
      <c r="Z197">
        <f t="shared" si="47"/>
        <v>1.0920903691109485</v>
      </c>
      <c r="AA197">
        <f t="shared" si="47"/>
        <v>3.1839164507486504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4.025651302605211</v>
      </c>
      <c r="W198">
        <f t="shared" si="41"/>
        <v>0</v>
      </c>
      <c r="X198">
        <f t="shared" si="47"/>
        <v>0.28766003222517034</v>
      </c>
      <c r="Y198">
        <f t="shared" si="47"/>
        <v>0.77562955776415199</v>
      </c>
      <c r="Z198">
        <f t="shared" si="47"/>
        <v>1.0920903691109485</v>
      </c>
      <c r="AA198">
        <f t="shared" si="47"/>
        <v>3.1839164507486504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6.8122223001818799E-3</v>
      </c>
      <c r="V199">
        <f t="shared" si="40"/>
        <v>4.0324635249053928</v>
      </c>
      <c r="W199">
        <f t="shared" si="41"/>
        <v>6.8122223001818583E-3</v>
      </c>
      <c r="X199">
        <f t="shared" si="47"/>
        <v>0.28766003222517034</v>
      </c>
      <c r="Y199">
        <f t="shared" si="47"/>
        <v>0.77562955776415199</v>
      </c>
      <c r="Z199">
        <f t="shared" si="47"/>
        <v>1.0920903691109485</v>
      </c>
      <c r="AA199">
        <f t="shared" si="47"/>
        <v>3.1839164507486504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7.3954843522947965E-3</v>
      </c>
      <c r="V200">
        <f t="shared" si="40"/>
        <v>4.0398590092576878</v>
      </c>
      <c r="W200">
        <f t="shared" si="41"/>
        <v>1.4207706652476837E-2</v>
      </c>
      <c r="X200">
        <f t="shared" ref="X200:AA215" si="52">X199+IF(AC200&gt;AC199,AC200-AC199,0)</f>
        <v>0.28766003222517034</v>
      </c>
      <c r="Y200">
        <f t="shared" si="52"/>
        <v>0.77562955776415199</v>
      </c>
      <c r="Z200">
        <f t="shared" si="52"/>
        <v>1.0920903691109485</v>
      </c>
      <c r="AA200">
        <f t="shared" si="52"/>
        <v>3.1839164507486504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8.0592200522271937E-3</v>
      </c>
      <c r="V201">
        <f t="shared" ref="V201:V246" si="54">U201+V200</f>
        <v>4.0479182293099152</v>
      </c>
      <c r="W201">
        <f t="shared" si="41"/>
        <v>2.2266926704704204E-2</v>
      </c>
      <c r="X201">
        <f t="shared" si="52"/>
        <v>0.28766003222517034</v>
      </c>
      <c r="Y201">
        <f t="shared" si="52"/>
        <v>0.77562955776415199</v>
      </c>
      <c r="Z201">
        <f t="shared" si="52"/>
        <v>1.0920903691109485</v>
      </c>
      <c r="AA201">
        <f t="shared" si="52"/>
        <v>3.1839164507486504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8.8200336559039472E-3</v>
      </c>
      <c r="V202">
        <f t="shared" si="54"/>
        <v>4.0567382629658191</v>
      </c>
      <c r="W202">
        <f t="shared" si="41"/>
        <v>3.1086960360608096E-2</v>
      </c>
      <c r="X202">
        <f t="shared" si="52"/>
        <v>0.28766003222517034</v>
      </c>
      <c r="Y202">
        <f t="shared" si="52"/>
        <v>0.77562955776415199</v>
      </c>
      <c r="Z202">
        <f t="shared" si="52"/>
        <v>1.0920903691109485</v>
      </c>
      <c r="AA202">
        <f t="shared" si="52"/>
        <v>3.1839164507486504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9.6994232537936601E-3</v>
      </c>
      <c r="V203">
        <f t="shared" si="54"/>
        <v>4.0664376862196123</v>
      </c>
      <c r="W203">
        <f t="shared" si="41"/>
        <v>4.0786383614401345E-2</v>
      </c>
      <c r="X203">
        <f t="shared" si="52"/>
        <v>0.28766003222517034</v>
      </c>
      <c r="Y203">
        <f t="shared" si="52"/>
        <v>0.77562955776415199</v>
      </c>
      <c r="Z203">
        <f t="shared" si="52"/>
        <v>1.0920903691109485</v>
      </c>
      <c r="AA203">
        <f t="shared" si="52"/>
        <v>3.1839164507486504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0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1.0725778441821536E-2</v>
      </c>
      <c r="V204">
        <f t="shared" si="54"/>
        <v>4.0771634646614334</v>
      </c>
      <c r="W204">
        <f t="shared" si="41"/>
        <v>5.1512162056222444E-2</v>
      </c>
      <c r="X204">
        <f t="shared" si="52"/>
        <v>0.28766003222517034</v>
      </c>
      <c r="Y204">
        <f t="shared" si="52"/>
        <v>0.77562955776415199</v>
      </c>
      <c r="Z204">
        <f t="shared" si="52"/>
        <v>1.0920903691109485</v>
      </c>
      <c r="AA204">
        <f t="shared" si="52"/>
        <v>3.1844490992548509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5.3264850620055276E-4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1.1937481258291685E-2</v>
      </c>
      <c r="V205">
        <f t="shared" si="54"/>
        <v>4.0891009459197249</v>
      </c>
      <c r="W205">
        <f t="shared" si="41"/>
        <v>6.344964331451397E-2</v>
      </c>
      <c r="X205">
        <f t="shared" si="52"/>
        <v>0.28766003222517034</v>
      </c>
      <c r="Y205">
        <f t="shared" si="52"/>
        <v>0.77562955776415199</v>
      </c>
      <c r="Z205">
        <f t="shared" si="52"/>
        <v>1.0920903691109485</v>
      </c>
      <c r="AA205">
        <f t="shared" si="52"/>
        <v>3.1861759710401558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2.2595202915054488E-3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1.3387920670512438E-2</v>
      </c>
      <c r="V206">
        <f t="shared" si="54"/>
        <v>4.102488866590237</v>
      </c>
      <c r="W206">
        <f t="shared" si="41"/>
        <v>7.6837563985026058E-2</v>
      </c>
      <c r="X206">
        <f t="shared" si="52"/>
        <v>0.28766003222517034</v>
      </c>
      <c r="Y206">
        <f t="shared" si="52"/>
        <v>0.77562955776415199</v>
      </c>
      <c r="Z206">
        <f t="shared" si="52"/>
        <v>1.0920903691109485</v>
      </c>
      <c r="AA206">
        <f t="shared" si="52"/>
        <v>3.1893205075479982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5.4040567993479914E-3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1.5154014406358505E-2</v>
      </c>
      <c r="V207">
        <f t="shared" si="54"/>
        <v>4.1176428809965957</v>
      </c>
      <c r="W207">
        <f t="shared" si="41"/>
        <v>9.1991578391384721E-2</v>
      </c>
      <c r="X207">
        <f t="shared" si="52"/>
        <v>0.28766003222517034</v>
      </c>
      <c r="Y207">
        <f t="shared" si="52"/>
        <v>0.77562955776415199</v>
      </c>
      <c r="Z207">
        <f t="shared" si="52"/>
        <v>1.0920903691109485</v>
      </c>
      <c r="AA207">
        <f t="shared" si="52"/>
        <v>3.1941763362283369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1.0259885479686523E-2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1.7351611542907364E-2</v>
      </c>
      <c r="V208">
        <f t="shared" si="54"/>
        <v>4.1349944925395032</v>
      </c>
      <c r="W208">
        <f t="shared" ref="W208:W246" si="55">IF(R208-R207=1,V208-V207,V208-V207+W207)</f>
        <v>0.10934318993429226</v>
      </c>
      <c r="X208">
        <f t="shared" si="52"/>
        <v>0.28766003222517034</v>
      </c>
      <c r="Y208">
        <f t="shared" si="52"/>
        <v>0.77562955776415199</v>
      </c>
      <c r="Z208">
        <f t="shared" si="52"/>
        <v>1.0920903691109485</v>
      </c>
      <c r="AA208">
        <f t="shared" si="52"/>
        <v>3.201142366579862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1.7225915831211684E-2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2.0165604992591412E-2</v>
      </c>
      <c r="V209">
        <f t="shared" si="54"/>
        <v>4.1551600975320948</v>
      </c>
      <c r="W209">
        <f t="shared" si="55"/>
        <v>0.12950879492688383</v>
      </c>
      <c r="X209">
        <f t="shared" si="52"/>
        <v>0.28766003222517034</v>
      </c>
      <c r="Y209">
        <f t="shared" si="52"/>
        <v>0.77562955776415199</v>
      </c>
      <c r="Z209">
        <f t="shared" si="52"/>
        <v>1.0920903691109485</v>
      </c>
      <c r="AA209">
        <f t="shared" si="52"/>
        <v>3.2107847902705884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2.6868339521937953E-2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2.3915239500580037E-2</v>
      </c>
      <c r="V210">
        <f t="shared" si="54"/>
        <v>4.1790753370326748</v>
      </c>
      <c r="W210">
        <f t="shared" si="55"/>
        <v>0.15342403442746377</v>
      </c>
      <c r="X210">
        <f t="shared" si="52"/>
        <v>0.28766003222517034</v>
      </c>
      <c r="Y210">
        <f t="shared" si="52"/>
        <v>0.77562955776415199</v>
      </c>
      <c r="Z210">
        <f t="shared" si="52"/>
        <v>1.0920903691109485</v>
      </c>
      <c r="AA210">
        <f t="shared" si="52"/>
        <v>3.223957254950534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4.0040804201883475E-2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2.9217799048620246E-2</v>
      </c>
      <c r="V211">
        <f t="shared" si="54"/>
        <v>4.208293136081295</v>
      </c>
      <c r="W211">
        <f t="shared" si="55"/>
        <v>0.18264183347608398</v>
      </c>
      <c r="X211">
        <f t="shared" si="52"/>
        <v>0.28766003222517034</v>
      </c>
      <c r="Y211">
        <f t="shared" si="52"/>
        <v>0.77562955776415199</v>
      </c>
      <c r="Z211">
        <f t="shared" si="52"/>
        <v>1.0920903691109485</v>
      </c>
      <c r="AA211">
        <f t="shared" si="52"/>
        <v>3.2420663763144697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5.8149925565819049E-2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3.74996966559734E-2</v>
      </c>
      <c r="V212">
        <f t="shared" si="54"/>
        <v>4.2457928327372683</v>
      </c>
      <c r="W212">
        <f t="shared" si="55"/>
        <v>0.22014153013205728</v>
      </c>
      <c r="X212">
        <f t="shared" si="52"/>
        <v>0.28766003222517034</v>
      </c>
      <c r="Y212">
        <f t="shared" si="52"/>
        <v>0.77562955776415199</v>
      </c>
      <c r="Z212">
        <f t="shared" si="52"/>
        <v>1.0920903691109485</v>
      </c>
      <c r="AA212">
        <f t="shared" si="52"/>
        <v>3.2677895735151772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8.3873122766526545E-2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5.3366488543247957E-2</v>
      </c>
      <c r="V213">
        <f t="shared" si="54"/>
        <v>4.2991593212805164</v>
      </c>
      <c r="W213">
        <f t="shared" si="55"/>
        <v>0.27350801867530539</v>
      </c>
      <c r="X213">
        <f t="shared" si="52"/>
        <v>0.28766003222517034</v>
      </c>
      <c r="Y213">
        <f t="shared" si="52"/>
        <v>0.77562955776415199</v>
      </c>
      <c r="Z213">
        <f t="shared" si="52"/>
        <v>1.0920903691109485</v>
      </c>
      <c r="AA213">
        <f t="shared" si="52"/>
        <v>3.3078833244542105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0.12396687370555984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0.16178395827661746</v>
      </c>
      <c r="V214">
        <f t="shared" si="54"/>
        <v>4.4609432795571342</v>
      </c>
      <c r="W214">
        <f t="shared" si="55"/>
        <v>0.43529197695192323</v>
      </c>
      <c r="X214">
        <f t="shared" si="52"/>
        <v>0.28766003222517034</v>
      </c>
      <c r="Y214">
        <f t="shared" si="52"/>
        <v>0.77562955776415199</v>
      </c>
      <c r="Z214">
        <f t="shared" si="52"/>
        <v>1.0920903691109485</v>
      </c>
      <c r="AA214">
        <f t="shared" si="52"/>
        <v>3.4438933037175943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0.25997685296894363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8.0500467707772957E-2</v>
      </c>
      <c r="V215">
        <f t="shared" si="54"/>
        <v>4.541443747264907</v>
      </c>
      <c r="W215">
        <f t="shared" si="55"/>
        <v>0.51579244465969598</v>
      </c>
      <c r="X215">
        <f t="shared" si="52"/>
        <v>0.28766003222517034</v>
      </c>
      <c r="Y215">
        <f t="shared" si="52"/>
        <v>0.77562955776415199</v>
      </c>
      <c r="Z215">
        <f t="shared" si="52"/>
        <v>1.0921895034051383</v>
      </c>
      <c r="AA215">
        <f t="shared" si="52"/>
        <v>3.5161449136932568</v>
      </c>
      <c r="AC215">
        <f t="shared" si="53"/>
        <v>0</v>
      </c>
      <c r="AD215">
        <f t="shared" si="53"/>
        <v>0</v>
      </c>
      <c r="AE215">
        <f t="shared" si="53"/>
        <v>9.9134294189875399E-5</v>
      </c>
      <c r="AF215">
        <f t="shared" si="53"/>
        <v>0.33222846294460612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3.2657353758596311E-2</v>
      </c>
      <c r="V216">
        <f t="shared" si="54"/>
        <v>4.5741011010235031</v>
      </c>
      <c r="W216">
        <f t="shared" si="55"/>
        <v>0.54844979841829211</v>
      </c>
      <c r="X216">
        <f t="shared" ref="X216:AA231" si="56">X215+IF(AC216&gt;AC215,AC216-AC215,0)</f>
        <v>0.28766003222517034</v>
      </c>
      <c r="Y216">
        <f t="shared" si="56"/>
        <v>0.77562955776415199</v>
      </c>
      <c r="Z216">
        <f t="shared" si="56"/>
        <v>1.093011471409385</v>
      </c>
      <c r="AA216">
        <f t="shared" si="56"/>
        <v>3.5459879315092349</v>
      </c>
      <c r="AC216">
        <f t="shared" si="53"/>
        <v>0</v>
      </c>
      <c r="AD216">
        <f t="shared" si="53"/>
        <v>0</v>
      </c>
      <c r="AE216">
        <f t="shared" si="53"/>
        <v>9.2110229843650666E-4</v>
      </c>
      <c r="AF216">
        <f t="shared" si="53"/>
        <v>0.36207148076058404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2.1727623881753245E-2</v>
      </c>
      <c r="V217">
        <f t="shared" si="54"/>
        <v>4.5958287249052567</v>
      </c>
      <c r="W217">
        <f t="shared" si="55"/>
        <v>0.57017742230004576</v>
      </c>
      <c r="X217">
        <f t="shared" si="56"/>
        <v>0.28766003222517034</v>
      </c>
      <c r="Y217">
        <f t="shared" si="56"/>
        <v>0.77562955776415199</v>
      </c>
      <c r="Z217">
        <f t="shared" si="56"/>
        <v>1.094006528889627</v>
      </c>
      <c r="AA217">
        <f t="shared" si="56"/>
        <v>3.5659819602355687</v>
      </c>
      <c r="AC217">
        <f t="shared" si="53"/>
        <v>0</v>
      </c>
      <c r="AD217">
        <f t="shared" si="53"/>
        <v>0</v>
      </c>
      <c r="AE217">
        <f t="shared" si="53"/>
        <v>1.9161597786785101E-3</v>
      </c>
      <c r="AF217">
        <f t="shared" si="53"/>
        <v>0.3820655094869177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1.607001746011915E-2</v>
      </c>
      <c r="V218">
        <f t="shared" si="54"/>
        <v>4.6118987423653754</v>
      </c>
      <c r="W218">
        <f t="shared" si="55"/>
        <v>0.58624743976016447</v>
      </c>
      <c r="X218">
        <f t="shared" si="56"/>
        <v>0.28766003222517034</v>
      </c>
      <c r="Y218">
        <f t="shared" si="56"/>
        <v>0.77562955776415199</v>
      </c>
      <c r="Z218">
        <f t="shared" si="56"/>
        <v>1.0949665907558013</v>
      </c>
      <c r="AA218">
        <f t="shared" si="56"/>
        <v>3.5808344496927562</v>
      </c>
      <c r="AC218">
        <f t="shared" si="53"/>
        <v>0</v>
      </c>
      <c r="AD218">
        <f t="shared" si="53"/>
        <v>0</v>
      </c>
      <c r="AE218">
        <f t="shared" si="53"/>
        <v>2.8762216448527519E-3</v>
      </c>
      <c r="AF218">
        <f t="shared" si="53"/>
        <v>0.39691799894410545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1.2542149806756133E-2</v>
      </c>
      <c r="V219">
        <f t="shared" si="54"/>
        <v>4.6244408921721316</v>
      </c>
      <c r="W219">
        <f t="shared" si="55"/>
        <v>0.59878958956692063</v>
      </c>
      <c r="X219">
        <f t="shared" si="56"/>
        <v>0.28766003222517034</v>
      </c>
      <c r="Y219">
        <f t="shared" si="56"/>
        <v>0.77562955776415199</v>
      </c>
      <c r="Z219">
        <f t="shared" si="56"/>
        <v>1.0958457262379666</v>
      </c>
      <c r="AA219">
        <f t="shared" si="56"/>
        <v>3.5924620345700715</v>
      </c>
      <c r="AC219">
        <f t="shared" si="53"/>
        <v>0</v>
      </c>
      <c r="AD219">
        <f t="shared" si="53"/>
        <v>0</v>
      </c>
      <c r="AE219">
        <f t="shared" si="53"/>
        <v>3.7553571270181217E-3</v>
      </c>
      <c r="AF219">
        <f t="shared" si="53"/>
        <v>0.40854558382142092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1.0127315287815417E-2</v>
      </c>
      <c r="V220">
        <f t="shared" si="54"/>
        <v>4.6345682074599468</v>
      </c>
      <c r="W220">
        <f t="shared" si="55"/>
        <v>0.60891690485473582</v>
      </c>
      <c r="X220">
        <f t="shared" si="56"/>
        <v>0.28766003222517034</v>
      </c>
      <c r="Y220">
        <f t="shared" si="56"/>
        <v>0.77562955776415199</v>
      </c>
      <c r="Z220">
        <f t="shared" si="56"/>
        <v>1.0966374254549283</v>
      </c>
      <c r="AA220">
        <f t="shared" si="56"/>
        <v>3.6018725529538327</v>
      </c>
      <c r="AC220">
        <f t="shared" si="53"/>
        <v>0</v>
      </c>
      <c r="AD220">
        <f t="shared" si="53"/>
        <v>0</v>
      </c>
      <c r="AE220">
        <f t="shared" si="53"/>
        <v>4.5470563439796866E-3</v>
      </c>
      <c r="AF220">
        <f t="shared" si="53"/>
        <v>0.41795610220518215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8.3764077095876376E-3</v>
      </c>
      <c r="V221">
        <f t="shared" si="54"/>
        <v>4.6429446151695348</v>
      </c>
      <c r="W221">
        <f t="shared" si="55"/>
        <v>0.61729331256432385</v>
      </c>
      <c r="X221">
        <f t="shared" si="56"/>
        <v>0.28766003222517034</v>
      </c>
      <c r="Y221">
        <f t="shared" si="56"/>
        <v>0.77562955776415199</v>
      </c>
      <c r="Z221">
        <f t="shared" si="56"/>
        <v>1.0973468381151172</v>
      </c>
      <c r="AA221">
        <f t="shared" si="56"/>
        <v>3.6096701449242699</v>
      </c>
      <c r="AC221">
        <f t="shared" si="53"/>
        <v>0</v>
      </c>
      <c r="AD221">
        <f t="shared" si="53"/>
        <v>0</v>
      </c>
      <c r="AE221">
        <f t="shared" si="53"/>
        <v>5.2564690041686166E-3</v>
      </c>
      <c r="AF221">
        <f t="shared" si="53"/>
        <v>0.42575369417561948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7.0553848304650106E-3</v>
      </c>
      <c r="V222">
        <f t="shared" si="54"/>
        <v>4.6499999999999995</v>
      </c>
      <c r="W222">
        <f t="shared" si="55"/>
        <v>0.62434869739478849</v>
      </c>
      <c r="X222">
        <f t="shared" si="56"/>
        <v>0.28766003222517034</v>
      </c>
      <c r="Y222">
        <f t="shared" si="56"/>
        <v>0.77562955776415199</v>
      </c>
      <c r="Z222">
        <f t="shared" si="56"/>
        <v>1.0979823447310826</v>
      </c>
      <c r="AA222">
        <f t="shared" si="56"/>
        <v>3.6162475498984312</v>
      </c>
      <c r="AC222">
        <f t="shared" si="53"/>
        <v>0</v>
      </c>
      <c r="AD222">
        <f t="shared" si="53"/>
        <v>0</v>
      </c>
      <c r="AE222">
        <f t="shared" si="53"/>
        <v>5.891975620134062E-3</v>
      </c>
      <c r="AF222">
        <f t="shared" si="53"/>
        <v>0.43233109914978085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4.6499999999999995</v>
      </c>
      <c r="W223">
        <f t="shared" si="55"/>
        <v>0</v>
      </c>
      <c r="X223">
        <f t="shared" si="56"/>
        <v>0.28766003222517034</v>
      </c>
      <c r="Y223">
        <f t="shared" si="56"/>
        <v>0.77562955776415199</v>
      </c>
      <c r="Z223">
        <f t="shared" si="56"/>
        <v>1.0979823447310826</v>
      </c>
      <c r="AA223">
        <f t="shared" si="56"/>
        <v>3.6162475498984312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4.6499999999999995</v>
      </c>
      <c r="W224">
        <f t="shared" si="55"/>
        <v>0</v>
      </c>
      <c r="X224">
        <f t="shared" si="56"/>
        <v>0.28766003222517034</v>
      </c>
      <c r="Y224">
        <f t="shared" si="56"/>
        <v>0.77562955776415199</v>
      </c>
      <c r="Z224">
        <f t="shared" si="56"/>
        <v>1.0979823447310826</v>
      </c>
      <c r="AA224">
        <f t="shared" si="56"/>
        <v>3.6162475498984312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4.6499999999999995</v>
      </c>
      <c r="W225">
        <f t="shared" si="55"/>
        <v>0</v>
      </c>
      <c r="X225">
        <f t="shared" si="56"/>
        <v>0.28766003222517034</v>
      </c>
      <c r="Y225">
        <f t="shared" si="56"/>
        <v>0.77562955776415199</v>
      </c>
      <c r="Z225">
        <f t="shared" si="56"/>
        <v>1.0979823447310826</v>
      </c>
      <c r="AA225">
        <f t="shared" si="56"/>
        <v>3.6162475498984312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4.6499999999999995</v>
      </c>
      <c r="W226">
        <f t="shared" si="55"/>
        <v>0</v>
      </c>
      <c r="X226">
        <f t="shared" si="56"/>
        <v>0.28766003222517034</v>
      </c>
      <c r="Y226">
        <f t="shared" si="56"/>
        <v>0.77562955776415199</v>
      </c>
      <c r="Z226">
        <f t="shared" si="56"/>
        <v>1.0979823447310826</v>
      </c>
      <c r="AA226">
        <f t="shared" si="56"/>
        <v>3.6162475498984312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4.6499999999999995</v>
      </c>
      <c r="W227">
        <f t="shared" si="55"/>
        <v>0</v>
      </c>
      <c r="X227">
        <f t="shared" si="56"/>
        <v>0.28766003222517034</v>
      </c>
      <c r="Y227">
        <f t="shared" si="56"/>
        <v>0.77562955776415199</v>
      </c>
      <c r="Z227">
        <f t="shared" si="56"/>
        <v>1.0979823447310826</v>
      </c>
      <c r="AA227">
        <f t="shared" si="56"/>
        <v>3.6162475498984312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4.6499999999999995</v>
      </c>
      <c r="W228">
        <f t="shared" si="55"/>
        <v>0</v>
      </c>
      <c r="X228">
        <f t="shared" si="56"/>
        <v>0.28766003222517034</v>
      </c>
      <c r="Y228">
        <f t="shared" si="56"/>
        <v>0.77562955776415199</v>
      </c>
      <c r="Z228">
        <f t="shared" si="56"/>
        <v>1.0979823447310826</v>
      </c>
      <c r="AA228">
        <f t="shared" si="56"/>
        <v>3.6162475498984312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4.6499999999999995</v>
      </c>
      <c r="W229">
        <f t="shared" si="55"/>
        <v>0</v>
      </c>
      <c r="X229">
        <f t="shared" si="56"/>
        <v>0.28766003222517034</v>
      </c>
      <c r="Y229">
        <f t="shared" si="56"/>
        <v>0.77562955776415199</v>
      </c>
      <c r="Z229">
        <f t="shared" si="56"/>
        <v>1.0979823447310826</v>
      </c>
      <c r="AA229">
        <f t="shared" si="56"/>
        <v>3.6162475498984312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4.6499999999999995</v>
      </c>
      <c r="W230">
        <f t="shared" si="55"/>
        <v>0</v>
      </c>
      <c r="X230">
        <f t="shared" si="56"/>
        <v>0.28766003222517034</v>
      </c>
      <c r="Y230">
        <f t="shared" si="56"/>
        <v>0.77562955776415199</v>
      </c>
      <c r="Z230">
        <f t="shared" si="56"/>
        <v>1.0979823447310826</v>
      </c>
      <c r="AA230">
        <f t="shared" si="56"/>
        <v>3.6162475498984312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4.6499999999999995</v>
      </c>
      <c r="W231">
        <f t="shared" si="55"/>
        <v>0</v>
      </c>
      <c r="X231">
        <f t="shared" si="56"/>
        <v>0.28766003222517034</v>
      </c>
      <c r="Y231">
        <f t="shared" si="56"/>
        <v>0.77562955776415199</v>
      </c>
      <c r="Z231">
        <f t="shared" si="56"/>
        <v>1.0979823447310826</v>
      </c>
      <c r="AA231">
        <f t="shared" si="56"/>
        <v>3.6162475498984312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4.6499999999999995</v>
      </c>
      <c r="W232">
        <f t="shared" si="55"/>
        <v>0</v>
      </c>
      <c r="X232">
        <f t="shared" ref="X232:AA246" si="59">X231+IF(AC232&gt;AC231,AC232-AC231,0)</f>
        <v>0.28766003222517034</v>
      </c>
      <c r="Y232">
        <f t="shared" si="59"/>
        <v>0.77562955776415199</v>
      </c>
      <c r="Z232">
        <f t="shared" si="59"/>
        <v>1.0979823447310826</v>
      </c>
      <c r="AA232">
        <f t="shared" si="59"/>
        <v>3.6162475498984312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4.6499999999999995</v>
      </c>
      <c r="W233">
        <f t="shared" si="55"/>
        <v>0</v>
      </c>
      <c r="X233">
        <f t="shared" si="59"/>
        <v>0.28766003222517034</v>
      </c>
      <c r="Y233">
        <f t="shared" si="59"/>
        <v>0.77562955776415199</v>
      </c>
      <c r="Z233">
        <f t="shared" si="59"/>
        <v>1.0979823447310826</v>
      </c>
      <c r="AA233">
        <f t="shared" si="59"/>
        <v>3.6162475498984312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4.6499999999999995</v>
      </c>
      <c r="W234">
        <f t="shared" si="55"/>
        <v>0</v>
      </c>
      <c r="X234">
        <f t="shared" si="59"/>
        <v>0.28766003222517034</v>
      </c>
      <c r="Y234">
        <f t="shared" si="59"/>
        <v>0.77562955776415199</v>
      </c>
      <c r="Z234">
        <f t="shared" si="59"/>
        <v>1.0979823447310826</v>
      </c>
      <c r="AA234">
        <f t="shared" si="59"/>
        <v>3.6162475498984312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4.6499999999999995</v>
      </c>
      <c r="W235">
        <f t="shared" si="55"/>
        <v>0</v>
      </c>
      <c r="X235">
        <f t="shared" si="59"/>
        <v>0.28766003222517034</v>
      </c>
      <c r="Y235">
        <f t="shared" si="59"/>
        <v>0.77562955776415199</v>
      </c>
      <c r="Z235">
        <f t="shared" si="59"/>
        <v>1.0979823447310826</v>
      </c>
      <c r="AA235">
        <f t="shared" si="59"/>
        <v>3.6162475498984312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4.6499999999999995</v>
      </c>
      <c r="W236">
        <f t="shared" si="55"/>
        <v>0</v>
      </c>
      <c r="X236">
        <f t="shared" si="59"/>
        <v>0.28766003222517034</v>
      </c>
      <c r="Y236">
        <f t="shared" si="59"/>
        <v>0.77562955776415199</v>
      </c>
      <c r="Z236">
        <f t="shared" si="59"/>
        <v>1.0979823447310826</v>
      </c>
      <c r="AA236">
        <f t="shared" si="59"/>
        <v>3.6162475498984312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4.6499999999999995</v>
      </c>
      <c r="W237">
        <f t="shared" si="55"/>
        <v>0</v>
      </c>
      <c r="X237">
        <f t="shared" si="59"/>
        <v>0.28766003222517034</v>
      </c>
      <c r="Y237">
        <f t="shared" si="59"/>
        <v>0.77562955776415199</v>
      </c>
      <c r="Z237">
        <f t="shared" si="59"/>
        <v>1.0979823447310826</v>
      </c>
      <c r="AA237">
        <f t="shared" si="59"/>
        <v>3.6162475498984312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4.6499999999999995</v>
      </c>
      <c r="W238">
        <f t="shared" si="55"/>
        <v>0</v>
      </c>
      <c r="X238">
        <f t="shared" si="59"/>
        <v>0.28766003222517034</v>
      </c>
      <c r="Y238">
        <f t="shared" si="59"/>
        <v>0.77562955776415199</v>
      </c>
      <c r="Z238">
        <f t="shared" si="59"/>
        <v>1.0979823447310826</v>
      </c>
      <c r="AA238">
        <f t="shared" si="59"/>
        <v>3.6162475498984312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4.6499999999999995</v>
      </c>
      <c r="W239">
        <f t="shared" si="55"/>
        <v>0</v>
      </c>
      <c r="X239">
        <f t="shared" si="59"/>
        <v>0.28766003222517034</v>
      </c>
      <c r="Y239">
        <f t="shared" si="59"/>
        <v>0.77562955776415199</v>
      </c>
      <c r="Z239">
        <f t="shared" si="59"/>
        <v>1.0979823447310826</v>
      </c>
      <c r="AA239">
        <f t="shared" si="59"/>
        <v>3.6162475498984312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4.6499999999999995</v>
      </c>
      <c r="W240">
        <f t="shared" si="55"/>
        <v>0</v>
      </c>
      <c r="X240">
        <f t="shared" si="59"/>
        <v>0.28766003222517034</v>
      </c>
      <c r="Y240">
        <f t="shared" si="59"/>
        <v>0.77562955776415199</v>
      </c>
      <c r="Z240">
        <f t="shared" si="59"/>
        <v>1.0979823447310826</v>
      </c>
      <c r="AA240">
        <f t="shared" si="59"/>
        <v>3.6162475498984312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4.6499999999999995</v>
      </c>
      <c r="W241">
        <f t="shared" si="55"/>
        <v>0</v>
      </c>
      <c r="X241">
        <f t="shared" si="59"/>
        <v>0.28766003222517034</v>
      </c>
      <c r="Y241">
        <f t="shared" si="59"/>
        <v>0.77562955776415199</v>
      </c>
      <c r="Z241">
        <f t="shared" si="59"/>
        <v>1.0979823447310826</v>
      </c>
      <c r="AA241">
        <f t="shared" si="59"/>
        <v>3.6162475498984312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4.6499999999999995</v>
      </c>
      <c r="W242">
        <f t="shared" si="55"/>
        <v>0</v>
      </c>
      <c r="X242">
        <f t="shared" si="59"/>
        <v>0.28766003222517034</v>
      </c>
      <c r="Y242">
        <f t="shared" si="59"/>
        <v>0.77562955776415199</v>
      </c>
      <c r="Z242">
        <f t="shared" si="59"/>
        <v>1.0979823447310826</v>
      </c>
      <c r="AA242">
        <f t="shared" si="59"/>
        <v>3.6162475498984312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4.6499999999999995</v>
      </c>
      <c r="W243">
        <f t="shared" si="55"/>
        <v>0</v>
      </c>
      <c r="X243">
        <f t="shared" si="59"/>
        <v>0.28766003222517034</v>
      </c>
      <c r="Y243">
        <f t="shared" si="59"/>
        <v>0.77562955776415199</v>
      </c>
      <c r="Z243">
        <f t="shared" si="59"/>
        <v>1.0979823447310826</v>
      </c>
      <c r="AA243">
        <f t="shared" si="59"/>
        <v>3.6162475498984312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4.6499999999999995</v>
      </c>
      <c r="W244">
        <f t="shared" si="55"/>
        <v>0</v>
      </c>
      <c r="X244">
        <f t="shared" si="59"/>
        <v>0.28766003222517034</v>
      </c>
      <c r="Y244">
        <f t="shared" si="59"/>
        <v>0.77562955776415199</v>
      </c>
      <c r="Z244">
        <f t="shared" si="59"/>
        <v>1.0979823447310826</v>
      </c>
      <c r="AA244">
        <f t="shared" si="59"/>
        <v>3.6162475498984312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4.6499999999999995</v>
      </c>
      <c r="W245">
        <f t="shared" si="55"/>
        <v>0</v>
      </c>
      <c r="X245">
        <f t="shared" si="59"/>
        <v>0.28766003222517034</v>
      </c>
      <c r="Y245">
        <f t="shared" si="59"/>
        <v>0.77562955776415199</v>
      </c>
      <c r="Z245">
        <f t="shared" si="59"/>
        <v>1.0979823447310826</v>
      </c>
      <c r="AA245">
        <f t="shared" si="59"/>
        <v>3.6162475498984312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4.6499999999999995</v>
      </c>
      <c r="W246">
        <f t="shared" si="55"/>
        <v>0</v>
      </c>
      <c r="X246">
        <f t="shared" si="59"/>
        <v>0.28766003222517034</v>
      </c>
      <c r="Y246">
        <f t="shared" si="59"/>
        <v>0.77562955776415199</v>
      </c>
      <c r="Z246">
        <f t="shared" si="59"/>
        <v>1.0979823447310826</v>
      </c>
      <c r="AA246">
        <f t="shared" si="59"/>
        <v>3.6162475498984312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K524"/>
  <sheetViews>
    <sheetView tabSelected="1" zoomScale="55" zoomScaleNormal="55" workbookViewId="0">
      <selection activeCell="D5" sqref="D5"/>
    </sheetView>
  </sheetViews>
  <sheetFormatPr defaultRowHeight="15" x14ac:dyDescent="0.25"/>
  <cols>
    <col min="2" max="2" width="23" customWidth="1"/>
    <col min="3" max="3" width="12.7109375" customWidth="1"/>
    <col min="4" max="4" width="39.42578125" customWidth="1"/>
    <col min="7" max="7" width="12.140625" customWidth="1"/>
    <col min="8" max="9" width="10.140625" customWidth="1"/>
    <col min="13" max="13" width="11.5703125" customWidth="1"/>
    <col min="18" max="18" width="10" customWidth="1"/>
    <col min="19" max="19" width="12.85546875" customWidth="1"/>
    <col min="20" max="20" width="25.85546875" customWidth="1"/>
    <col min="21" max="21" width="10.7109375" customWidth="1"/>
    <col min="22" max="22" width="20.140625" customWidth="1"/>
    <col min="31" max="31" width="11.85546875" customWidth="1"/>
    <col min="33" max="33" width="13.85546875" customWidth="1"/>
    <col min="35" max="35" width="53.5703125" customWidth="1"/>
  </cols>
  <sheetData>
    <row r="2" spans="2:37" x14ac:dyDescent="0.25">
      <c r="S2" t="s">
        <v>122</v>
      </c>
      <c r="U2">
        <v>0.43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0.51886031088269191</v>
      </c>
      <c r="V3" s="51"/>
      <c r="W3" s="51"/>
      <c r="X3" s="51"/>
      <c r="Y3" s="51"/>
      <c r="AE3" s="35" t="s">
        <v>147</v>
      </c>
      <c r="AF3" s="35"/>
      <c r="AG3" s="49">
        <f>V235</f>
        <v>25.963868826122592</v>
      </c>
      <c r="AH3" s="35" t="s">
        <v>112</v>
      </c>
    </row>
    <row r="4" spans="2:37" ht="19.5" thickBot="1" x14ac:dyDescent="0.35">
      <c r="B4" s="31" t="s">
        <v>73</v>
      </c>
      <c r="C4" s="35">
        <v>3.9264717699478782</v>
      </c>
      <c r="D4" s="31" t="s">
        <v>48</v>
      </c>
      <c r="F4" s="30" t="s">
        <v>103</v>
      </c>
      <c r="G4" s="31"/>
      <c r="I4">
        <v>0</v>
      </c>
      <c r="S4" s="35" t="s">
        <v>141</v>
      </c>
      <c r="T4" s="35"/>
      <c r="U4" s="49">
        <f>T16*U3*0.52</f>
        <v>40.201296887190971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20.855418243326337</v>
      </c>
      <c r="AH4" s="35" t="s">
        <v>112</v>
      </c>
      <c r="AI4">
        <f>MAX(Y212:Y259)</f>
        <v>69.01989260289524</v>
      </c>
    </row>
    <row r="5" spans="2:37" ht="19.5" thickBot="1" x14ac:dyDescent="0.35">
      <c r="B5" s="31" t="s">
        <v>65</v>
      </c>
      <c r="C5" s="35">
        <v>64.2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26.07108645480152</v>
      </c>
      <c r="V5" s="35" t="s">
        <v>112</v>
      </c>
      <c r="W5" s="35"/>
      <c r="X5" s="35"/>
      <c r="AE5" s="35" t="s">
        <v>149</v>
      </c>
      <c r="AF5" s="35"/>
      <c r="AG5" s="49">
        <f>MAX(Y20:Y259)</f>
        <v>69.02069658865878</v>
      </c>
      <c r="AH5" s="35"/>
      <c r="AI5">
        <f>MAX(Y20:Y211)</f>
        <v>69.02069658865878</v>
      </c>
    </row>
    <row r="6" spans="2:37" ht="19.5" thickTop="1" x14ac:dyDescent="0.3">
      <c r="B6" s="31" t="s">
        <v>60</v>
      </c>
      <c r="C6" s="35">
        <v>5.9</v>
      </c>
      <c r="D6" s="31" t="s">
        <v>61</v>
      </c>
      <c r="E6" s="22">
        <v>1</v>
      </c>
      <c r="F6" s="38">
        <f>C10</f>
        <v>64.2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4.9282329019013797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65.042857142857144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0.4788532007883336</v>
      </c>
      <c r="V7" s="35" t="s">
        <v>64</v>
      </c>
      <c r="W7" s="35"/>
      <c r="X7" s="35"/>
      <c r="AE7" s="35" t="s">
        <v>137</v>
      </c>
      <c r="AF7" s="35"/>
      <c r="AG7" s="52">
        <f>(U5-AG4)/AG4</f>
        <v>0.25008696304348532</v>
      </c>
      <c r="AH7" s="35"/>
    </row>
    <row r="8" spans="2:37" ht="18.75" x14ac:dyDescent="0.3">
      <c r="B8" s="31" t="s">
        <v>140</v>
      </c>
      <c r="C8" s="35">
        <v>2</v>
      </c>
      <c r="D8" s="31" t="s">
        <v>85</v>
      </c>
      <c r="E8" s="22">
        <v>3</v>
      </c>
      <c r="F8" s="40">
        <f t="shared" si="0"/>
        <v>65.885714285714286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1.3144172754295764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66.728571428571428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1.0514606697677027</v>
      </c>
      <c r="V9" s="35" t="s">
        <v>146</v>
      </c>
      <c r="W9" s="35"/>
      <c r="X9" s="35"/>
      <c r="Z9">
        <v>0</v>
      </c>
      <c r="AA9">
        <f>C120</f>
        <v>70.100000000000009</v>
      </c>
      <c r="AI9" t="s">
        <v>119</v>
      </c>
    </row>
    <row r="10" spans="2:37" ht="19.5" x14ac:dyDescent="0.35">
      <c r="B10" s="31" t="s">
        <v>105</v>
      </c>
      <c r="C10" s="35">
        <v>64.2</v>
      </c>
      <c r="D10" s="31" t="s">
        <v>61</v>
      </c>
      <c r="E10" s="22">
        <v>5</v>
      </c>
      <c r="F10" s="40">
        <f t="shared" si="0"/>
        <v>67.571428571428569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4.6500000000000004</v>
      </c>
      <c r="V10" s="35" t="s">
        <v>139</v>
      </c>
      <c r="Z10">
        <v>480</v>
      </c>
      <c r="AA10">
        <f>AA9</f>
        <v>70.100000000000009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2.4</v>
      </c>
      <c r="D11" s="31" t="s">
        <v>77</v>
      </c>
      <c r="E11" s="22">
        <v>6</v>
      </c>
      <c r="F11" s="40">
        <f t="shared" si="0"/>
        <v>68.414285714285711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0.46307538860336495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69.257142857142853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0.31635862252642982</v>
      </c>
    </row>
    <row r="13" spans="2:37" ht="20.25" thickBot="1" x14ac:dyDescent="0.4">
      <c r="B13" s="32" t="s">
        <v>81</v>
      </c>
      <c r="C13" s="34">
        <f>C14*C8</f>
        <v>584.87111451828355</v>
      </c>
      <c r="D13" s="32" t="s">
        <v>61</v>
      </c>
      <c r="E13" s="22">
        <v>8</v>
      </c>
      <c r="F13" s="42">
        <f>C5+C6</f>
        <v>70.100000000000009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45">
        <f>T16*(1-U2)-U6</f>
        <v>80.001767098098625</v>
      </c>
      <c r="U13" s="44" t="s">
        <v>48</v>
      </c>
      <c r="AH13" t="s">
        <v>151</v>
      </c>
      <c r="AI13" t="s">
        <v>125</v>
      </c>
      <c r="AJ13" t="s">
        <v>126</v>
      </c>
      <c r="AK13" s="26">
        <f>1.963*AK12*AK10</f>
        <v>0.20493395208639598</v>
      </c>
    </row>
    <row r="14" spans="2:37" ht="18.75" x14ac:dyDescent="0.3">
      <c r="B14" s="32" t="s">
        <v>82</v>
      </c>
      <c r="C14" s="34">
        <f>SQRT(C4*43560/C8)</f>
        <v>292.43555725914177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743.91024607361749</v>
      </c>
    </row>
    <row r="15" spans="2:37" ht="19.5" thickBot="1" x14ac:dyDescent="0.35">
      <c r="B15" s="31" t="s">
        <v>109</v>
      </c>
      <c r="C15" s="35">
        <v>1</v>
      </c>
      <c r="D15" s="31"/>
      <c r="S15" s="46" t="s">
        <v>90</v>
      </c>
      <c r="T15" s="47">
        <f>T16*U2+U6</f>
        <v>68.998232901901375</v>
      </c>
      <c r="U15" s="46" t="s">
        <v>48</v>
      </c>
      <c r="AI15" t="s">
        <v>119</v>
      </c>
      <c r="AJ15" t="s">
        <v>112</v>
      </c>
      <c r="AK15">
        <f>T16*AK14/43560</f>
        <v>2.544596571739417</v>
      </c>
    </row>
    <row r="16" spans="2:37" ht="19.5" thickTop="1" x14ac:dyDescent="0.3">
      <c r="B16" s="32" t="s">
        <v>115</v>
      </c>
      <c r="C16" s="33">
        <f>MAX(AG20:AG259)</f>
        <v>0.33554882987746543</v>
      </c>
      <c r="D16" s="32" t="str">
        <f>"cfs at elev. "&amp;FIXED(MAX(Y20:Y259),2)&amp;" ft"</f>
        <v>cfs at elev. 69.02 ft</v>
      </c>
      <c r="F16" t="s">
        <v>150</v>
      </c>
      <c r="G16">
        <v>0</v>
      </c>
      <c r="H16">
        <v>0</v>
      </c>
      <c r="S16" s="35" t="s">
        <v>111</v>
      </c>
      <c r="T16" s="35">
        <v>149</v>
      </c>
      <c r="U16" s="35" t="s">
        <v>48</v>
      </c>
      <c r="AI16" t="s">
        <v>129</v>
      </c>
      <c r="AJ16" t="s">
        <v>64</v>
      </c>
      <c r="AK16">
        <f>AK15*43560/48/3600</f>
        <v>0.64145038579264479</v>
      </c>
    </row>
    <row r="17" spans="1:35" ht="18.75" x14ac:dyDescent="0.3">
      <c r="B17" s="32" t="s">
        <v>110</v>
      </c>
      <c r="C17" s="34">
        <f>(F120+60)*(E120+60)/43560</f>
        <v>6.3493164718427364</v>
      </c>
      <c r="D17" s="32" t="s">
        <v>143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MIN(C10,C5)</f>
        <v>64.2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584.87111451828355</v>
      </c>
      <c r="F20">
        <f t="shared" ref="F20:F51" si="3">IF($C20&lt;$C$5,0,$C$14+2*$C$7*($C20-$C$5))</f>
        <v>292.43555725914177</v>
      </c>
      <c r="G20">
        <f>IF(C20&lt;$C$5,$C$12,E20*F20)</f>
        <v>171037.11029892956</v>
      </c>
      <c r="H20" s="21">
        <v>0</v>
      </c>
      <c r="I20" s="25">
        <f>C20</f>
        <v>64.2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0.11877577104092331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0.11877577104092331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64.2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0.11877577104092331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64.2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0.11877577104092331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64.259</v>
      </c>
      <c r="D21">
        <f t="shared" ref="D21:D84" si="5">IF(C21&gt;=$C$10+$C$11/12,PI()*($C$11/24)^2,IF(C21&lt;=$C$10,0,($C$11/12)^2*(1/8)*((PI()+2*ASIN((C21-$C$10-$C$11/24)/($C$11/24)))-SIN(PI()+2*ASIN((C21-$C$10-$C$11/24)/($C$11/24))))))</f>
        <v>7.7438720046268204E-3</v>
      </c>
      <c r="E21">
        <f t="shared" si="2"/>
        <v>585.34311451828353</v>
      </c>
      <c r="F21">
        <f t="shared" si="3"/>
        <v>292.90755725914175</v>
      </c>
      <c r="G21">
        <f t="shared" ref="G21:G84" si="6">IF(C21&lt;$C$5,$C$12,E21*F21)</f>
        <v>171451.42183200849</v>
      </c>
      <c r="H21">
        <f>IF(C21&lt;$C$5,$C$12*(C21-$C$10),H20+(1/3)*(C21-MAX(C20,$C$5))*(G21+IF(C20&lt;$C$5,$C$13*$C$14,G20)+SQRT(G21*IF(C20&lt;$C$5,$C$13*$C$14,G20))))</f>
        <v>10103.40923364532</v>
      </c>
      <c r="I21">
        <f>C21</f>
        <v>64.259</v>
      </c>
      <c r="J21">
        <f t="shared" ref="J21:J84" si="7">$C$15*IF(C21&lt;=$C$10,0,IF(C21&gt;=$C$10+$C$11/12,0.6*D21*SQRT(64.4*(C21-$C$10+$C$11/24)),0.6*D21*SQRT(64.4*(C21-$C$10)/2)))</f>
        <v>6.4041774659188474E-3</v>
      </c>
      <c r="K21">
        <f t="shared" ref="K21:K84" si="8">IF(C21&lt;$C$5,0,G21*$C$9/12/3600)</f>
        <v>0.11906348738333923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0.12546766484925809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64.2</v>
      </c>
      <c r="Z21">
        <f>(V22-V21)*43560/3600</f>
        <v>0</v>
      </c>
      <c r="AA21">
        <f t="shared" ref="AA21:AA84" si="12">IF(AND(U21&gt;=$G$16,U21&lt;=$H$16),0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0.11877577104092331</v>
      </c>
      <c r="AB21">
        <f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>MAX(0,AB21+(Z21-AA21)*1800)</f>
        <v>0</v>
      </c>
      <c r="AD21">
        <f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64.2</v>
      </c>
      <c r="AE21">
        <f t="shared" ref="AE21:AE84" si="13">IF(AND(U21&gt;=$G$16,U21&lt;=$H$16),0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0.11877577104092331</v>
      </c>
      <c r="AF21">
        <f>MAX(0,AB21+(Z21-AE21)*3600)</f>
        <v>0</v>
      </c>
      <c r="AG21">
        <f t="shared" ref="AG21:AG84" si="14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25">
      <c r="A22">
        <v>3</v>
      </c>
      <c r="B22">
        <v>0.02</v>
      </c>
      <c r="C22">
        <f t="shared" si="4"/>
        <v>64.317999999999998</v>
      </c>
      <c r="D22">
        <f t="shared" si="5"/>
        <v>1.9288427678752999E-2</v>
      </c>
      <c r="E22">
        <f t="shared" si="2"/>
        <v>585.81511451828351</v>
      </c>
      <c r="F22">
        <f t="shared" si="3"/>
        <v>293.37955725914173</v>
      </c>
      <c r="G22">
        <f t="shared" si="6"/>
        <v>171866.17893308742</v>
      </c>
      <c r="H22">
        <f t="shared" ref="H22:H85" si="15">IF(C22&lt;$C$5,$C$12*(C22-$C$10),H21+(1/3)*(C22-MAX(C21,$C$5))*(G22+IF(C21&lt;$C$5,$C$13*$C$14,G21)+SQRT(G22*IF(C21&lt;$C$5,$C$13*$C$14,G21))))</f>
        <v>20231.275992658782</v>
      </c>
      <c r="I22">
        <f t="shared" ref="I22:I85" si="16">C22</f>
        <v>64.317999999999998</v>
      </c>
      <c r="J22">
        <f t="shared" si="7"/>
        <v>2.2558853136539804E-2</v>
      </c>
      <c r="K22">
        <f t="shared" si="8"/>
        <v>0.11935151314797737</v>
      </c>
      <c r="L22">
        <f t="shared" si="9"/>
        <v>0</v>
      </c>
      <c r="M22">
        <f t="shared" si="10"/>
        <v>0.14191036628451717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17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64.2</v>
      </c>
      <c r="Z22">
        <f t="shared" ref="Z22:Z32" si="18">(V23-V22)*43560/3600</f>
        <v>0</v>
      </c>
      <c r="AA22">
        <f t="shared" si="12"/>
        <v>0.11877577104092331</v>
      </c>
      <c r="AB22">
        <f t="shared" ref="AB22:AB85" si="19">VLOOKUP($Y22,$C$20:$H$120,6)+($Y22-VLOOKUP(VLOOKUP($Y22,$C$20:$N$120,12),$A$20:$C$120,3,FALSE))*(VLOOKUP(VLOOKUP($Y22,$C$20:$N$120,12)+1,$A$20:$H$120,8,FALSE)-VLOOKUP($Y22,$C$20:$H$120,6))/(VLOOKUP(VLOOKUP($Y22,$C$20:$N$120,12)+1,$A$20:$C$120,3,FALSE)-VLOOKUP(VLOOKUP($Y22,$C$20:$N$120,12),$A$20:$C$120,3,FALSE))</f>
        <v>0</v>
      </c>
      <c r="AC22">
        <f t="shared" ref="AC22:AC32" si="20">MAX(0,AB22+(Z22-AA22)*1800)</f>
        <v>0</v>
      </c>
      <c r="AD22">
        <f t="shared" ref="AD22:AD85" si="21">VLOOKUP($AC22,$H$20:$I$120,2)+($AC22-VLOOKUP(VLOOKUP($AC22,$H$20:$N$120,7),$A$20:$H$120,8,FALSE))*(VLOOKUP(VLOOKUP($AC22,$H$20:$N$120,7)+1,$A$20:$I$120,9,FALSE)-VLOOKUP($AC22,$H$20:$I$120,2))/(VLOOKUP(VLOOKUP($AC22,$H$20:$N$120,7)+1,$A$20:$H$120,8,FALSE)-VLOOKUP(VLOOKUP($AC22,$H$20:$N$120,7),$A$20:$H$120,8,FALSE))</f>
        <v>64.2</v>
      </c>
      <c r="AE22">
        <f t="shared" si="13"/>
        <v>0.11877577104092331</v>
      </c>
      <c r="AF22">
        <f t="shared" ref="AF22:AF32" si="22">MAX(0,AB22+(Z22-AE22)*3600)</f>
        <v>0</v>
      </c>
      <c r="AG22">
        <f t="shared" si="14"/>
        <v>0</v>
      </c>
    </row>
    <row r="23" spans="1:35" x14ac:dyDescent="0.25">
      <c r="A23">
        <v>4</v>
      </c>
      <c r="B23">
        <v>0.03</v>
      </c>
      <c r="C23">
        <f t="shared" si="4"/>
        <v>64.37700000000001</v>
      </c>
      <c r="D23">
        <f t="shared" si="5"/>
        <v>2.9409312704047993E-2</v>
      </c>
      <c r="E23">
        <f t="shared" si="2"/>
        <v>586.2871145182836</v>
      </c>
      <c r="F23">
        <f t="shared" si="3"/>
        <v>293.85155725914183</v>
      </c>
      <c r="G23">
        <f t="shared" si="6"/>
        <v>172281.38160216645</v>
      </c>
      <c r="H23">
        <f t="shared" si="15"/>
        <v>30383.62656555236</v>
      </c>
      <c r="I23">
        <f t="shared" si="16"/>
        <v>64.37700000000001</v>
      </c>
      <c r="J23">
        <f t="shared" si="7"/>
        <v>4.2126045701266261E-2</v>
      </c>
      <c r="K23">
        <f t="shared" si="8"/>
        <v>0.11963984833483779</v>
      </c>
      <c r="L23">
        <f t="shared" si="9"/>
        <v>0</v>
      </c>
      <c r="M23">
        <f t="shared" si="10"/>
        <v>0.16176589403610406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17"/>
        <v>64.2</v>
      </c>
      <c r="Z23">
        <f t="shared" si="18"/>
        <v>0</v>
      </c>
      <c r="AA23">
        <f t="shared" si="12"/>
        <v>0.11877577104092331</v>
      </c>
      <c r="AB23">
        <f t="shared" si="19"/>
        <v>0</v>
      </c>
      <c r="AC23">
        <f t="shared" si="20"/>
        <v>0</v>
      </c>
      <c r="AD23">
        <f t="shared" si="21"/>
        <v>64.2</v>
      </c>
      <c r="AE23">
        <f t="shared" si="13"/>
        <v>0.11877577104092331</v>
      </c>
      <c r="AF23">
        <f t="shared" si="22"/>
        <v>0</v>
      </c>
      <c r="AG23">
        <f t="shared" si="14"/>
        <v>0</v>
      </c>
    </row>
    <row r="24" spans="1:35" x14ac:dyDescent="0.25">
      <c r="A24">
        <v>5</v>
      </c>
      <c r="B24">
        <v>0.04</v>
      </c>
      <c r="C24">
        <f t="shared" si="4"/>
        <v>64.436000000000007</v>
      </c>
      <c r="D24">
        <f t="shared" si="5"/>
        <v>3.1415926535897927E-2</v>
      </c>
      <c r="E24">
        <f t="shared" si="2"/>
        <v>586.75911451828358</v>
      </c>
      <c r="F24">
        <f t="shared" si="3"/>
        <v>294.32355725914181</v>
      </c>
      <c r="G24">
        <f t="shared" si="6"/>
        <v>172697.02983924537</v>
      </c>
      <c r="H24">
        <f t="shared" si="15"/>
        <v>40560.487240830698</v>
      </c>
      <c r="I24">
        <f t="shared" si="16"/>
        <v>64.436000000000007</v>
      </c>
      <c r="J24">
        <f t="shared" si="7"/>
        <v>8.7682655773027557E-2</v>
      </c>
      <c r="K24">
        <f t="shared" si="8"/>
        <v>0.11992849294392038</v>
      </c>
      <c r="L24">
        <f t="shared" si="9"/>
        <v>0</v>
      </c>
      <c r="M24">
        <f t="shared" si="10"/>
        <v>0.20761114871694794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17"/>
        <v>64.2</v>
      </c>
      <c r="Z24">
        <f t="shared" si="18"/>
        <v>0</v>
      </c>
      <c r="AA24">
        <f t="shared" si="12"/>
        <v>0.11877577104092331</v>
      </c>
      <c r="AB24">
        <f t="shared" si="19"/>
        <v>0</v>
      </c>
      <c r="AC24">
        <f t="shared" si="20"/>
        <v>0</v>
      </c>
      <c r="AD24">
        <f t="shared" si="21"/>
        <v>64.2</v>
      </c>
      <c r="AE24">
        <f t="shared" si="13"/>
        <v>0.11877577104092331</v>
      </c>
      <c r="AF24">
        <f t="shared" si="22"/>
        <v>0</v>
      </c>
      <c r="AG24">
        <f t="shared" si="14"/>
        <v>0</v>
      </c>
    </row>
    <row r="25" spans="1:35" x14ac:dyDescent="0.25">
      <c r="A25">
        <v>6</v>
      </c>
      <c r="B25">
        <v>0.05</v>
      </c>
      <c r="C25">
        <f t="shared" si="4"/>
        <v>64.495000000000005</v>
      </c>
      <c r="D25">
        <f t="shared" si="5"/>
        <v>3.1415926535897927E-2</v>
      </c>
      <c r="E25">
        <f t="shared" si="2"/>
        <v>587.23111451828356</v>
      </c>
      <c r="F25">
        <f t="shared" si="3"/>
        <v>294.79555725914179</v>
      </c>
      <c r="G25">
        <f t="shared" si="6"/>
        <v>173113.12364432431</v>
      </c>
      <c r="H25">
        <f t="shared" si="15"/>
        <v>50761.884307005777</v>
      </c>
      <c r="I25">
        <f t="shared" si="16"/>
        <v>64.495000000000005</v>
      </c>
      <c r="J25">
        <f t="shared" si="7"/>
        <v>9.5069805317865436E-2</v>
      </c>
      <c r="K25">
        <f t="shared" si="8"/>
        <v>0.12021744697522521</v>
      </c>
      <c r="L25">
        <f t="shared" si="9"/>
        <v>0</v>
      </c>
      <c r="M25">
        <f t="shared" si="10"/>
        <v>0.21528725229309065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17"/>
        <v>64.2</v>
      </c>
      <c r="Z25">
        <f t="shared" si="18"/>
        <v>2.5367097448766355E-3</v>
      </c>
      <c r="AA25">
        <f t="shared" si="12"/>
        <v>0.11877577104092331</v>
      </c>
      <c r="AB25">
        <f t="shared" si="19"/>
        <v>0</v>
      </c>
      <c r="AC25">
        <f t="shared" si="20"/>
        <v>0</v>
      </c>
      <c r="AD25">
        <f t="shared" si="21"/>
        <v>64.2</v>
      </c>
      <c r="AE25">
        <f t="shared" si="13"/>
        <v>0.11877577104092331</v>
      </c>
      <c r="AF25">
        <f t="shared" si="22"/>
        <v>0</v>
      </c>
      <c r="AG25">
        <f t="shared" si="14"/>
        <v>0</v>
      </c>
    </row>
    <row r="26" spans="1:35" x14ac:dyDescent="0.25">
      <c r="A26">
        <v>7</v>
      </c>
      <c r="B26">
        <v>0.06</v>
      </c>
      <c r="C26">
        <f t="shared" si="4"/>
        <v>64.554000000000002</v>
      </c>
      <c r="D26">
        <f t="shared" si="5"/>
        <v>3.1415926535897927E-2</v>
      </c>
      <c r="E26">
        <f t="shared" si="2"/>
        <v>587.70311451828354</v>
      </c>
      <c r="F26">
        <f t="shared" si="3"/>
        <v>295.26755725914177</v>
      </c>
      <c r="G26">
        <f t="shared" si="6"/>
        <v>173529.66301740325</v>
      </c>
      <c r="H26">
        <f t="shared" si="15"/>
        <v>60987.84405258717</v>
      </c>
      <c r="I26">
        <f t="shared" si="16"/>
        <v>64.554000000000002</v>
      </c>
      <c r="J26">
        <f t="shared" si="7"/>
        <v>0.10192294954004434</v>
      </c>
      <c r="K26">
        <f t="shared" si="8"/>
        <v>0.12050671042875226</v>
      </c>
      <c r="L26">
        <f t="shared" si="9"/>
        <v>0</v>
      </c>
      <c r="M26">
        <f t="shared" si="10"/>
        <v>0.2224296599687966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2.0964543346087898E-4</v>
      </c>
      <c r="Y26">
        <f t="shared" si="17"/>
        <v>64.2</v>
      </c>
      <c r="Z26">
        <f t="shared" si="18"/>
        <v>4.3361887890602385E-2</v>
      </c>
      <c r="AA26">
        <f t="shared" si="12"/>
        <v>0.11877577104092331</v>
      </c>
      <c r="AB26">
        <f t="shared" si="19"/>
        <v>0</v>
      </c>
      <c r="AC26">
        <f t="shared" si="20"/>
        <v>0</v>
      </c>
      <c r="AD26">
        <f t="shared" si="21"/>
        <v>64.2</v>
      </c>
      <c r="AE26">
        <f t="shared" si="13"/>
        <v>0.11877577104092331</v>
      </c>
      <c r="AF26">
        <f t="shared" si="22"/>
        <v>0</v>
      </c>
      <c r="AG26">
        <f t="shared" si="14"/>
        <v>0</v>
      </c>
    </row>
    <row r="27" spans="1:35" x14ac:dyDescent="0.25">
      <c r="A27">
        <v>8</v>
      </c>
      <c r="B27">
        <v>7.0000000000000007E-2</v>
      </c>
      <c r="C27">
        <f t="shared" si="4"/>
        <v>64.613</v>
      </c>
      <c r="D27">
        <f t="shared" si="5"/>
        <v>3.1415926535897927E-2</v>
      </c>
      <c r="E27">
        <f t="shared" si="2"/>
        <v>588.17511451828352</v>
      </c>
      <c r="F27">
        <f t="shared" si="3"/>
        <v>295.73955725914175</v>
      </c>
      <c r="G27">
        <f t="shared" si="6"/>
        <v>173946.64795848215</v>
      </c>
      <c r="H27">
        <f t="shared" si="15"/>
        <v>71238.392766084449</v>
      </c>
      <c r="I27">
        <f t="shared" si="16"/>
        <v>64.613</v>
      </c>
      <c r="J27">
        <f t="shared" si="7"/>
        <v>0.10834346958957895</v>
      </c>
      <c r="K27">
        <f t="shared" si="8"/>
        <v>0.12079628330450148</v>
      </c>
      <c r="L27">
        <f t="shared" si="9"/>
        <v>0</v>
      </c>
      <c r="M27">
        <f t="shared" si="10"/>
        <v>0.22913975289408045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3.7932725318577699E-3</v>
      </c>
      <c r="Y27">
        <f t="shared" si="17"/>
        <v>64.2</v>
      </c>
      <c r="Z27">
        <f t="shared" si="18"/>
        <v>0.1074808050176564</v>
      </c>
      <c r="AA27">
        <f t="shared" si="12"/>
        <v>0.11877577104092331</v>
      </c>
      <c r="AB27">
        <f t="shared" si="19"/>
        <v>0</v>
      </c>
      <c r="AC27">
        <f t="shared" si="20"/>
        <v>0</v>
      </c>
      <c r="AD27">
        <f t="shared" si="21"/>
        <v>64.2</v>
      </c>
      <c r="AE27">
        <f t="shared" si="13"/>
        <v>0.11877577104092331</v>
      </c>
      <c r="AF27">
        <f t="shared" si="22"/>
        <v>0</v>
      </c>
      <c r="AG27">
        <f t="shared" si="14"/>
        <v>0</v>
      </c>
    </row>
    <row r="28" spans="1:35" x14ac:dyDescent="0.25">
      <c r="A28">
        <v>9</v>
      </c>
      <c r="B28">
        <v>0.08</v>
      </c>
      <c r="C28">
        <f t="shared" si="4"/>
        <v>64.671999999999997</v>
      </c>
      <c r="D28">
        <f t="shared" si="5"/>
        <v>3.1415926535897927E-2</v>
      </c>
      <c r="E28">
        <f t="shared" si="2"/>
        <v>588.6471145182835</v>
      </c>
      <c r="F28">
        <f t="shared" si="3"/>
        <v>296.21155725914173</v>
      </c>
      <c r="G28">
        <f t="shared" si="6"/>
        <v>174364.07846756108</v>
      </c>
      <c r="H28">
        <f t="shared" si="15"/>
        <v>81513.556736007187</v>
      </c>
      <c r="I28">
        <f t="shared" si="16"/>
        <v>64.671999999999997</v>
      </c>
      <c r="J28">
        <f t="shared" si="7"/>
        <v>0.11440422703061984</v>
      </c>
      <c r="K28">
        <f t="shared" si="8"/>
        <v>0.12108616560247297</v>
      </c>
      <c r="L28">
        <f t="shared" si="9"/>
        <v>0</v>
      </c>
      <c r="M28">
        <f t="shared" si="10"/>
        <v>0.23549039263309279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1.267598369034177E-2</v>
      </c>
      <c r="Y28">
        <f t="shared" si="17"/>
        <v>64.2</v>
      </c>
      <c r="Z28">
        <f t="shared" si="18"/>
        <v>0.18915326575711169</v>
      </c>
      <c r="AA28">
        <f t="shared" si="12"/>
        <v>0.11877577104092331</v>
      </c>
      <c r="AB28">
        <f t="shared" si="19"/>
        <v>0</v>
      </c>
      <c r="AC28">
        <f t="shared" si="20"/>
        <v>126.6794904891391</v>
      </c>
      <c r="AD28">
        <f t="shared" si="21"/>
        <v>64.200739759200687</v>
      </c>
      <c r="AE28">
        <f t="shared" si="13"/>
        <v>0.11885967595642696</v>
      </c>
      <c r="AF28">
        <f t="shared" si="22"/>
        <v>253.05692328246502</v>
      </c>
      <c r="AG28">
        <f t="shared" si="14"/>
        <v>0</v>
      </c>
    </row>
    <row r="29" spans="1:35" x14ac:dyDescent="0.25">
      <c r="A29">
        <v>10</v>
      </c>
      <c r="B29">
        <v>0.09</v>
      </c>
      <c r="C29">
        <f t="shared" si="4"/>
        <v>64.731000000000009</v>
      </c>
      <c r="D29">
        <f t="shared" si="5"/>
        <v>3.1415926535897927E-2</v>
      </c>
      <c r="E29">
        <f t="shared" si="2"/>
        <v>589.1191145182836</v>
      </c>
      <c r="F29">
        <f t="shared" si="3"/>
        <v>296.68355725914182</v>
      </c>
      <c r="G29">
        <f t="shared" si="6"/>
        <v>174781.95454464012</v>
      </c>
      <c r="H29">
        <f t="shared" si="15"/>
        <v>91813.362250867474</v>
      </c>
      <c r="I29">
        <f t="shared" si="16"/>
        <v>64.731000000000009</v>
      </c>
      <c r="J29">
        <f t="shared" si="7"/>
        <v>0.12015967261206867</v>
      </c>
      <c r="K29">
        <f t="shared" si="8"/>
        <v>0.12137635732266674</v>
      </c>
      <c r="L29">
        <f t="shared" si="9"/>
        <v>0</v>
      </c>
      <c r="M29">
        <f t="shared" si="10"/>
        <v>0.24153602993473541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2.8308484992582403E-2</v>
      </c>
      <c r="Y29">
        <f t="shared" si="17"/>
        <v>64.201477754501326</v>
      </c>
      <c r="Z29">
        <f t="shared" si="18"/>
        <v>0.29576226830987251</v>
      </c>
      <c r="AA29">
        <f t="shared" si="12"/>
        <v>0.11894338080698506</v>
      </c>
      <c r="AB29">
        <f t="shared" si="19"/>
        <v>253.05692328355687</v>
      </c>
      <c r="AC29">
        <f t="shared" si="20"/>
        <v>571.33092078875427</v>
      </c>
      <c r="AD29">
        <f t="shared" si="21"/>
        <v>64.203336351477702</v>
      </c>
      <c r="AE29">
        <f t="shared" si="13"/>
        <v>0.11915418646119527</v>
      </c>
      <c r="AF29">
        <f t="shared" si="22"/>
        <v>888.84601793879494</v>
      </c>
      <c r="AG29">
        <f t="shared" si="14"/>
        <v>1.6040342504295332E-4</v>
      </c>
    </row>
    <row r="30" spans="1:35" x14ac:dyDescent="0.25">
      <c r="A30">
        <v>11</v>
      </c>
      <c r="B30">
        <v>0.1</v>
      </c>
      <c r="C30">
        <f t="shared" si="4"/>
        <v>64.790000000000006</v>
      </c>
      <c r="D30">
        <f t="shared" si="5"/>
        <v>3.1415926535897927E-2</v>
      </c>
      <c r="E30">
        <f t="shared" si="2"/>
        <v>589.59111451828358</v>
      </c>
      <c r="F30">
        <f t="shared" si="3"/>
        <v>297.1555572591418</v>
      </c>
      <c r="G30">
        <f t="shared" si="6"/>
        <v>175200.27618971904</v>
      </c>
      <c r="H30">
        <f t="shared" si="15"/>
        <v>102137.83559916996</v>
      </c>
      <c r="I30">
        <f t="shared" si="16"/>
        <v>64.790000000000006</v>
      </c>
      <c r="J30">
        <f t="shared" si="7"/>
        <v>0.12565176752439702</v>
      </c>
      <c r="K30">
        <f t="shared" si="8"/>
        <v>0.12166685846508264</v>
      </c>
      <c r="L30">
        <f t="shared" si="9"/>
        <v>0</v>
      </c>
      <c r="M30">
        <f t="shared" si="10"/>
        <v>0.24731862598947968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5.2751647662819805E-2</v>
      </c>
      <c r="Y30">
        <f t="shared" si="17"/>
        <v>64.205190516769704</v>
      </c>
      <c r="Z30">
        <f t="shared" si="18"/>
        <v>0.43994933482068149</v>
      </c>
      <c r="AA30">
        <f t="shared" si="12"/>
        <v>0.11936448946521526</v>
      </c>
      <c r="AB30">
        <f t="shared" si="19"/>
        <v>888.84601793890283</v>
      </c>
      <c r="AC30">
        <f t="shared" si="20"/>
        <v>1465.8987395787422</v>
      </c>
      <c r="AD30">
        <f t="shared" si="21"/>
        <v>64.208560281350103</v>
      </c>
      <c r="AE30">
        <f t="shared" si="13"/>
        <v>0.11974669466404769</v>
      </c>
      <c r="AF30">
        <f t="shared" si="22"/>
        <v>2041.5755225027845</v>
      </c>
      <c r="AG30">
        <f t="shared" si="14"/>
        <v>5.6340661920335029E-4</v>
      </c>
    </row>
    <row r="31" spans="1:35" x14ac:dyDescent="0.25">
      <c r="A31">
        <v>12</v>
      </c>
      <c r="B31">
        <v>0.11</v>
      </c>
      <c r="C31">
        <f t="shared" si="4"/>
        <v>64.849000000000004</v>
      </c>
      <c r="D31">
        <f t="shared" si="5"/>
        <v>3.1415926535897927E-2</v>
      </c>
      <c r="E31">
        <f t="shared" si="2"/>
        <v>590.06311451828356</v>
      </c>
      <c r="F31">
        <f t="shared" si="3"/>
        <v>297.62755725914178</v>
      </c>
      <c r="G31">
        <f t="shared" si="6"/>
        <v>175619.04340279798</v>
      </c>
      <c r="H31">
        <f t="shared" si="15"/>
        <v>112487.00306942675</v>
      </c>
      <c r="I31">
        <f t="shared" si="16"/>
        <v>64.849000000000004</v>
      </c>
      <c r="J31">
        <f t="shared" si="7"/>
        <v>0.13091366025656265</v>
      </c>
      <c r="K31">
        <f t="shared" si="8"/>
        <v>0.12195766902972081</v>
      </c>
      <c r="L31">
        <f t="shared" si="9"/>
        <v>0</v>
      </c>
      <c r="M31">
        <f t="shared" si="10"/>
        <v>0.25287132928628347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8.9111096821553812E-2</v>
      </c>
      <c r="Y31">
        <f t="shared" si="17"/>
        <v>64.211922010980871</v>
      </c>
      <c r="Z31">
        <f t="shared" si="18"/>
        <v>0.64594336412162112</v>
      </c>
      <c r="AA31">
        <f t="shared" si="12"/>
        <v>0.12012798852339404</v>
      </c>
      <c r="AB31">
        <f t="shared" si="19"/>
        <v>2041.5755225038567</v>
      </c>
      <c r="AC31">
        <f t="shared" si="20"/>
        <v>2988.0431985806654</v>
      </c>
      <c r="AD31">
        <f t="shared" si="21"/>
        <v>64.21744901593506</v>
      </c>
      <c r="AE31">
        <f t="shared" si="13"/>
        <v>0.12075487208664105</v>
      </c>
      <c r="AF31">
        <f t="shared" si="22"/>
        <v>3932.2540938297852</v>
      </c>
      <c r="AG31">
        <f t="shared" si="14"/>
        <v>1.2940792215612716E-3</v>
      </c>
    </row>
    <row r="32" spans="1:35" x14ac:dyDescent="0.25">
      <c r="A32">
        <v>13</v>
      </c>
      <c r="B32">
        <v>0.12</v>
      </c>
      <c r="C32">
        <f t="shared" si="4"/>
        <v>64.908000000000001</v>
      </c>
      <c r="D32">
        <f t="shared" si="5"/>
        <v>3.1415926535897927E-2</v>
      </c>
      <c r="E32">
        <f t="shared" si="2"/>
        <v>590.53511451828354</v>
      </c>
      <c r="F32">
        <f t="shared" si="3"/>
        <v>298.09955725914176</v>
      </c>
      <c r="G32">
        <f t="shared" si="6"/>
        <v>176038.25618387689</v>
      </c>
      <c r="H32">
        <f t="shared" si="15"/>
        <v>122860.89095014747</v>
      </c>
      <c r="I32">
        <f t="shared" si="16"/>
        <v>64.908000000000001</v>
      </c>
      <c r="J32">
        <f t="shared" si="7"/>
        <v>0.13597207875713416</v>
      </c>
      <c r="K32">
        <f t="shared" si="8"/>
        <v>0.12224878901658118</v>
      </c>
      <c r="L32">
        <f t="shared" si="9"/>
        <v>0</v>
      </c>
      <c r="M32">
        <f t="shared" si="10"/>
        <v>0.25822086777371533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0.14249484592251424</v>
      </c>
      <c r="Y32">
        <f t="shared" si="17"/>
        <v>64.222962842162559</v>
      </c>
      <c r="Z32">
        <f t="shared" si="18"/>
        <v>0.96922124234731022</v>
      </c>
      <c r="AA32">
        <f t="shared" si="12"/>
        <v>0.12138026089328578</v>
      </c>
      <c r="AB32">
        <f t="shared" si="19"/>
        <v>3932.2540938291709</v>
      </c>
      <c r="AC32">
        <f t="shared" si="20"/>
        <v>5458.3678604464149</v>
      </c>
      <c r="AD32">
        <f t="shared" si="21"/>
        <v>64.231874755967908</v>
      </c>
      <c r="AE32">
        <f t="shared" si="13"/>
        <v>0.12239106734776767</v>
      </c>
      <c r="AF32">
        <f t="shared" si="22"/>
        <v>6980.8427238275244</v>
      </c>
      <c r="AG32">
        <f t="shared" si="14"/>
        <v>2.4925104462864478E-3</v>
      </c>
    </row>
    <row r="33" spans="1:33" x14ac:dyDescent="0.25">
      <c r="A33">
        <v>14</v>
      </c>
      <c r="B33">
        <v>0.13</v>
      </c>
      <c r="C33">
        <f t="shared" si="4"/>
        <v>64.966999999999999</v>
      </c>
      <c r="D33">
        <f t="shared" si="5"/>
        <v>3.1415926535897927E-2</v>
      </c>
      <c r="E33">
        <f t="shared" si="2"/>
        <v>591.00711451828352</v>
      </c>
      <c r="F33">
        <f t="shared" si="3"/>
        <v>298.57155725914174</v>
      </c>
      <c r="G33">
        <f t="shared" si="6"/>
        <v>176457.91453295582</v>
      </c>
      <c r="H33">
        <f t="shared" si="15"/>
        <v>133259.52552984178</v>
      </c>
      <c r="I33">
        <f t="shared" si="16"/>
        <v>64.966999999999999</v>
      </c>
      <c r="J33">
        <f t="shared" si="7"/>
        <v>0.1408489473205316</v>
      </c>
      <c r="K33">
        <f t="shared" si="8"/>
        <v>0.12254021842566376</v>
      </c>
      <c r="L33">
        <f t="shared" si="9"/>
        <v>0</v>
      </c>
      <c r="M33">
        <f t="shared" si="10"/>
        <v>0.26338916574619536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0.22259577504212666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64.240765419986573</v>
      </c>
      <c r="Z33">
        <f>(V34-V33)*43560/3600</f>
        <v>1.5872095091987466</v>
      </c>
      <c r="AA33">
        <f t="shared" si="12"/>
        <v>0.12339946361045397</v>
      </c>
      <c r="AB33">
        <f>VLOOKUP($Y33,$C$20:$H$120,6)+($Y33-VLOOKUP(VLOOKUP($Y33,$C$20:$N$120,12),$A$20:$C$120,3,FALSE))*(VLOOKUP(VLOOKUP($Y33,$C$20:$N$120,12)+1,$A$20:$H$120,8,FALSE)-VLOOKUP($Y33,$C$20:$H$120,6))/(VLOOKUP(VLOOKUP($Y33,$C$20:$N$120,12)+1,$A$20:$C$120,3,FALSE)-VLOOKUP(VLOOKUP($Y33,$C$20:$N$120,12),$A$20:$C$120,3,FALSE))</f>
        <v>6980.8427238264712</v>
      </c>
      <c r="AC33">
        <f>MAX(0,AB33+(Z33-AA33)*1800)</f>
        <v>9615.7008058853971</v>
      </c>
      <c r="AD33">
        <f>VLOOKUP($AC33,$H$20:$I$120,2)+($AC33-VLOOKUP(VLOOKUP($AC33,$H$20:$N$120,7),$A$20:$H$120,8,FALSE))*(VLOOKUP(VLOOKUP($AC33,$H$20:$N$120,7)+1,$A$20:$I$120,9,FALSE)-VLOOKUP($AC33,$H$20:$I$120,2))/(VLOOKUP(VLOOKUP($AC33,$H$20:$N$120,7)+1,$A$20:$H$120,8,FALSE)-VLOOKUP(VLOOKUP($AC33,$H$20:$N$120,7),$A$20:$H$120,8,FALSE))</f>
        <v>64.256151971520467</v>
      </c>
      <c r="AE33">
        <f t="shared" si="13"/>
        <v>0.1251446359653911</v>
      </c>
      <c r="AF33">
        <f>MAX(0,AB33+(Z33-AE33)*3600)</f>
        <v>12244.27626746655</v>
      </c>
      <c r="AG33">
        <f t="shared" si="14"/>
        <v>4.4248980350291983E-3</v>
      </c>
    </row>
    <row r="34" spans="1:33" x14ac:dyDescent="0.25">
      <c r="A34">
        <v>15</v>
      </c>
      <c r="B34">
        <v>0.14000000000000001</v>
      </c>
      <c r="C34">
        <f t="shared" si="4"/>
        <v>65.02600000000001</v>
      </c>
      <c r="D34">
        <f t="shared" si="5"/>
        <v>3.1415926535897927E-2</v>
      </c>
      <c r="E34">
        <f t="shared" si="2"/>
        <v>591.47911451828361</v>
      </c>
      <c r="F34">
        <f t="shared" si="3"/>
        <v>299.04355725914183</v>
      </c>
      <c r="G34">
        <f t="shared" si="6"/>
        <v>176878.01845003484</v>
      </c>
      <c r="H34">
        <f t="shared" si="15"/>
        <v>143682.93309702183</v>
      </c>
      <c r="I34">
        <f t="shared" si="16"/>
        <v>65.02600000000001</v>
      </c>
      <c r="J34">
        <f t="shared" si="7"/>
        <v>0.14556251482118535</v>
      </c>
      <c r="K34">
        <f t="shared" si="8"/>
        <v>0.12283195725696865</v>
      </c>
      <c r="L34">
        <f t="shared" si="9"/>
        <v>0</v>
      </c>
      <c r="M34">
        <f t="shared" si="10"/>
        <v>0.26839447207815398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0.35377011464532887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64.271471644621812</v>
      </c>
      <c r="Z34">
        <f t="shared" ref="Z34:Z57" si="24">(V35-V34)*43560/3600</f>
        <v>5.7438632903930928</v>
      </c>
      <c r="AA34">
        <f t="shared" si="12"/>
        <v>0.12894338567846336</v>
      </c>
      <c r="AB34">
        <f t="shared" si="19"/>
        <v>12244.276267467018</v>
      </c>
      <c r="AC34">
        <f t="shared" ref="AC34:AC57" si="25">MAX(0,AB34+(Z34-AA34)*1800)</f>
        <v>22351.132095953351</v>
      </c>
      <c r="AD34">
        <f t="shared" si="21"/>
        <v>64.330319463280588</v>
      </c>
      <c r="AE34">
        <f t="shared" si="13"/>
        <v>0.14605628908201501</v>
      </c>
      <c r="AF34">
        <f t="shared" ref="AF34:AF57" si="26">MAX(0,AB34+(Z34-AE34)*3600)</f>
        <v>32396.381472186898</v>
      </c>
      <c r="AG34">
        <f t="shared" si="14"/>
        <v>9.8190143124378161E-3</v>
      </c>
    </row>
    <row r="35" spans="1:33" x14ac:dyDescent="0.25">
      <c r="A35">
        <v>16</v>
      </c>
      <c r="B35">
        <v>0.15</v>
      </c>
      <c r="C35">
        <f t="shared" si="4"/>
        <v>65.085000000000008</v>
      </c>
      <c r="D35">
        <f t="shared" si="5"/>
        <v>3.1415926535897927E-2</v>
      </c>
      <c r="E35">
        <f t="shared" si="2"/>
        <v>591.95111451828359</v>
      </c>
      <c r="F35">
        <f t="shared" si="3"/>
        <v>299.51555725914181</v>
      </c>
      <c r="G35">
        <f t="shared" si="6"/>
        <v>177298.5679351138</v>
      </c>
      <c r="H35">
        <f t="shared" si="15"/>
        <v>154131.13994019228</v>
      </c>
      <c r="I35">
        <f t="shared" si="16"/>
        <v>65.085000000000008</v>
      </c>
      <c r="J35">
        <f t="shared" si="7"/>
        <v>0.15012816351648811</v>
      </c>
      <c r="K35">
        <f t="shared" si="8"/>
        <v>0.12312400551049568</v>
      </c>
      <c r="L35">
        <f t="shared" si="9"/>
        <v>0</v>
      </c>
      <c r="M35">
        <f t="shared" si="10"/>
        <v>0.27325216902698379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0.82846956013236139</v>
      </c>
      <c r="Y35">
        <f t="shared" si="23"/>
        <v>64.38866887739556</v>
      </c>
      <c r="Z35">
        <f t="shared" si="24"/>
        <v>3.1754254387645733</v>
      </c>
      <c r="AA35">
        <f t="shared" si="12"/>
        <v>0.17083305769777465</v>
      </c>
      <c r="AB35">
        <f t="shared" si="19"/>
        <v>32396.381472186673</v>
      </c>
      <c r="AC35">
        <f t="shared" si="25"/>
        <v>37804.647758106912</v>
      </c>
      <c r="AD35">
        <f t="shared" si="21"/>
        <v>64.420023115313384</v>
      </c>
      <c r="AE35">
        <f t="shared" si="13"/>
        <v>0.19519649875991862</v>
      </c>
      <c r="AF35">
        <f t="shared" si="26"/>
        <v>43125.205656203427</v>
      </c>
      <c r="AG35">
        <f t="shared" si="14"/>
        <v>5.1136121929813608E-2</v>
      </c>
    </row>
    <row r="36" spans="1:33" x14ac:dyDescent="0.25">
      <c r="A36">
        <v>17</v>
      </c>
      <c r="B36">
        <v>0.16</v>
      </c>
      <c r="C36">
        <f t="shared" si="4"/>
        <v>65.144000000000005</v>
      </c>
      <c r="D36">
        <f t="shared" si="5"/>
        <v>3.1415926535897927E-2</v>
      </c>
      <c r="E36">
        <f t="shared" si="2"/>
        <v>592.42311451828357</v>
      </c>
      <c r="F36">
        <f t="shared" si="3"/>
        <v>299.98755725914179</v>
      </c>
      <c r="G36">
        <f t="shared" si="6"/>
        <v>177719.56298819272</v>
      </c>
      <c r="H36">
        <f t="shared" si="15"/>
        <v>164604.17234786533</v>
      </c>
      <c r="I36">
        <f t="shared" si="16"/>
        <v>65.144000000000005</v>
      </c>
      <c r="J36">
        <f t="shared" si="7"/>
        <v>0.15455900245731075</v>
      </c>
      <c r="K36">
        <f t="shared" si="8"/>
        <v>0.12341636318624494</v>
      </c>
      <c r="L36">
        <f t="shared" si="9"/>
        <v>0</v>
      </c>
      <c r="M36">
        <f t="shared" si="10"/>
        <v>0.27797536564355568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1.0909014145757145</v>
      </c>
      <c r="Y36">
        <f t="shared" si="23"/>
        <v>64.450833104282239</v>
      </c>
      <c r="Z36">
        <f t="shared" si="24"/>
        <v>1.3273112628462238</v>
      </c>
      <c r="AA36">
        <f t="shared" si="12"/>
        <v>0.2095409867648487</v>
      </c>
      <c r="AB36">
        <f t="shared" si="19"/>
        <v>43125.205656204213</v>
      </c>
      <c r="AC36">
        <f t="shared" si="25"/>
        <v>45137.192153150689</v>
      </c>
      <c r="AD36">
        <f t="shared" si="21"/>
        <v>64.462469471590538</v>
      </c>
      <c r="AE36">
        <f t="shared" si="13"/>
        <v>0.21105491830228165</v>
      </c>
      <c r="AF36">
        <f t="shared" si="26"/>
        <v>47143.728496562406</v>
      </c>
      <c r="AG36">
        <f t="shared" si="14"/>
        <v>8.953984830772295E-2</v>
      </c>
    </row>
    <row r="37" spans="1:33" x14ac:dyDescent="0.25">
      <c r="A37">
        <v>18</v>
      </c>
      <c r="B37">
        <v>0.17</v>
      </c>
      <c r="C37">
        <f t="shared" si="4"/>
        <v>65.203000000000003</v>
      </c>
      <c r="D37">
        <f t="shared" si="5"/>
        <v>3.1415926535897927E-2</v>
      </c>
      <c r="E37">
        <f t="shared" si="2"/>
        <v>592.89511451828355</v>
      </c>
      <c r="F37">
        <f t="shared" si="3"/>
        <v>300.45955725914177</v>
      </c>
      <c r="G37">
        <f t="shared" si="6"/>
        <v>178141.00360927163</v>
      </c>
      <c r="H37">
        <f t="shared" si="15"/>
        <v>175102.05660855066</v>
      </c>
      <c r="I37">
        <f t="shared" si="16"/>
        <v>65.203000000000003</v>
      </c>
      <c r="J37">
        <f t="shared" si="7"/>
        <v>0.15886631172267007</v>
      </c>
      <c r="K37">
        <f t="shared" si="8"/>
        <v>0.1237090302842164</v>
      </c>
      <c r="L37">
        <f t="shared" si="9"/>
        <v>0</v>
      </c>
      <c r="M37">
        <f t="shared" si="10"/>
        <v>0.2825753420068865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1.2005965602654851</v>
      </c>
      <c r="Y37">
        <f t="shared" si="23"/>
        <v>64.474074317818307</v>
      </c>
      <c r="Z37">
        <f t="shared" si="24"/>
        <v>0.8935055618874016</v>
      </c>
      <c r="AA37">
        <f t="shared" si="12"/>
        <v>0.21256474883837601</v>
      </c>
      <c r="AB37">
        <f t="shared" si="19"/>
        <v>47143.728496563504</v>
      </c>
      <c r="AC37">
        <f t="shared" si="25"/>
        <v>48369.421960051754</v>
      </c>
      <c r="AD37">
        <f t="shared" si="21"/>
        <v>64.481163142405435</v>
      </c>
      <c r="AE37">
        <f t="shared" si="13"/>
        <v>0.21348702937674735</v>
      </c>
      <c r="AF37">
        <f t="shared" si="26"/>
        <v>49591.795213601858</v>
      </c>
      <c r="AG37">
        <f t="shared" si="14"/>
        <v>9.2449785934747508E-2</v>
      </c>
    </row>
    <row r="38" spans="1:33" x14ac:dyDescent="0.25">
      <c r="A38">
        <v>19</v>
      </c>
      <c r="B38">
        <v>0.18</v>
      </c>
      <c r="C38">
        <f t="shared" si="4"/>
        <v>65.262</v>
      </c>
      <c r="D38">
        <f t="shared" si="5"/>
        <v>3.1415926535897927E-2</v>
      </c>
      <c r="E38">
        <f t="shared" si="2"/>
        <v>593.36711451828353</v>
      </c>
      <c r="F38">
        <f t="shared" si="3"/>
        <v>300.93155725914175</v>
      </c>
      <c r="G38">
        <f t="shared" si="6"/>
        <v>178562.88979835057</v>
      </c>
      <c r="H38">
        <f t="shared" si="15"/>
        <v>185624.81901075799</v>
      </c>
      <c r="I38">
        <f t="shared" si="16"/>
        <v>65.262</v>
      </c>
      <c r="J38">
        <f t="shared" si="7"/>
        <v>0.16305988090309084</v>
      </c>
      <c r="K38">
        <f t="shared" si="8"/>
        <v>0.12400200680441011</v>
      </c>
      <c r="L38">
        <f t="shared" si="9"/>
        <v>0</v>
      </c>
      <c r="M38">
        <f t="shared" si="10"/>
        <v>0.28706188770750096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1.2744399951322125</v>
      </c>
      <c r="Y38">
        <f t="shared" si="23"/>
        <v>64.488232764486767</v>
      </c>
      <c r="Z38">
        <f t="shared" si="24"/>
        <v>0.66574476251792181</v>
      </c>
      <c r="AA38">
        <f t="shared" si="12"/>
        <v>0.21440681160285738</v>
      </c>
      <c r="AB38">
        <f t="shared" si="19"/>
        <v>49591.795213601406</v>
      </c>
      <c r="AC38">
        <f t="shared" si="25"/>
        <v>50404.203525248522</v>
      </c>
      <c r="AD38">
        <f t="shared" si="21"/>
        <v>64.492931345482702</v>
      </c>
      <c r="AE38">
        <f t="shared" si="13"/>
        <v>0.21501811320261494</v>
      </c>
      <c r="AF38">
        <f t="shared" si="26"/>
        <v>51214.411151136512</v>
      </c>
      <c r="AG38">
        <f t="shared" si="14"/>
        <v>9.4222507339197237E-2</v>
      </c>
    </row>
    <row r="39" spans="1:33" x14ac:dyDescent="0.25">
      <c r="A39">
        <v>20</v>
      </c>
      <c r="B39">
        <v>0.19</v>
      </c>
      <c r="C39">
        <f t="shared" si="4"/>
        <v>65.320999999999998</v>
      </c>
      <c r="D39">
        <f t="shared" si="5"/>
        <v>3.1415926535897927E-2</v>
      </c>
      <c r="E39">
        <f t="shared" si="2"/>
        <v>593.83911451828351</v>
      </c>
      <c r="F39">
        <f t="shared" si="3"/>
        <v>301.40355725914173</v>
      </c>
      <c r="G39">
        <f t="shared" si="6"/>
        <v>178985.22155542948</v>
      </c>
      <c r="H39">
        <f t="shared" si="15"/>
        <v>196172.485842997</v>
      </c>
      <c r="I39">
        <f t="shared" si="16"/>
        <v>65.320999999999998</v>
      </c>
      <c r="J39">
        <f t="shared" si="7"/>
        <v>0.16714827106463218</v>
      </c>
      <c r="K39">
        <f t="shared" si="8"/>
        <v>0.12429529274682603</v>
      </c>
      <c r="L39">
        <f t="shared" si="9"/>
        <v>0</v>
      </c>
      <c r="M39">
        <f t="shared" si="10"/>
        <v>0.2914435638114582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1.3294602234394788</v>
      </c>
      <c r="Y39">
        <f t="shared" si="23"/>
        <v>64.497610912273075</v>
      </c>
      <c r="Z39">
        <f t="shared" si="24"/>
        <v>0.5223122309452084</v>
      </c>
      <c r="AA39">
        <f t="shared" si="12"/>
        <v>0.21560332347715458</v>
      </c>
      <c r="AB39">
        <f t="shared" si="19"/>
        <v>51214.411151135631</v>
      </c>
      <c r="AC39">
        <f t="shared" si="25"/>
        <v>51766.487184578131</v>
      </c>
      <c r="AD39">
        <f t="shared" si="21"/>
        <v>64.500796186495108</v>
      </c>
      <c r="AE39">
        <f t="shared" si="13"/>
        <v>0.21598892563058988</v>
      </c>
      <c r="AF39">
        <f t="shared" si="26"/>
        <v>52317.175050268255</v>
      </c>
      <c r="AG39">
        <f t="shared" si="14"/>
        <v>9.5373075798523194E-2</v>
      </c>
    </row>
    <row r="40" spans="1:33" x14ac:dyDescent="0.25">
      <c r="A40">
        <v>21</v>
      </c>
      <c r="B40">
        <v>0.2</v>
      </c>
      <c r="C40">
        <f t="shared" si="4"/>
        <v>65.38000000000001</v>
      </c>
      <c r="D40">
        <f t="shared" si="5"/>
        <v>3.1415926535897927E-2</v>
      </c>
      <c r="E40">
        <f t="shared" si="2"/>
        <v>594.3111145182836</v>
      </c>
      <c r="F40">
        <f t="shared" si="3"/>
        <v>301.87555725914183</v>
      </c>
      <c r="G40">
        <f t="shared" si="6"/>
        <v>179407.99888050853</v>
      </c>
      <c r="H40">
        <f t="shared" si="15"/>
        <v>206745.08339378002</v>
      </c>
      <c r="I40">
        <f t="shared" si="16"/>
        <v>65.38000000000001</v>
      </c>
      <c r="J40">
        <f t="shared" si="7"/>
        <v>0.17113902033043685</v>
      </c>
      <c r="K40">
        <f t="shared" si="8"/>
        <v>0.12458888811146425</v>
      </c>
      <c r="L40">
        <f t="shared" si="9"/>
        <v>0</v>
      </c>
      <c r="M40">
        <f t="shared" si="10"/>
        <v>0.29572790844190111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1.3726265235175952</v>
      </c>
      <c r="Y40">
        <f t="shared" si="23"/>
        <v>64.503973451503384</v>
      </c>
      <c r="Z40">
        <f t="shared" si="24"/>
        <v>0.42340749593436755</v>
      </c>
      <c r="AA40">
        <f t="shared" si="12"/>
        <v>0.21637355820657059</v>
      </c>
      <c r="AB40">
        <f t="shared" si="19"/>
        <v>52317.175050268343</v>
      </c>
      <c r="AC40">
        <f t="shared" si="25"/>
        <v>52689.836138178376</v>
      </c>
      <c r="AD40">
        <f t="shared" si="21"/>
        <v>64.506123567945622</v>
      </c>
      <c r="AE40">
        <f t="shared" si="13"/>
        <v>0.21663384648081974</v>
      </c>
      <c r="AF40">
        <f t="shared" si="26"/>
        <v>53061.560188301111</v>
      </c>
      <c r="AG40">
        <f t="shared" si="14"/>
        <v>9.611211645893987E-2</v>
      </c>
    </row>
    <row r="41" spans="1:33" x14ac:dyDescent="0.25">
      <c r="A41">
        <v>22</v>
      </c>
      <c r="B41">
        <v>0.21</v>
      </c>
      <c r="C41">
        <f t="shared" si="4"/>
        <v>65.439000000000007</v>
      </c>
      <c r="D41">
        <f t="shared" si="5"/>
        <v>3.1415926535897927E-2</v>
      </c>
      <c r="E41">
        <f t="shared" si="2"/>
        <v>594.78311451828358</v>
      </c>
      <c r="F41">
        <f t="shared" si="3"/>
        <v>302.34755725914181</v>
      </c>
      <c r="G41">
        <f t="shared" si="6"/>
        <v>179831.22177358746</v>
      </c>
      <c r="H41">
        <f t="shared" si="15"/>
        <v>217342.63795161166</v>
      </c>
      <c r="I41">
        <f t="shared" si="16"/>
        <v>65.439000000000007</v>
      </c>
      <c r="J41">
        <f t="shared" si="7"/>
        <v>0.1750388072383586</v>
      </c>
      <c r="K41">
        <f t="shared" si="8"/>
        <v>0.12488279289832463</v>
      </c>
      <c r="L41">
        <f t="shared" si="9"/>
        <v>0</v>
      </c>
      <c r="M41">
        <f t="shared" si="10"/>
        <v>0.29992160013668323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1.4076188785534933</v>
      </c>
      <c r="Y41">
        <f t="shared" si="23"/>
        <v>64.508268278026918</v>
      </c>
      <c r="Z41">
        <f t="shared" si="24"/>
        <v>0.35128473138995808</v>
      </c>
      <c r="AA41">
        <f t="shared" si="12"/>
        <v>0.21689348027313865</v>
      </c>
      <c r="AB41">
        <f t="shared" si="19"/>
        <v>53061.560188300791</v>
      </c>
      <c r="AC41">
        <f t="shared" si="25"/>
        <v>53303.464440311065</v>
      </c>
      <c r="AD41">
        <f t="shared" si="21"/>
        <v>64.509663975958816</v>
      </c>
      <c r="AE41">
        <f t="shared" si="13"/>
        <v>0.21706244033452429</v>
      </c>
      <c r="AF41">
        <f t="shared" si="26"/>
        <v>53544.760436100354</v>
      </c>
      <c r="AG41">
        <f t="shared" si="14"/>
        <v>9.6610981977160518E-2</v>
      </c>
    </row>
    <row r="42" spans="1:33" x14ac:dyDescent="0.25">
      <c r="A42">
        <v>23</v>
      </c>
      <c r="B42">
        <v>0.22</v>
      </c>
      <c r="C42">
        <f t="shared" si="4"/>
        <v>65.498000000000005</v>
      </c>
      <c r="D42">
        <f t="shared" si="5"/>
        <v>3.1415926535897927E-2</v>
      </c>
      <c r="E42">
        <f t="shared" si="2"/>
        <v>595.25511451828356</v>
      </c>
      <c r="F42">
        <f t="shared" si="3"/>
        <v>302.81955725914179</v>
      </c>
      <c r="G42">
        <f t="shared" si="6"/>
        <v>180254.89023466638</v>
      </c>
      <c r="H42">
        <f t="shared" si="15"/>
        <v>227965.17580500423</v>
      </c>
      <c r="I42">
        <f t="shared" si="16"/>
        <v>65.498000000000005</v>
      </c>
      <c r="J42">
        <f t="shared" si="7"/>
        <v>0.17885358201387205</v>
      </c>
      <c r="K42">
        <f t="shared" si="8"/>
        <v>0.1251770071074072</v>
      </c>
      <c r="L42">
        <f t="shared" si="9"/>
        <v>0</v>
      </c>
      <c r="M42">
        <f t="shared" si="10"/>
        <v>0.30403058912127923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1.4366506745361345</v>
      </c>
      <c r="Y42">
        <f t="shared" si="23"/>
        <v>64.511056164477623</v>
      </c>
      <c r="Z42">
        <f t="shared" si="24"/>
        <v>0.29662062885610607</v>
      </c>
      <c r="AA42">
        <f t="shared" si="12"/>
        <v>0.21723097555423201</v>
      </c>
      <c r="AB42">
        <f t="shared" si="19"/>
        <v>53544.760436100063</v>
      </c>
      <c r="AC42">
        <f t="shared" si="25"/>
        <v>53687.661812043436</v>
      </c>
      <c r="AD42">
        <f t="shared" si="21"/>
        <v>64.51188065248563</v>
      </c>
      <c r="AE42">
        <f t="shared" si="13"/>
        <v>0.21733078622333232</v>
      </c>
      <c r="AF42">
        <f t="shared" si="26"/>
        <v>53830.20386957805</v>
      </c>
      <c r="AG42">
        <f t="shared" si="14"/>
        <v>9.693480889108827E-2</v>
      </c>
    </row>
    <row r="43" spans="1:33" x14ac:dyDescent="0.25">
      <c r="A43">
        <v>24</v>
      </c>
      <c r="B43">
        <v>0.23</v>
      </c>
      <c r="C43">
        <f t="shared" si="4"/>
        <v>65.557000000000002</v>
      </c>
      <c r="D43">
        <f t="shared" si="5"/>
        <v>3.1415926535897927E-2</v>
      </c>
      <c r="E43">
        <f t="shared" si="2"/>
        <v>595.72711451828354</v>
      </c>
      <c r="F43">
        <f t="shared" si="3"/>
        <v>303.29155725914177</v>
      </c>
      <c r="G43">
        <f t="shared" si="6"/>
        <v>180679.0042637453</v>
      </c>
      <c r="H43">
        <f t="shared" si="15"/>
        <v>238612.7232424675</v>
      </c>
      <c r="I43">
        <f t="shared" si="16"/>
        <v>65.557000000000002</v>
      </c>
      <c r="J43">
        <f t="shared" si="7"/>
        <v>0.18258867313981567</v>
      </c>
      <c r="K43">
        <f t="shared" si="8"/>
        <v>0.12547153073871201</v>
      </c>
      <c r="L43">
        <f t="shared" si="9"/>
        <v>0</v>
      </c>
      <c r="M43">
        <f t="shared" si="10"/>
        <v>0.30806020387852767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1.4611647760944904</v>
      </c>
      <c r="Y43">
        <f t="shared" si="23"/>
        <v>64.512703067359524</v>
      </c>
      <c r="Z43">
        <f t="shared" si="24"/>
        <v>0</v>
      </c>
      <c r="AA43">
        <f t="shared" si="12"/>
        <v>0.21743034592346655</v>
      </c>
      <c r="AB43">
        <f t="shared" si="19"/>
        <v>53830.203869578196</v>
      </c>
      <c r="AC43">
        <f t="shared" si="25"/>
        <v>53438.829246915957</v>
      </c>
      <c r="AD43">
        <f t="shared" si="21"/>
        <v>64.51044498075332</v>
      </c>
      <c r="AE43">
        <f t="shared" si="13"/>
        <v>0.21715698702332142</v>
      </c>
      <c r="AF43">
        <f t="shared" si="26"/>
        <v>53048.438716294237</v>
      </c>
      <c r="AG43">
        <f t="shared" si="14"/>
        <v>9.7126104873623775E-2</v>
      </c>
    </row>
    <row r="44" spans="1:33" x14ac:dyDescent="0.25">
      <c r="A44">
        <v>25</v>
      </c>
      <c r="B44">
        <v>0.24</v>
      </c>
      <c r="C44">
        <f t="shared" si="4"/>
        <v>65.616</v>
      </c>
      <c r="D44">
        <f t="shared" si="5"/>
        <v>3.1415926535897927E-2</v>
      </c>
      <c r="E44">
        <f t="shared" si="2"/>
        <v>596.19911451828352</v>
      </c>
      <c r="F44">
        <f t="shared" si="3"/>
        <v>303.76355725914175</v>
      </c>
      <c r="G44">
        <f t="shared" si="6"/>
        <v>181103.56386082422</v>
      </c>
      <c r="H44">
        <f t="shared" si="15"/>
        <v>249285.30655251123</v>
      </c>
      <c r="I44">
        <f t="shared" si="16"/>
        <v>65.616</v>
      </c>
      <c r="J44">
        <f t="shared" si="7"/>
        <v>0.18624887467773876</v>
      </c>
      <c r="K44">
        <f t="shared" si="8"/>
        <v>0.12576636379223904</v>
      </c>
      <c r="L44">
        <f t="shared" si="9"/>
        <v>0</v>
      </c>
      <c r="M44">
        <f t="shared" si="10"/>
        <v>0.31201523846997781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1.4611647760944904</v>
      </c>
      <c r="Y44">
        <f t="shared" si="23"/>
        <v>64.508192571993675</v>
      </c>
      <c r="Z44">
        <f t="shared" si="24"/>
        <v>0</v>
      </c>
      <c r="AA44">
        <f t="shared" si="12"/>
        <v>0.21688431547054654</v>
      </c>
      <c r="AB44">
        <f t="shared" si="19"/>
        <v>53048.438716293284</v>
      </c>
      <c r="AC44">
        <f t="shared" si="25"/>
        <v>52658.046948446303</v>
      </c>
      <c r="AD44">
        <f t="shared" si="21"/>
        <v>64.505940156095704</v>
      </c>
      <c r="AE44">
        <f t="shared" si="13"/>
        <v>0.21661164305362199</v>
      </c>
      <c r="AF44">
        <f t="shared" si="26"/>
        <v>52268.636801300243</v>
      </c>
      <c r="AG44">
        <f t="shared" si="14"/>
        <v>9.6602188343867204E-2</v>
      </c>
    </row>
    <row r="45" spans="1:33" x14ac:dyDescent="0.25">
      <c r="A45">
        <v>26</v>
      </c>
      <c r="B45">
        <v>0.25</v>
      </c>
      <c r="C45">
        <f t="shared" si="4"/>
        <v>65.675000000000011</v>
      </c>
      <c r="D45">
        <f t="shared" si="5"/>
        <v>3.1415926535897927E-2</v>
      </c>
      <c r="E45">
        <f t="shared" si="2"/>
        <v>596.67111451828362</v>
      </c>
      <c r="F45">
        <f t="shared" si="3"/>
        <v>304.23555725914184</v>
      </c>
      <c r="G45">
        <f t="shared" si="6"/>
        <v>181528.56902590324</v>
      </c>
      <c r="H45">
        <f t="shared" si="15"/>
        <v>259982.95202364778</v>
      </c>
      <c r="I45">
        <f t="shared" si="16"/>
        <v>65.675000000000011</v>
      </c>
      <c r="J45">
        <f t="shared" si="7"/>
        <v>0.1898385184268197</v>
      </c>
      <c r="K45">
        <f t="shared" si="8"/>
        <v>0.12606150626798834</v>
      </c>
      <c r="L45">
        <f t="shared" si="9"/>
        <v>0</v>
      </c>
      <c r="M45">
        <f t="shared" si="10"/>
        <v>0.31590002469480805</v>
      </c>
      <c r="N45">
        <v>26</v>
      </c>
      <c r="S45">
        <f t="shared" ref="S45:S108" si="27">S21+1</f>
        <v>2</v>
      </c>
      <c r="T45">
        <f t="shared" ref="T45:T108" si="28">T21</f>
        <v>2</v>
      </c>
      <c r="U45">
        <f t="shared" si="11"/>
        <v>26</v>
      </c>
      <c r="V45">
        <f>($T$12*'10-day-rainfall'!X32+$T$13*'10-day-rainfall'!Y32+$T$14*'10-day-rainfall'!Z32+$T$15*'10-day-rainfall'!AA32)/12</f>
        <v>1.4611647760944904</v>
      </c>
      <c r="Y45">
        <f t="shared" si="23"/>
        <v>64.503693403785576</v>
      </c>
      <c r="Z45">
        <f t="shared" si="24"/>
        <v>0</v>
      </c>
      <c r="AA45">
        <f t="shared" si="12"/>
        <v>0.21633965625793944</v>
      </c>
      <c r="AB45">
        <f t="shared" si="19"/>
        <v>52268.636801299683</v>
      </c>
      <c r="AC45">
        <f t="shared" si="25"/>
        <v>51879.225420035393</v>
      </c>
      <c r="AD45">
        <f t="shared" si="21"/>
        <v>64.501446644355042</v>
      </c>
      <c r="AE45">
        <f t="shared" si="13"/>
        <v>0.21606766860027651</v>
      </c>
      <c r="AF45">
        <f t="shared" si="26"/>
        <v>51490.793194338687</v>
      </c>
      <c r="AG45">
        <f t="shared" si="14"/>
        <v>9.6079587519969811E-2</v>
      </c>
    </row>
    <row r="46" spans="1:33" x14ac:dyDescent="0.25">
      <c r="A46">
        <v>27</v>
      </c>
      <c r="B46">
        <v>0.26</v>
      </c>
      <c r="C46">
        <f t="shared" si="4"/>
        <v>65.734000000000009</v>
      </c>
      <c r="D46">
        <f t="shared" si="5"/>
        <v>3.1415926535897927E-2</v>
      </c>
      <c r="E46">
        <f t="shared" si="2"/>
        <v>597.1431145182836</v>
      </c>
      <c r="F46">
        <f t="shared" si="3"/>
        <v>304.70755725914182</v>
      </c>
      <c r="G46">
        <f t="shared" si="6"/>
        <v>181954.01975898218</v>
      </c>
      <c r="H46">
        <f t="shared" si="15"/>
        <v>270705.68594438181</v>
      </c>
      <c r="I46">
        <f t="shared" si="16"/>
        <v>65.734000000000009</v>
      </c>
      <c r="J46">
        <f t="shared" si="7"/>
        <v>0.19336153401919304</v>
      </c>
      <c r="K46">
        <f t="shared" si="8"/>
        <v>0.12635695816595985</v>
      </c>
      <c r="L46">
        <f t="shared" si="9"/>
        <v>0</v>
      </c>
      <c r="M46">
        <f t="shared" si="10"/>
        <v>0.31971849218515291</v>
      </c>
      <c r="N46">
        <v>27</v>
      </c>
      <c r="S46">
        <f t="shared" si="27"/>
        <v>2</v>
      </c>
      <c r="T46">
        <f t="shared" si="28"/>
        <v>3</v>
      </c>
      <c r="U46">
        <f t="shared" si="11"/>
        <v>27</v>
      </c>
      <c r="V46">
        <f>($T$12*'10-day-rainfall'!X33+$T$13*'10-day-rainfall'!Y33+$T$14*'10-day-rainfall'!Z33+$T$15*'10-day-rainfall'!AA33)/12</f>
        <v>1.4611647760944904</v>
      </c>
      <c r="Y46">
        <f t="shared" si="23"/>
        <v>64.499205534289459</v>
      </c>
      <c r="Z46">
        <f t="shared" si="24"/>
        <v>0</v>
      </c>
      <c r="AA46">
        <f t="shared" si="12"/>
        <v>0.21579636484206427</v>
      </c>
      <c r="AB46">
        <f t="shared" si="19"/>
        <v>51490.793194338374</v>
      </c>
      <c r="AC46">
        <f t="shared" si="25"/>
        <v>51102.359737622661</v>
      </c>
      <c r="AD46">
        <f t="shared" si="21"/>
        <v>64.496964417121347</v>
      </c>
      <c r="AE46">
        <f t="shared" si="13"/>
        <v>0.21552506022403586</v>
      </c>
      <c r="AF46">
        <f t="shared" si="26"/>
        <v>50714.902977531841</v>
      </c>
      <c r="AG46">
        <f t="shared" si="14"/>
        <v>9.5558299097813743E-2</v>
      </c>
    </row>
    <row r="47" spans="1:33" x14ac:dyDescent="0.25">
      <c r="A47">
        <v>28</v>
      </c>
      <c r="B47">
        <v>0.27</v>
      </c>
      <c r="C47">
        <f t="shared" si="4"/>
        <v>65.793000000000006</v>
      </c>
      <c r="D47">
        <f t="shared" si="5"/>
        <v>3.1415926535897927E-2</v>
      </c>
      <c r="E47">
        <f t="shared" si="2"/>
        <v>597.61511451828358</v>
      </c>
      <c r="F47">
        <f t="shared" si="3"/>
        <v>305.1795572591418</v>
      </c>
      <c r="G47">
        <f t="shared" si="6"/>
        <v>182379.91606006111</v>
      </c>
      <c r="H47">
        <f t="shared" si="15"/>
        <v>281453.53460322571</v>
      </c>
      <c r="I47">
        <f t="shared" si="16"/>
        <v>65.793000000000006</v>
      </c>
      <c r="J47">
        <f t="shared" si="7"/>
        <v>0.19682149932876017</v>
      </c>
      <c r="K47">
        <f t="shared" si="8"/>
        <v>0.12665271948615353</v>
      </c>
      <c r="L47">
        <f t="shared" si="9"/>
        <v>0</v>
      </c>
      <c r="M47">
        <f t="shared" si="10"/>
        <v>0.32347421881491367</v>
      </c>
      <c r="N47">
        <v>28</v>
      </c>
      <c r="S47">
        <f t="shared" si="27"/>
        <v>2</v>
      </c>
      <c r="T47">
        <f t="shared" si="28"/>
        <v>4</v>
      </c>
      <c r="U47">
        <f t="shared" si="11"/>
        <v>28</v>
      </c>
      <c r="V47">
        <f>($T$12*'10-day-rainfall'!X34+$T$13*'10-day-rainfall'!Y34+$T$14*'10-day-rainfall'!Z34+$T$15*'10-day-rainfall'!AA34)/12</f>
        <v>1.4611647760944904</v>
      </c>
      <c r="Y47">
        <f t="shared" si="23"/>
        <v>64.494728282467491</v>
      </c>
      <c r="Z47">
        <f t="shared" si="24"/>
        <v>0</v>
      </c>
      <c r="AA47">
        <f t="shared" si="12"/>
        <v>0.21525190090456481</v>
      </c>
      <c r="AB47">
        <f t="shared" si="19"/>
        <v>50714.902977531077</v>
      </c>
      <c r="AC47">
        <f t="shared" si="25"/>
        <v>50327.449555902858</v>
      </c>
      <c r="AD47">
        <f t="shared" si="21"/>
        <v>64.492487437245231</v>
      </c>
      <c r="AE47">
        <f t="shared" si="13"/>
        <v>0.21496035920923975</v>
      </c>
      <c r="AF47">
        <f t="shared" si="26"/>
        <v>49941.045684377816</v>
      </c>
      <c r="AG47">
        <f t="shared" si="14"/>
        <v>9.5035784673007329E-2</v>
      </c>
    </row>
    <row r="48" spans="1:33" x14ac:dyDescent="0.25">
      <c r="A48">
        <v>29</v>
      </c>
      <c r="B48">
        <v>0.28000000000000003</v>
      </c>
      <c r="C48">
        <f t="shared" si="4"/>
        <v>65.852000000000004</v>
      </c>
      <c r="D48">
        <f t="shared" si="5"/>
        <v>3.1415926535897927E-2</v>
      </c>
      <c r="E48">
        <f t="shared" si="2"/>
        <v>598.08711451828356</v>
      </c>
      <c r="F48">
        <f t="shared" si="3"/>
        <v>305.65155725914178</v>
      </c>
      <c r="G48">
        <f t="shared" si="6"/>
        <v>182806.25792914003</v>
      </c>
      <c r="H48">
        <f t="shared" si="15"/>
        <v>292226.52428868925</v>
      </c>
      <c r="I48">
        <f t="shared" si="16"/>
        <v>65.852000000000004</v>
      </c>
      <c r="J48">
        <f t="shared" si="7"/>
        <v>0.20022168303604568</v>
      </c>
      <c r="K48">
        <f t="shared" si="8"/>
        <v>0.12694879022856947</v>
      </c>
      <c r="L48">
        <f t="shared" si="9"/>
        <v>0</v>
      </c>
      <c r="M48">
        <f t="shared" si="10"/>
        <v>0.32717047326461512</v>
      </c>
      <c r="N48">
        <v>29</v>
      </c>
      <c r="S48">
        <f t="shared" si="27"/>
        <v>2</v>
      </c>
      <c r="T48">
        <f t="shared" si="28"/>
        <v>5</v>
      </c>
      <c r="U48">
        <f t="shared" si="11"/>
        <v>29</v>
      </c>
      <c r="V48">
        <f>($T$12*'10-day-rainfall'!X35+$T$13*'10-day-rainfall'!Y35+$T$14*'10-day-rainfall'!Z35+$T$15*'10-day-rainfall'!AA35)/12</f>
        <v>1.4611647760944904</v>
      </c>
      <c r="Y48">
        <f t="shared" si="23"/>
        <v>64.49025266211865</v>
      </c>
      <c r="Z48">
        <f t="shared" si="24"/>
        <v>0</v>
      </c>
      <c r="AA48">
        <f t="shared" si="12"/>
        <v>0.21466960725430712</v>
      </c>
      <c r="AB48">
        <f t="shared" si="19"/>
        <v>49941.045684378689</v>
      </c>
      <c r="AC48">
        <f t="shared" si="25"/>
        <v>49554.640391320936</v>
      </c>
      <c r="AD48">
        <f t="shared" si="21"/>
        <v>64.488017878770592</v>
      </c>
      <c r="AE48">
        <f t="shared" si="13"/>
        <v>0.21437885422973199</v>
      </c>
      <c r="AF48">
        <f t="shared" si="26"/>
        <v>49169.281809151653</v>
      </c>
      <c r="AG48">
        <f t="shared" si="14"/>
        <v>9.4475410489569769E-2</v>
      </c>
    </row>
    <row r="49" spans="1:33" x14ac:dyDescent="0.25">
      <c r="A49">
        <v>30</v>
      </c>
      <c r="B49">
        <v>0.28999999999999998</v>
      </c>
      <c r="C49">
        <f t="shared" si="4"/>
        <v>65.911000000000001</v>
      </c>
      <c r="D49">
        <f t="shared" si="5"/>
        <v>3.1415926535897927E-2</v>
      </c>
      <c r="E49">
        <f t="shared" si="2"/>
        <v>598.55911451828354</v>
      </c>
      <c r="F49">
        <f t="shared" si="3"/>
        <v>306.12355725914176</v>
      </c>
      <c r="G49">
        <f t="shared" si="6"/>
        <v>183233.04536621895</v>
      </c>
      <c r="H49">
        <f t="shared" si="15"/>
        <v>303024.68128928228</v>
      </c>
      <c r="I49">
        <f t="shared" si="16"/>
        <v>65.911000000000001</v>
      </c>
      <c r="J49">
        <f t="shared" si="7"/>
        <v>0.20356508079126026</v>
      </c>
      <c r="K49">
        <f t="shared" si="8"/>
        <v>0.1272451703932076</v>
      </c>
      <c r="L49">
        <f t="shared" si="9"/>
        <v>0</v>
      </c>
      <c r="M49">
        <f t="shared" si="10"/>
        <v>0.33081025118446783</v>
      </c>
      <c r="N49">
        <v>30</v>
      </c>
      <c r="S49">
        <f t="shared" si="27"/>
        <v>2</v>
      </c>
      <c r="T49">
        <f t="shared" si="28"/>
        <v>6</v>
      </c>
      <c r="U49">
        <f t="shared" si="11"/>
        <v>30</v>
      </c>
      <c r="V49">
        <f>($T$12*'10-day-rainfall'!X36+$T$13*'10-day-rainfall'!Y36+$T$14*'10-day-rainfall'!Z36+$T$15*'10-day-rainfall'!AA36)/12</f>
        <v>1.4611647760944904</v>
      </c>
      <c r="Y49">
        <f t="shared" si="23"/>
        <v>64.485789149097542</v>
      </c>
      <c r="Z49">
        <f t="shared" si="24"/>
        <v>0</v>
      </c>
      <c r="AA49">
        <f t="shared" si="12"/>
        <v>0.2140888888091633</v>
      </c>
      <c r="AB49">
        <f t="shared" si="19"/>
        <v>49169.281809152177</v>
      </c>
      <c r="AC49">
        <f t="shared" si="25"/>
        <v>48783.92180929568</v>
      </c>
      <c r="AD49">
        <f t="shared" si="21"/>
        <v>64.48356041122527</v>
      </c>
      <c r="AE49">
        <f t="shared" si="13"/>
        <v>0.21379892232184744</v>
      </c>
      <c r="AF49">
        <f t="shared" si="26"/>
        <v>48399.605688793526</v>
      </c>
      <c r="AG49">
        <f t="shared" si="14"/>
        <v>9.3916552215294255E-2</v>
      </c>
    </row>
    <row r="50" spans="1:33" x14ac:dyDescent="0.25">
      <c r="A50">
        <v>31</v>
      </c>
      <c r="B50">
        <v>0.3</v>
      </c>
      <c r="C50">
        <f t="shared" si="4"/>
        <v>65.97</v>
      </c>
      <c r="D50">
        <f t="shared" si="5"/>
        <v>3.1415926535897927E-2</v>
      </c>
      <c r="E50">
        <f t="shared" si="2"/>
        <v>599.03111451828352</v>
      </c>
      <c r="F50">
        <f t="shared" si="3"/>
        <v>306.59555725914174</v>
      </c>
      <c r="G50">
        <f t="shared" si="6"/>
        <v>183660.2783712979</v>
      </c>
      <c r="H50">
        <f t="shared" si="15"/>
        <v>313848.03189351468</v>
      </c>
      <c r="I50">
        <f t="shared" si="16"/>
        <v>65.97</v>
      </c>
      <c r="J50">
        <f t="shared" si="7"/>
        <v>0.20685444611445486</v>
      </c>
      <c r="K50">
        <f t="shared" si="8"/>
        <v>0.12754185998006798</v>
      </c>
      <c r="L50">
        <f t="shared" si="9"/>
        <v>0</v>
      </c>
      <c r="M50">
        <f t="shared" si="10"/>
        <v>0.33439630609452287</v>
      </c>
      <c r="N50">
        <v>31</v>
      </c>
      <c r="S50">
        <f t="shared" si="27"/>
        <v>2</v>
      </c>
      <c r="T50">
        <f t="shared" si="28"/>
        <v>7</v>
      </c>
      <c r="U50">
        <f t="shared" si="11"/>
        <v>31</v>
      </c>
      <c r="V50">
        <f>($T$12*'10-day-rainfall'!X37+$T$13*'10-day-rainfall'!Y37+$T$14*'10-day-rainfall'!Z37+$T$15*'10-day-rainfall'!AA37)/12</f>
        <v>1.4611647760944904</v>
      </c>
      <c r="Y50">
        <f t="shared" si="23"/>
        <v>64.481337710651744</v>
      </c>
      <c r="Z50">
        <f t="shared" si="24"/>
        <v>0</v>
      </c>
      <c r="AA50">
        <f t="shared" si="12"/>
        <v>0.21350974130792985</v>
      </c>
      <c r="AB50">
        <f t="shared" si="19"/>
        <v>48399.605688792377</v>
      </c>
      <c r="AC50">
        <f t="shared" si="25"/>
        <v>48015.288154438102</v>
      </c>
      <c r="AD50">
        <f t="shared" si="21"/>
        <v>64.479115001901192</v>
      </c>
      <c r="AE50">
        <f t="shared" si="13"/>
        <v>0.21322055923015304</v>
      </c>
      <c r="AF50">
        <f t="shared" si="26"/>
        <v>47632.011675563823</v>
      </c>
      <c r="AG50">
        <f t="shared" si="14"/>
        <v>9.3359205749383167E-2</v>
      </c>
    </row>
    <row r="51" spans="1:33" x14ac:dyDescent="0.25">
      <c r="A51">
        <v>32</v>
      </c>
      <c r="B51">
        <v>0.31</v>
      </c>
      <c r="C51">
        <f t="shared" si="4"/>
        <v>66.029000000000011</v>
      </c>
      <c r="D51">
        <f t="shared" si="5"/>
        <v>3.1415926535897927E-2</v>
      </c>
      <c r="E51">
        <f t="shared" si="2"/>
        <v>599.50311451828361</v>
      </c>
      <c r="F51">
        <f t="shared" si="3"/>
        <v>307.06755725914184</v>
      </c>
      <c r="G51">
        <f t="shared" si="6"/>
        <v>184087.95694437693</v>
      </c>
      <c r="H51">
        <f t="shared" si="15"/>
        <v>324696.60238989885</v>
      </c>
      <c r="I51">
        <f t="shared" si="16"/>
        <v>66.029000000000011</v>
      </c>
      <c r="J51">
        <f t="shared" si="7"/>
        <v>0.21009231693968208</v>
      </c>
      <c r="K51">
        <f t="shared" si="8"/>
        <v>0.12783885898915065</v>
      </c>
      <c r="L51">
        <f t="shared" si="9"/>
        <v>0</v>
      </c>
      <c r="M51">
        <f t="shared" si="10"/>
        <v>0.33793117592883271</v>
      </c>
      <c r="N51">
        <v>32</v>
      </c>
      <c r="S51">
        <f t="shared" si="27"/>
        <v>2</v>
      </c>
      <c r="T51">
        <f t="shared" si="28"/>
        <v>8</v>
      </c>
      <c r="U51">
        <f t="shared" si="11"/>
        <v>32</v>
      </c>
      <c r="V51">
        <f>($T$12*'10-day-rainfall'!X38+$T$13*'10-day-rainfall'!Y38+$T$14*'10-day-rainfall'!Z38+$T$15*'10-day-rainfall'!AA38)/12</f>
        <v>1.4611647760944904</v>
      </c>
      <c r="Y51">
        <f t="shared" si="23"/>
        <v>64.476898314117449</v>
      </c>
      <c r="Z51">
        <f t="shared" si="24"/>
        <v>0</v>
      </c>
      <c r="AA51">
        <f t="shared" si="12"/>
        <v>0.21293216050093294</v>
      </c>
      <c r="AB51">
        <f t="shared" si="19"/>
        <v>47632.011675562804</v>
      </c>
      <c r="AC51">
        <f t="shared" si="25"/>
        <v>47248.733786661127</v>
      </c>
      <c r="AD51">
        <f t="shared" si="21"/>
        <v>64.474681618178792</v>
      </c>
      <c r="AE51">
        <f t="shared" si="13"/>
        <v>0.21264376071073049</v>
      </c>
      <c r="AF51">
        <f t="shared" si="26"/>
        <v>46866.494137004178</v>
      </c>
      <c r="AG51">
        <f t="shared" si="14"/>
        <v>9.2803367002134485E-2</v>
      </c>
    </row>
    <row r="52" spans="1:33" x14ac:dyDescent="0.25">
      <c r="A52">
        <v>33</v>
      </c>
      <c r="B52">
        <v>0.32</v>
      </c>
      <c r="C52">
        <f t="shared" si="4"/>
        <v>66.088000000000008</v>
      </c>
      <c r="D52">
        <f t="shared" si="5"/>
        <v>3.1415926535897927E-2</v>
      </c>
      <c r="E52">
        <f t="shared" ref="E52:E83" si="29">IF($C52&lt;$C$5,0,$C$13+2*$C$7*($C52-$C$5))</f>
        <v>599.97511451828359</v>
      </c>
      <c r="F52">
        <f t="shared" ref="F52:F83" si="30">IF($C52&lt;$C$5,0,$C$14+2*$C$7*($C52-$C$5))</f>
        <v>307.53955725914182</v>
      </c>
      <c r="G52">
        <f t="shared" si="6"/>
        <v>184516.08108545584</v>
      </c>
      <c r="H52">
        <f t="shared" si="15"/>
        <v>335570.4190669395</v>
      </c>
      <c r="I52">
        <f t="shared" si="16"/>
        <v>66.088000000000008</v>
      </c>
      <c r="J52">
        <f t="shared" si="7"/>
        <v>0.21328103853097072</v>
      </c>
      <c r="K52">
        <f t="shared" si="8"/>
        <v>0.12813616742045542</v>
      </c>
      <c r="L52">
        <f t="shared" si="9"/>
        <v>0</v>
      </c>
      <c r="M52">
        <f t="shared" si="10"/>
        <v>0.34141720595142611</v>
      </c>
      <c r="N52">
        <v>33</v>
      </c>
      <c r="S52">
        <f t="shared" si="27"/>
        <v>2</v>
      </c>
      <c r="T52">
        <f t="shared" si="28"/>
        <v>9</v>
      </c>
      <c r="U52">
        <f t="shared" si="11"/>
        <v>33</v>
      </c>
      <c r="V52">
        <f>($T$12*'10-day-rainfall'!X39+$T$13*'10-day-rainfall'!Y39+$T$14*'10-day-rainfall'!Z39+$T$15*'10-day-rainfall'!AA39)/12</f>
        <v>1.4611647760944904</v>
      </c>
      <c r="Y52">
        <f t="shared" si="23"/>
        <v>64.472470926919215</v>
      </c>
      <c r="Z52">
        <f t="shared" si="24"/>
        <v>0</v>
      </c>
      <c r="AA52">
        <f t="shared" si="12"/>
        <v>0.21235614214999507</v>
      </c>
      <c r="AB52">
        <f t="shared" si="19"/>
        <v>46866.494137005378</v>
      </c>
      <c r="AC52">
        <f t="shared" si="25"/>
        <v>46484.253081135386</v>
      </c>
      <c r="AD52">
        <f t="shared" si="21"/>
        <v>64.470260227526765</v>
      </c>
      <c r="AE52">
        <f t="shared" si="13"/>
        <v>0.21206852253114492</v>
      </c>
      <c r="AF52">
        <f t="shared" si="26"/>
        <v>46103.047455893255</v>
      </c>
      <c r="AG52">
        <f t="shared" si="14"/>
        <v>9.224903189490978E-2</v>
      </c>
    </row>
    <row r="53" spans="1:33" x14ac:dyDescent="0.25">
      <c r="A53">
        <v>34</v>
      </c>
      <c r="B53">
        <v>0.33</v>
      </c>
      <c r="C53">
        <f t="shared" ref="C53:C84" si="31">$C$20+B53*(MAX($C$6,$C$6+$C$5-$C$10))</f>
        <v>66.147000000000006</v>
      </c>
      <c r="D53">
        <f t="shared" si="5"/>
        <v>3.1415926535897927E-2</v>
      </c>
      <c r="E53">
        <f t="shared" si="29"/>
        <v>600.44711451828357</v>
      </c>
      <c r="F53">
        <f t="shared" si="30"/>
        <v>308.0115572591418</v>
      </c>
      <c r="G53">
        <f t="shared" si="6"/>
        <v>184944.65079453477</v>
      </c>
      <c r="H53">
        <f t="shared" si="15"/>
        <v>346469.50821314909</v>
      </c>
      <c r="I53">
        <f t="shared" si="16"/>
        <v>66.147000000000006</v>
      </c>
      <c r="J53">
        <f t="shared" si="7"/>
        <v>0.21642278335844173</v>
      </c>
      <c r="K53">
        <f t="shared" si="8"/>
        <v>0.12843378527398247</v>
      </c>
      <c r="L53">
        <f t="shared" si="9"/>
        <v>0</v>
      </c>
      <c r="M53">
        <f t="shared" si="10"/>
        <v>0.3448565686324242</v>
      </c>
      <c r="N53">
        <v>34</v>
      </c>
      <c r="S53">
        <f t="shared" si="27"/>
        <v>2</v>
      </c>
      <c r="T53">
        <f t="shared" si="28"/>
        <v>10</v>
      </c>
      <c r="U53">
        <f t="shared" si="11"/>
        <v>34</v>
      </c>
      <c r="V53">
        <f>($T$12*'10-day-rainfall'!X40+$T$13*'10-day-rainfall'!Y40+$T$14*'10-day-rainfall'!Z40+$T$15*'10-day-rainfall'!AA40)/12</f>
        <v>1.4611647760944904</v>
      </c>
      <c r="Y53">
        <f t="shared" si="23"/>
        <v>64.468055516569692</v>
      </c>
      <c r="Z53">
        <f t="shared" si="24"/>
        <v>0</v>
      </c>
      <c r="AA53">
        <f t="shared" si="12"/>
        <v>0.21178168202839992</v>
      </c>
      <c r="AB53">
        <f t="shared" si="19"/>
        <v>46103.047455893757</v>
      </c>
      <c r="AC53">
        <f t="shared" si="25"/>
        <v>45721.840428242635</v>
      </c>
      <c r="AD53">
        <f t="shared" si="21"/>
        <v>64.465850797501759</v>
      </c>
      <c r="AE53">
        <f t="shared" si="13"/>
        <v>0.21149484047040415</v>
      </c>
      <c r="AF53">
        <f t="shared" si="26"/>
        <v>45341.6660302003</v>
      </c>
      <c r="AG53">
        <f t="shared" si="14"/>
        <v>9.1696196360100402E-2</v>
      </c>
    </row>
    <row r="54" spans="1:33" x14ac:dyDescent="0.25">
      <c r="A54">
        <v>35</v>
      </c>
      <c r="B54">
        <v>0.34</v>
      </c>
      <c r="C54">
        <f t="shared" si="31"/>
        <v>66.206000000000003</v>
      </c>
      <c r="D54">
        <f t="shared" si="5"/>
        <v>3.1415926535897927E-2</v>
      </c>
      <c r="E54">
        <f t="shared" si="29"/>
        <v>600.91911451828355</v>
      </c>
      <c r="F54">
        <f t="shared" si="30"/>
        <v>308.48355725914178</v>
      </c>
      <c r="G54">
        <f t="shared" si="6"/>
        <v>185373.6660716137</v>
      </c>
      <c r="H54">
        <f t="shared" si="15"/>
        <v>357393.89611703745</v>
      </c>
      <c r="I54">
        <f t="shared" si="16"/>
        <v>66.206000000000003</v>
      </c>
      <c r="J54">
        <f t="shared" si="7"/>
        <v>0.2195195684133435</v>
      </c>
      <c r="K54">
        <f t="shared" si="8"/>
        <v>0.12873171254973173</v>
      </c>
      <c r="L54">
        <f t="shared" si="9"/>
        <v>0</v>
      </c>
      <c r="M54">
        <f t="shared" si="10"/>
        <v>0.34825128096307523</v>
      </c>
      <c r="N54">
        <v>35</v>
      </c>
      <c r="S54">
        <f t="shared" si="27"/>
        <v>2</v>
      </c>
      <c r="T54">
        <f t="shared" si="28"/>
        <v>11</v>
      </c>
      <c r="U54">
        <f t="shared" si="11"/>
        <v>35</v>
      </c>
      <c r="V54">
        <f>($T$12*'10-day-rainfall'!X41+$T$13*'10-day-rainfall'!Y41+$T$14*'10-day-rainfall'!Z41+$T$15*'10-day-rainfall'!AA41)/12</f>
        <v>1.4611647760944904</v>
      </c>
      <c r="Y54">
        <f t="shared" si="23"/>
        <v>64.463652050669438</v>
      </c>
      <c r="Z54">
        <f t="shared" si="24"/>
        <v>0</v>
      </c>
      <c r="AA54">
        <f t="shared" si="12"/>
        <v>0.21120877592086842</v>
      </c>
      <c r="AB54">
        <f t="shared" si="19"/>
        <v>45341.666030201392</v>
      </c>
      <c r="AC54">
        <f t="shared" si="25"/>
        <v>44961.490233543831</v>
      </c>
      <c r="AD54">
        <f t="shared" si="21"/>
        <v>64.4614532957482</v>
      </c>
      <c r="AE54">
        <f t="shared" si="13"/>
        <v>0.21092271031893656</v>
      </c>
      <c r="AF54">
        <f t="shared" si="26"/>
        <v>44582.344273053219</v>
      </c>
      <c r="AG54">
        <f t="shared" si="14"/>
        <v>9.1144856341104349E-2</v>
      </c>
    </row>
    <row r="55" spans="1:33" x14ac:dyDescent="0.25">
      <c r="A55">
        <v>36</v>
      </c>
      <c r="B55">
        <v>0.35000000000000003</v>
      </c>
      <c r="C55">
        <f t="shared" si="31"/>
        <v>66.265000000000001</v>
      </c>
      <c r="D55">
        <f t="shared" si="5"/>
        <v>3.1415926535897927E-2</v>
      </c>
      <c r="E55">
        <f t="shared" si="29"/>
        <v>601.39111451828353</v>
      </c>
      <c r="F55">
        <f t="shared" si="30"/>
        <v>308.95555725914176</v>
      </c>
      <c r="G55">
        <f t="shared" si="6"/>
        <v>185803.12691669262</v>
      </c>
      <c r="H55">
        <f t="shared" si="15"/>
        <v>368343.60906711454</v>
      </c>
      <c r="I55">
        <f t="shared" si="16"/>
        <v>66.265000000000001</v>
      </c>
      <c r="J55">
        <f t="shared" si="7"/>
        <v>0.22257327035416044</v>
      </c>
      <c r="K55">
        <f t="shared" si="8"/>
        <v>0.1290299492477032</v>
      </c>
      <c r="L55">
        <f t="shared" si="9"/>
        <v>0</v>
      </c>
      <c r="M55">
        <f t="shared" si="10"/>
        <v>0.35160321960186364</v>
      </c>
      <c r="N55">
        <v>36</v>
      </c>
      <c r="S55">
        <f t="shared" si="27"/>
        <v>2</v>
      </c>
      <c r="T55">
        <f t="shared" si="28"/>
        <v>12</v>
      </c>
      <c r="U55">
        <f t="shared" si="11"/>
        <v>36</v>
      </c>
      <c r="V55">
        <f>($T$12*'10-day-rainfall'!X42+$T$13*'10-day-rainfall'!Y42+$T$14*'10-day-rainfall'!Z42+$T$15*'10-day-rainfall'!AA42)/12</f>
        <v>1.4611647760944904</v>
      </c>
      <c r="Y55">
        <f t="shared" si="23"/>
        <v>64.459260496906637</v>
      </c>
      <c r="Z55">
        <f t="shared" si="24"/>
        <v>0</v>
      </c>
      <c r="AA55">
        <f t="shared" si="12"/>
        <v>0.21063741962352162</v>
      </c>
      <c r="AB55">
        <f t="shared" si="19"/>
        <v>44582.344273052411</v>
      </c>
      <c r="AC55">
        <f t="shared" si="25"/>
        <v>44203.196917730071</v>
      </c>
      <c r="AD55">
        <f t="shared" si="21"/>
        <v>64.457067689998041</v>
      </c>
      <c r="AE55">
        <f t="shared" si="13"/>
        <v>0.21035212787855784</v>
      </c>
      <c r="AF55">
        <f t="shared" si="26"/>
        <v>43825.076612689605</v>
      </c>
      <c r="AG55">
        <f t="shared" si="14"/>
        <v>9.0595007792290655E-2</v>
      </c>
    </row>
    <row r="56" spans="1:33" x14ac:dyDescent="0.25">
      <c r="A56">
        <v>37</v>
      </c>
      <c r="B56">
        <v>0.36</v>
      </c>
      <c r="C56">
        <f t="shared" si="31"/>
        <v>66.323999999999998</v>
      </c>
      <c r="D56">
        <f t="shared" si="5"/>
        <v>3.1415926535897927E-2</v>
      </c>
      <c r="E56">
        <f t="shared" si="29"/>
        <v>601.86311451828351</v>
      </c>
      <c r="F56">
        <f t="shared" si="30"/>
        <v>309.42755725914174</v>
      </c>
      <c r="G56">
        <f t="shared" si="6"/>
        <v>186233.03332977154</v>
      </c>
      <c r="H56">
        <f t="shared" si="15"/>
        <v>379318.67335189023</v>
      </c>
      <c r="I56">
        <f t="shared" si="16"/>
        <v>66.323999999999998</v>
      </c>
      <c r="J56">
        <f t="shared" si="7"/>
        <v>0.22558563880688812</v>
      </c>
      <c r="K56">
        <f t="shared" si="8"/>
        <v>0.1293284953678969</v>
      </c>
      <c r="L56">
        <f t="shared" si="9"/>
        <v>0</v>
      </c>
      <c r="M56">
        <f t="shared" si="10"/>
        <v>0.35491413417478501</v>
      </c>
      <c r="N56">
        <v>37</v>
      </c>
      <c r="S56">
        <f t="shared" si="27"/>
        <v>2</v>
      </c>
      <c r="T56">
        <f t="shared" si="28"/>
        <v>13</v>
      </c>
      <c r="U56">
        <f t="shared" si="11"/>
        <v>37</v>
      </c>
      <c r="V56">
        <f>($T$12*'10-day-rainfall'!X43+$T$13*'10-day-rainfall'!Y43+$T$14*'10-day-rainfall'!Z43+$T$15*'10-day-rainfall'!AA43)/12</f>
        <v>1.4611647760944904</v>
      </c>
      <c r="Y56">
        <f t="shared" si="23"/>
        <v>64.454880823056911</v>
      </c>
      <c r="Z56">
        <f t="shared" si="24"/>
        <v>0</v>
      </c>
      <c r="AA56">
        <f t="shared" si="12"/>
        <v>0.21006760894385679</v>
      </c>
      <c r="AB56">
        <f t="shared" si="19"/>
        <v>43825.076612689627</v>
      </c>
      <c r="AC56">
        <f t="shared" si="25"/>
        <v>43446.954916590686</v>
      </c>
      <c r="AD56">
        <f t="shared" si="21"/>
        <v>64.452693948070561</v>
      </c>
      <c r="AE56">
        <f t="shared" si="13"/>
        <v>0.20978308896244494</v>
      </c>
      <c r="AF56">
        <f t="shared" si="26"/>
        <v>43069.857492424824</v>
      </c>
      <c r="AG56">
        <f t="shared" si="14"/>
        <v>9.0046646678976314E-2</v>
      </c>
    </row>
    <row r="57" spans="1:33" x14ac:dyDescent="0.25">
      <c r="A57">
        <v>38</v>
      </c>
      <c r="B57">
        <v>0.37</v>
      </c>
      <c r="C57">
        <f t="shared" si="31"/>
        <v>66.38300000000001</v>
      </c>
      <c r="D57">
        <f t="shared" si="5"/>
        <v>3.1415926535897927E-2</v>
      </c>
      <c r="E57">
        <f t="shared" si="29"/>
        <v>602.3351145182836</v>
      </c>
      <c r="F57">
        <f t="shared" si="30"/>
        <v>309.89955725914183</v>
      </c>
      <c r="G57">
        <f t="shared" si="6"/>
        <v>186663.38531085057</v>
      </c>
      <c r="H57">
        <f t="shared" si="15"/>
        <v>390319.11525987706</v>
      </c>
      <c r="I57">
        <f t="shared" si="16"/>
        <v>66.38300000000001</v>
      </c>
      <c r="J57">
        <f t="shared" si="7"/>
        <v>0.22855830808718744</v>
      </c>
      <c r="K57">
        <f t="shared" si="8"/>
        <v>0.12962735091031291</v>
      </c>
      <c r="L57">
        <f t="shared" si="9"/>
        <v>0</v>
      </c>
      <c r="M57">
        <f t="shared" si="10"/>
        <v>0.35818565899750032</v>
      </c>
      <c r="N57">
        <v>38</v>
      </c>
      <c r="S57">
        <f t="shared" si="27"/>
        <v>2</v>
      </c>
      <c r="T57">
        <f t="shared" si="28"/>
        <v>14</v>
      </c>
      <c r="U57">
        <f t="shared" si="11"/>
        <v>38</v>
      </c>
      <c r="V57">
        <f>($T$12*'10-day-rainfall'!X44+$T$13*'10-day-rainfall'!Y44+$T$14*'10-day-rainfall'!Z44+$T$15*'10-day-rainfall'!AA44)/12</f>
        <v>1.4611647760944904</v>
      </c>
      <c r="Y57">
        <f t="shared" si="23"/>
        <v>64.450512996983036</v>
      </c>
      <c r="Z57">
        <f t="shared" si="24"/>
        <v>0</v>
      </c>
      <c r="AA57">
        <f t="shared" si="12"/>
        <v>0.20949933970071039</v>
      </c>
      <c r="AB57">
        <f t="shared" si="19"/>
        <v>43069.857492425435</v>
      </c>
      <c r="AC57">
        <f t="shared" si="25"/>
        <v>42692.758680964158</v>
      </c>
      <c r="AD57">
        <f t="shared" si="21"/>
        <v>64.448332037872049</v>
      </c>
      <c r="AE57">
        <f t="shared" si="13"/>
        <v>0.20921558939509563</v>
      </c>
      <c r="AF57">
        <f t="shared" si="26"/>
        <v>42316.681370603088</v>
      </c>
      <c r="AG57">
        <f t="shared" si="14"/>
        <v>8.9499768977390662E-2</v>
      </c>
    </row>
    <row r="58" spans="1:33" x14ac:dyDescent="0.25">
      <c r="A58">
        <v>39</v>
      </c>
      <c r="B58">
        <v>0.38</v>
      </c>
      <c r="C58">
        <f t="shared" si="31"/>
        <v>66.442000000000007</v>
      </c>
      <c r="D58">
        <f t="shared" si="5"/>
        <v>3.1415926535897927E-2</v>
      </c>
      <c r="E58">
        <f t="shared" si="29"/>
        <v>602.80711451828358</v>
      </c>
      <c r="F58">
        <f t="shared" si="30"/>
        <v>310.37155725914181</v>
      </c>
      <c r="G58">
        <f t="shared" si="6"/>
        <v>187094.18285992951</v>
      </c>
      <c r="H58">
        <f t="shared" si="15"/>
        <v>401344.96107957966</v>
      </c>
      <c r="I58">
        <f t="shared" si="16"/>
        <v>66.442000000000007</v>
      </c>
      <c r="J58">
        <f t="shared" si="7"/>
        <v>0.23149280756741297</v>
      </c>
      <c r="K58">
        <f t="shared" si="8"/>
        <v>0.12992651587495105</v>
      </c>
      <c r="L58">
        <f t="shared" si="9"/>
        <v>0</v>
      </c>
      <c r="M58">
        <f t="shared" si="10"/>
        <v>0.36141932344236405</v>
      </c>
      <c r="N58">
        <v>39</v>
      </c>
      <c r="S58">
        <f t="shared" si="27"/>
        <v>2</v>
      </c>
      <c r="T58">
        <f t="shared" si="28"/>
        <v>15</v>
      </c>
      <c r="U58">
        <f t="shared" si="11"/>
        <v>39</v>
      </c>
      <c r="V58">
        <f>($T$12*'10-day-rainfall'!X45+$T$13*'10-day-rainfall'!Y45+$T$14*'10-day-rainfall'!Z45+$T$15*'10-day-rainfall'!AA45)/12</f>
        <v>1.4611647760944904</v>
      </c>
      <c r="Y58">
        <f t="shared" ref="Y58:Y121" si="32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64.446156986634719</v>
      </c>
      <c r="Z58">
        <f t="shared" ref="Z58:Z121" si="33">(V59-V58)*43560/3600</f>
        <v>0</v>
      </c>
      <c r="AA58">
        <f t="shared" si="12"/>
        <v>0.20893260772422845</v>
      </c>
      <c r="AB58">
        <f t="shared" si="19"/>
        <v>42316.68137060247</v>
      </c>
      <c r="AC58">
        <f t="shared" ref="AC58:AC121" si="34">MAX(0,AB58+(Z58-AA58)*1800)</f>
        <v>41940.602676698858</v>
      </c>
      <c r="AD58">
        <f t="shared" si="21"/>
        <v>64.44398192739564</v>
      </c>
      <c r="AE58">
        <f t="shared" si="13"/>
        <v>0.20864962501230613</v>
      </c>
      <c r="AF58">
        <f t="shared" ref="AF58:AF121" si="35">MAX(0,AB58+(Z58-AE58)*3600)</f>
        <v>41565.542720558165</v>
      </c>
      <c r="AG58">
        <f t="shared" si="14"/>
        <v>8.8954370674646885E-2</v>
      </c>
    </row>
    <row r="59" spans="1:33" x14ac:dyDescent="0.25">
      <c r="A59">
        <v>40</v>
      </c>
      <c r="B59">
        <v>0.39</v>
      </c>
      <c r="C59">
        <f t="shared" si="31"/>
        <v>66.501000000000005</v>
      </c>
      <c r="D59">
        <f t="shared" si="5"/>
        <v>3.1415926535897927E-2</v>
      </c>
      <c r="E59">
        <f t="shared" si="29"/>
        <v>603.27911451828356</v>
      </c>
      <c r="F59">
        <f t="shared" si="30"/>
        <v>310.84355725914179</v>
      </c>
      <c r="G59">
        <f t="shared" si="6"/>
        <v>187525.42597700845</v>
      </c>
      <c r="H59">
        <f t="shared" si="15"/>
        <v>412396.23709951068</v>
      </c>
      <c r="I59">
        <f t="shared" si="16"/>
        <v>66.501000000000005</v>
      </c>
      <c r="J59">
        <f t="shared" si="7"/>
        <v>0.23439057087521434</v>
      </c>
      <c r="K59">
        <f t="shared" si="8"/>
        <v>0.13022599026181139</v>
      </c>
      <c r="L59">
        <f t="shared" si="9"/>
        <v>0</v>
      </c>
      <c r="M59">
        <f t="shared" si="10"/>
        <v>0.36461656113702573</v>
      </c>
      <c r="N59">
        <v>40</v>
      </c>
      <c r="S59">
        <f t="shared" si="27"/>
        <v>2</v>
      </c>
      <c r="T59">
        <f t="shared" si="28"/>
        <v>16</v>
      </c>
      <c r="U59">
        <f t="shared" si="11"/>
        <v>40</v>
      </c>
      <c r="V59">
        <f>($T$12*'10-day-rainfall'!X46+$T$13*'10-day-rainfall'!Y46+$T$14*'10-day-rainfall'!Z46+$T$15*'10-day-rainfall'!AA46)/12</f>
        <v>1.4611647760944904</v>
      </c>
      <c r="Y59">
        <f t="shared" si="32"/>
        <v>64.441812760048393</v>
      </c>
      <c r="Z59">
        <f t="shared" si="33"/>
        <v>0</v>
      </c>
      <c r="AA59">
        <f t="shared" si="12"/>
        <v>0.20836740885584074</v>
      </c>
      <c r="AB59">
        <f t="shared" si="19"/>
        <v>41565.542720559242</v>
      </c>
      <c r="AC59">
        <f t="shared" si="34"/>
        <v>41190.481384618732</v>
      </c>
      <c r="AD59">
        <f t="shared" si="21"/>
        <v>64.43964358472104</v>
      </c>
      <c r="AE59">
        <f t="shared" si="13"/>
        <v>0.20808519166113607</v>
      </c>
      <c r="AF59">
        <f t="shared" si="35"/>
        <v>40816.436030579149</v>
      </c>
      <c r="AG59">
        <f t="shared" si="14"/>
        <v>8.8410447768717149E-2</v>
      </c>
    </row>
    <row r="60" spans="1:33" x14ac:dyDescent="0.25">
      <c r="A60">
        <v>41</v>
      </c>
      <c r="B60">
        <v>0.4</v>
      </c>
      <c r="C60">
        <f t="shared" si="31"/>
        <v>66.56</v>
      </c>
      <c r="D60">
        <f t="shared" si="5"/>
        <v>3.1415926535897927E-2</v>
      </c>
      <c r="E60">
        <f t="shared" si="29"/>
        <v>603.75111451828354</v>
      </c>
      <c r="F60">
        <f t="shared" si="30"/>
        <v>311.31555725914177</v>
      </c>
      <c r="G60">
        <f t="shared" si="6"/>
        <v>187957.11466208735</v>
      </c>
      <c r="H60">
        <f t="shared" si="15"/>
        <v>423472.96960817999</v>
      </c>
      <c r="I60">
        <f t="shared" si="16"/>
        <v>66.56</v>
      </c>
      <c r="J60">
        <f t="shared" si="7"/>
        <v>0.237252944080731</v>
      </c>
      <c r="K60">
        <f t="shared" si="8"/>
        <v>0.130525774070894</v>
      </c>
      <c r="L60">
        <f t="shared" si="9"/>
        <v>0</v>
      </c>
      <c r="M60">
        <f t="shared" si="10"/>
        <v>0.36777871815162499</v>
      </c>
      <c r="N60">
        <v>41</v>
      </c>
      <c r="S60">
        <f t="shared" si="27"/>
        <v>2</v>
      </c>
      <c r="T60">
        <f t="shared" si="28"/>
        <v>17</v>
      </c>
      <c r="U60">
        <f t="shared" si="11"/>
        <v>41</v>
      </c>
      <c r="V60">
        <f>($T$12*'10-day-rainfall'!X47+$T$13*'10-day-rainfall'!Y47+$T$14*'10-day-rainfall'!Z47+$T$15*'10-day-rainfall'!AA47)/12</f>
        <v>1.4611647760944904</v>
      </c>
      <c r="Y60">
        <f t="shared" si="32"/>
        <v>64.437480285346922</v>
      </c>
      <c r="Z60">
        <f t="shared" si="33"/>
        <v>0</v>
      </c>
      <c r="AA60">
        <f t="shared" si="12"/>
        <v>0.20780373894822193</v>
      </c>
      <c r="AB60">
        <f t="shared" si="19"/>
        <v>40816.436030578501</v>
      </c>
      <c r="AC60">
        <f t="shared" si="34"/>
        <v>40442.389300471703</v>
      </c>
      <c r="AD60">
        <f t="shared" si="21"/>
        <v>64.43531533124964</v>
      </c>
      <c r="AE60">
        <f t="shared" si="13"/>
        <v>0.20707913493334487</v>
      </c>
      <c r="AF60">
        <f t="shared" si="35"/>
        <v>40070.951144818457</v>
      </c>
      <c r="AG60">
        <f t="shared" si="14"/>
        <v>8.786799626839524E-2</v>
      </c>
    </row>
    <row r="61" spans="1:33" x14ac:dyDescent="0.25">
      <c r="A61">
        <v>42</v>
      </c>
      <c r="B61">
        <v>0.41000000000000003</v>
      </c>
      <c r="C61">
        <f t="shared" si="31"/>
        <v>66.619</v>
      </c>
      <c r="D61">
        <f t="shared" si="5"/>
        <v>3.1415926535897927E-2</v>
      </c>
      <c r="E61">
        <f t="shared" si="29"/>
        <v>604.22311451828352</v>
      </c>
      <c r="F61">
        <f t="shared" si="30"/>
        <v>311.78755725914175</v>
      </c>
      <c r="G61">
        <f t="shared" si="6"/>
        <v>188389.24891516627</v>
      </c>
      <c r="H61">
        <f t="shared" si="15"/>
        <v>434575.18489409756</v>
      </c>
      <c r="I61">
        <f t="shared" si="16"/>
        <v>66.619</v>
      </c>
      <c r="J61">
        <f t="shared" si="7"/>
        <v>0.24008119300507499</v>
      </c>
      <c r="K61">
        <f t="shared" si="8"/>
        <v>0.13082586730219881</v>
      </c>
      <c r="L61">
        <f t="shared" si="9"/>
        <v>0</v>
      </c>
      <c r="M61">
        <f t="shared" si="10"/>
        <v>0.37090706030727383</v>
      </c>
      <c r="N61">
        <v>42</v>
      </c>
      <c r="S61">
        <f t="shared" si="27"/>
        <v>2</v>
      </c>
      <c r="T61">
        <f t="shared" si="28"/>
        <v>18</v>
      </c>
      <c r="U61">
        <f t="shared" si="11"/>
        <v>42</v>
      </c>
      <c r="V61">
        <f>($T$12*'10-day-rainfall'!X48+$T$13*'10-day-rainfall'!Y48+$T$14*'10-day-rainfall'!Z48+$T$15*'10-day-rainfall'!AA48)/12</f>
        <v>1.4611647760944904</v>
      </c>
      <c r="Y61">
        <f t="shared" si="32"/>
        <v>64.433161931308064</v>
      </c>
      <c r="Z61">
        <f t="shared" si="33"/>
        <v>0</v>
      </c>
      <c r="AA61">
        <f t="shared" si="12"/>
        <v>0.2054058608867127</v>
      </c>
      <c r="AB61">
        <f t="shared" si="19"/>
        <v>40070.951144817504</v>
      </c>
      <c r="AC61">
        <f t="shared" si="34"/>
        <v>39701.220595221421</v>
      </c>
      <c r="AD61">
        <f t="shared" si="21"/>
        <v>64.431018431153916</v>
      </c>
      <c r="AE61">
        <f t="shared" si="13"/>
        <v>0.20374027935323252</v>
      </c>
      <c r="AF61">
        <f t="shared" si="35"/>
        <v>39337.486139145869</v>
      </c>
      <c r="AG61">
        <f t="shared" si="14"/>
        <v>8.5491252573777682E-2</v>
      </c>
    </row>
    <row r="62" spans="1:33" x14ac:dyDescent="0.25">
      <c r="A62">
        <v>43</v>
      </c>
      <c r="B62">
        <v>0.42</v>
      </c>
      <c r="C62">
        <f t="shared" si="31"/>
        <v>66.678000000000011</v>
      </c>
      <c r="D62">
        <f t="shared" si="5"/>
        <v>3.1415926535897927E-2</v>
      </c>
      <c r="E62">
        <f t="shared" si="29"/>
        <v>604.69511451828362</v>
      </c>
      <c r="F62">
        <f t="shared" si="30"/>
        <v>312.25955725914184</v>
      </c>
      <c r="G62">
        <f t="shared" si="6"/>
        <v>188821.82873624531</v>
      </c>
      <c r="H62">
        <f t="shared" si="15"/>
        <v>445702.90924577607</v>
      </c>
      <c r="I62">
        <f t="shared" si="16"/>
        <v>66.678000000000011</v>
      </c>
      <c r="J62">
        <f t="shared" si="7"/>
        <v>0.24287650976268985</v>
      </c>
      <c r="K62">
        <f t="shared" si="8"/>
        <v>0.1311262699557259</v>
      </c>
      <c r="L62">
        <f t="shared" si="9"/>
        <v>0</v>
      </c>
      <c r="M62">
        <f t="shared" si="10"/>
        <v>0.37400277971841578</v>
      </c>
      <c r="N62">
        <v>43</v>
      </c>
      <c r="S62">
        <f t="shared" si="27"/>
        <v>2</v>
      </c>
      <c r="T62">
        <f t="shared" si="28"/>
        <v>19</v>
      </c>
      <c r="U62">
        <f t="shared" si="11"/>
        <v>43</v>
      </c>
      <c r="V62">
        <f>($T$12*'10-day-rainfall'!X49+$T$13*'10-day-rainfall'!Y49+$T$14*'10-day-rainfall'!Z49+$T$15*'10-day-rainfall'!AA49)/12</f>
        <v>1.4611647760944904</v>
      </c>
      <c r="Y62">
        <f t="shared" si="32"/>
        <v>64.428909693145883</v>
      </c>
      <c r="Z62">
        <f t="shared" si="33"/>
        <v>0</v>
      </c>
      <c r="AA62">
        <f t="shared" si="12"/>
        <v>0.20210170933571628</v>
      </c>
      <c r="AB62">
        <f t="shared" si="19"/>
        <v>39337.486139146029</v>
      </c>
      <c r="AC62">
        <f t="shared" si="34"/>
        <v>38973.703062341738</v>
      </c>
      <c r="AD62">
        <f t="shared" si="21"/>
        <v>64.426800673260843</v>
      </c>
      <c r="AE62">
        <f t="shared" si="13"/>
        <v>0.20046292028899362</v>
      </c>
      <c r="AF62">
        <f t="shared" si="35"/>
        <v>38615.819626105651</v>
      </c>
      <c r="AG62">
        <f t="shared" si="14"/>
        <v>8.2207904168917656E-2</v>
      </c>
    </row>
    <row r="63" spans="1:33" x14ac:dyDescent="0.25">
      <c r="A63">
        <v>44</v>
      </c>
      <c r="B63">
        <v>0.43</v>
      </c>
      <c r="C63">
        <f t="shared" si="31"/>
        <v>66.737000000000009</v>
      </c>
      <c r="D63">
        <f t="shared" si="5"/>
        <v>3.1415926535897927E-2</v>
      </c>
      <c r="E63">
        <f t="shared" si="29"/>
        <v>605.1671145182836</v>
      </c>
      <c r="F63">
        <f t="shared" si="30"/>
        <v>312.73155725914182</v>
      </c>
      <c r="G63">
        <f t="shared" si="6"/>
        <v>189254.85412532423</v>
      </c>
      <c r="H63">
        <f t="shared" si="15"/>
        <v>456856.16895172012</v>
      </c>
      <c r="I63">
        <f t="shared" si="16"/>
        <v>66.737000000000009</v>
      </c>
      <c r="J63">
        <f t="shared" si="7"/>
        <v>0.24564001863351087</v>
      </c>
      <c r="K63">
        <f t="shared" si="8"/>
        <v>0.13142698203147515</v>
      </c>
      <c r="L63">
        <f t="shared" si="9"/>
        <v>0</v>
      </c>
      <c r="M63">
        <f t="shared" si="10"/>
        <v>0.377067000664986</v>
      </c>
      <c r="N63">
        <v>44</v>
      </c>
      <c r="S63">
        <f t="shared" si="27"/>
        <v>2</v>
      </c>
      <c r="T63">
        <f t="shared" si="28"/>
        <v>20</v>
      </c>
      <c r="U63">
        <f t="shared" si="11"/>
        <v>44</v>
      </c>
      <c r="V63">
        <f>($T$12*'10-day-rainfall'!X50+$T$13*'10-day-rainfall'!Y50+$T$14*'10-day-rainfall'!Z50+$T$15*'10-day-rainfall'!AA50)/12</f>
        <v>1.4611647760944904</v>
      </c>
      <c r="Y63">
        <f t="shared" si="32"/>
        <v>64.424725856339236</v>
      </c>
      <c r="Z63">
        <f t="shared" si="33"/>
        <v>0</v>
      </c>
      <c r="AA63">
        <f t="shared" si="12"/>
        <v>0.19885070825192297</v>
      </c>
      <c r="AB63">
        <f t="shared" si="19"/>
        <v>38615.819626106291</v>
      </c>
      <c r="AC63">
        <f t="shared" si="34"/>
        <v>38257.888351252826</v>
      </c>
      <c r="AD63">
        <f t="shared" si="21"/>
        <v>64.422650762074881</v>
      </c>
      <c r="AE63">
        <f t="shared" si="13"/>
        <v>0.19723828070893723</v>
      </c>
      <c r="AF63">
        <f t="shared" si="35"/>
        <v>37905.76181555412</v>
      </c>
      <c r="AG63">
        <f t="shared" si="14"/>
        <v>7.8977371592573856E-2</v>
      </c>
    </row>
    <row r="64" spans="1:33" x14ac:dyDescent="0.25">
      <c r="A64">
        <v>45</v>
      </c>
      <c r="B64">
        <v>0.44</v>
      </c>
      <c r="C64">
        <f t="shared" si="31"/>
        <v>66.796000000000006</v>
      </c>
      <c r="D64">
        <f t="shared" si="5"/>
        <v>3.1415926535897927E-2</v>
      </c>
      <c r="E64">
        <f t="shared" si="29"/>
        <v>605.63911451828358</v>
      </c>
      <c r="F64">
        <f t="shared" si="30"/>
        <v>313.2035572591418</v>
      </c>
      <c r="G64">
        <f t="shared" si="6"/>
        <v>189688.32508240317</v>
      </c>
      <c r="H64">
        <f t="shared" si="15"/>
        <v>468034.99030044232</v>
      </c>
      <c r="I64">
        <f t="shared" si="16"/>
        <v>66.796000000000006</v>
      </c>
      <c r="J64">
        <f t="shared" si="7"/>
        <v>0.2483727813469849</v>
      </c>
      <c r="K64">
        <f t="shared" si="8"/>
        <v>0.13172800352944666</v>
      </c>
      <c r="L64">
        <f t="shared" si="9"/>
        <v>0</v>
      </c>
      <c r="M64">
        <f t="shared" si="10"/>
        <v>0.38010078487643156</v>
      </c>
      <c r="N64">
        <v>45</v>
      </c>
      <c r="S64">
        <f t="shared" si="27"/>
        <v>2</v>
      </c>
      <c r="T64">
        <f t="shared" si="28"/>
        <v>21</v>
      </c>
      <c r="U64">
        <f t="shared" si="11"/>
        <v>45</v>
      </c>
      <c r="V64">
        <f>($T$12*'10-day-rainfall'!X51+$T$13*'10-day-rainfall'!Y51+$T$14*'10-day-rainfall'!Z51+$T$15*'10-day-rainfall'!AA51)/12</f>
        <v>1.4611647760944904</v>
      </c>
      <c r="Y64">
        <f t="shared" si="32"/>
        <v>64.42060932058628</v>
      </c>
      <c r="Z64">
        <f t="shared" si="33"/>
        <v>0</v>
      </c>
      <c r="AA64">
        <f t="shared" si="12"/>
        <v>0.19565200265875188</v>
      </c>
      <c r="AB64">
        <f t="shared" si="19"/>
        <v>37905.761815553044</v>
      </c>
      <c r="AC64">
        <f t="shared" si="34"/>
        <v>37553.588210767288</v>
      </c>
      <c r="AD64">
        <f t="shared" si="21"/>
        <v>64.418567606216271</v>
      </c>
      <c r="AE64">
        <f t="shared" si="13"/>
        <v>0.19406551256928423</v>
      </c>
      <c r="AF64">
        <f t="shared" si="35"/>
        <v>37207.125970303619</v>
      </c>
      <c r="AG64">
        <f t="shared" si="14"/>
        <v>7.5798805251151652E-2</v>
      </c>
    </row>
    <row r="65" spans="1:33" x14ac:dyDescent="0.25">
      <c r="A65">
        <v>46</v>
      </c>
      <c r="B65">
        <v>0.45</v>
      </c>
      <c r="C65">
        <f t="shared" si="31"/>
        <v>66.855000000000004</v>
      </c>
      <c r="D65">
        <f t="shared" si="5"/>
        <v>3.1415926535897927E-2</v>
      </c>
      <c r="E65">
        <f t="shared" si="29"/>
        <v>606.11111451828356</v>
      </c>
      <c r="F65">
        <f t="shared" si="30"/>
        <v>313.67555725914178</v>
      </c>
      <c r="G65">
        <f t="shared" si="6"/>
        <v>190122.24160748211</v>
      </c>
      <c r="H65">
        <f t="shared" si="15"/>
        <v>479239.39958045277</v>
      </c>
      <c r="I65">
        <f t="shared" si="16"/>
        <v>66.855000000000004</v>
      </c>
      <c r="J65">
        <f t="shared" si="7"/>
        <v>0.25107580184837158</v>
      </c>
      <c r="K65">
        <f t="shared" si="8"/>
        <v>0.13202933444964035</v>
      </c>
      <c r="L65">
        <f t="shared" si="9"/>
        <v>0</v>
      </c>
      <c r="M65">
        <f t="shared" si="10"/>
        <v>0.38310513629801191</v>
      </c>
      <c r="N65">
        <v>46</v>
      </c>
      <c r="S65">
        <f t="shared" si="27"/>
        <v>2</v>
      </c>
      <c r="T65">
        <f t="shared" si="28"/>
        <v>22</v>
      </c>
      <c r="U65">
        <f t="shared" si="11"/>
        <v>46</v>
      </c>
      <c r="V65">
        <f>($T$12*'10-day-rainfall'!X52+$T$13*'10-day-rainfall'!Y52+$T$14*'10-day-rainfall'!Z52+$T$15*'10-day-rainfall'!AA52)/12</f>
        <v>1.4611647760944904</v>
      </c>
      <c r="Y65">
        <f t="shared" si="32"/>
        <v>64.416559003284618</v>
      </c>
      <c r="Z65">
        <f t="shared" si="33"/>
        <v>0</v>
      </c>
      <c r="AA65">
        <f t="shared" si="12"/>
        <v>0.1925047513327702</v>
      </c>
      <c r="AB65">
        <f t="shared" si="19"/>
        <v>37207.125970304187</v>
      </c>
      <c r="AC65">
        <f t="shared" si="34"/>
        <v>36860.617417905203</v>
      </c>
      <c r="AD65">
        <f t="shared" si="21"/>
        <v>64.41455013186112</v>
      </c>
      <c r="AE65">
        <f t="shared" si="13"/>
        <v>0.1909437814678317</v>
      </c>
      <c r="AF65">
        <f t="shared" si="35"/>
        <v>36519.728357019994</v>
      </c>
      <c r="AG65">
        <f t="shared" si="14"/>
        <v>7.2671369217614051E-2</v>
      </c>
    </row>
    <row r="66" spans="1:33" x14ac:dyDescent="0.25">
      <c r="A66">
        <v>47</v>
      </c>
      <c r="B66">
        <v>0.46</v>
      </c>
      <c r="C66">
        <f t="shared" si="31"/>
        <v>66.914000000000001</v>
      </c>
      <c r="D66">
        <f t="shared" si="5"/>
        <v>3.1415926535897927E-2</v>
      </c>
      <c r="E66">
        <f t="shared" si="29"/>
        <v>606.58311451828354</v>
      </c>
      <c r="F66">
        <f t="shared" si="30"/>
        <v>314.14755725914176</v>
      </c>
      <c r="G66">
        <f t="shared" si="6"/>
        <v>190556.60370056101</v>
      </c>
      <c r="H66">
        <f t="shared" si="15"/>
        <v>490469.42308026139</v>
      </c>
      <c r="I66">
        <f t="shared" si="16"/>
        <v>66.914000000000001</v>
      </c>
      <c r="J66">
        <f t="shared" si="7"/>
        <v>0.2537500306080146</v>
      </c>
      <c r="K66">
        <f t="shared" si="8"/>
        <v>0.13233097479205624</v>
      </c>
      <c r="L66">
        <f t="shared" si="9"/>
        <v>0</v>
      </c>
      <c r="M66">
        <f t="shared" si="10"/>
        <v>0.38608100540007084</v>
      </c>
      <c r="N66">
        <v>47</v>
      </c>
      <c r="S66">
        <f t="shared" si="27"/>
        <v>2</v>
      </c>
      <c r="T66">
        <f t="shared" si="28"/>
        <v>23</v>
      </c>
      <c r="U66">
        <f t="shared" si="11"/>
        <v>47</v>
      </c>
      <c r="V66">
        <f>($T$12*'10-day-rainfall'!X53+$T$13*'10-day-rainfall'!Y53+$T$14*'10-day-rainfall'!Z53+$T$15*'10-day-rainfall'!AA53)/12</f>
        <v>1.4611647760944904</v>
      </c>
      <c r="Y66">
        <f t="shared" si="32"/>
        <v>64.412573839246534</v>
      </c>
      <c r="Z66">
        <f t="shared" si="33"/>
        <v>0</v>
      </c>
      <c r="AA66">
        <f t="shared" si="12"/>
        <v>0.18940812658241538</v>
      </c>
      <c r="AB66">
        <f t="shared" si="19"/>
        <v>36519.728357020831</v>
      </c>
      <c r="AC66">
        <f t="shared" si="34"/>
        <v>36178.793729172481</v>
      </c>
      <c r="AD66">
        <f t="shared" si="21"/>
        <v>64.410597282459051</v>
      </c>
      <c r="AE66">
        <f t="shared" si="13"/>
        <v>0.18787226642456278</v>
      </c>
      <c r="AF66">
        <f t="shared" si="35"/>
        <v>35843.388197892404</v>
      </c>
      <c r="AG66">
        <f t="shared" si="14"/>
        <v>6.9594241011596558E-2</v>
      </c>
    </row>
    <row r="67" spans="1:33" x14ac:dyDescent="0.25">
      <c r="A67">
        <v>48</v>
      </c>
      <c r="B67">
        <v>0.47000000000000003</v>
      </c>
      <c r="C67">
        <f t="shared" si="31"/>
        <v>66.972999999999999</v>
      </c>
      <c r="D67">
        <f t="shared" si="5"/>
        <v>3.1415926535897927E-2</v>
      </c>
      <c r="E67">
        <f t="shared" si="29"/>
        <v>607.05511451828352</v>
      </c>
      <c r="F67">
        <f t="shared" si="30"/>
        <v>314.61955725914174</v>
      </c>
      <c r="G67">
        <f t="shared" si="6"/>
        <v>190991.41136163994</v>
      </c>
      <c r="H67">
        <f t="shared" si="15"/>
        <v>501725.0870883782</v>
      </c>
      <c r="I67">
        <f t="shared" si="16"/>
        <v>66.972999999999999</v>
      </c>
      <c r="J67">
        <f t="shared" si="7"/>
        <v>0.25639636852602637</v>
      </c>
      <c r="K67">
        <f t="shared" si="8"/>
        <v>0.1326329245566944</v>
      </c>
      <c r="L67">
        <f t="shared" si="9"/>
        <v>0</v>
      </c>
      <c r="M67">
        <f t="shared" si="10"/>
        <v>0.38902929308272077</v>
      </c>
      <c r="N67">
        <v>48</v>
      </c>
      <c r="S67">
        <f t="shared" si="27"/>
        <v>2</v>
      </c>
      <c r="T67">
        <f t="shared" si="28"/>
        <v>24</v>
      </c>
      <c r="U67">
        <f t="shared" si="11"/>
        <v>48</v>
      </c>
      <c r="V67">
        <f>($T$12*'10-day-rainfall'!X54+$T$13*'10-day-rainfall'!Y54+$T$14*'10-day-rainfall'!Z54+$T$15*'10-day-rainfall'!AA54)/12</f>
        <v>1.4611647760944904</v>
      </c>
      <c r="Y67">
        <f t="shared" si="32"/>
        <v>64.408652780418876</v>
      </c>
      <c r="Z67">
        <f t="shared" si="33"/>
        <v>0</v>
      </c>
      <c r="AA67">
        <f t="shared" si="12"/>
        <v>0.18636131403033848</v>
      </c>
      <c r="AB67">
        <f t="shared" si="19"/>
        <v>35843.388197891305</v>
      </c>
      <c r="AC67">
        <f t="shared" si="34"/>
        <v>35507.937832636693</v>
      </c>
      <c r="AD67">
        <f t="shared" si="21"/>
        <v>64.406708018455291</v>
      </c>
      <c r="AE67">
        <f t="shared" si="13"/>
        <v>0.18485015966569104</v>
      </c>
      <c r="AF67">
        <f t="shared" si="35"/>
        <v>35177.927623094816</v>
      </c>
      <c r="AG67">
        <f t="shared" si="14"/>
        <v>6.6566611383121352E-2</v>
      </c>
    </row>
    <row r="68" spans="1:33" x14ac:dyDescent="0.25">
      <c r="A68">
        <v>49</v>
      </c>
      <c r="B68">
        <v>0.48</v>
      </c>
      <c r="C68">
        <f t="shared" si="31"/>
        <v>67.032000000000011</v>
      </c>
      <c r="D68">
        <f t="shared" si="5"/>
        <v>3.1415926535897927E-2</v>
      </c>
      <c r="E68">
        <f t="shared" si="29"/>
        <v>607.52711451828361</v>
      </c>
      <c r="F68">
        <f t="shared" si="30"/>
        <v>315.09155725914184</v>
      </c>
      <c r="G68">
        <f t="shared" si="6"/>
        <v>191426.66459071898</v>
      </c>
      <c r="H68">
        <f t="shared" si="15"/>
        <v>513006.41789331596</v>
      </c>
      <c r="I68">
        <f t="shared" si="16"/>
        <v>67.032000000000011</v>
      </c>
      <c r="J68">
        <f t="shared" si="7"/>
        <v>0.25901567047786866</v>
      </c>
      <c r="K68">
        <f t="shared" si="8"/>
        <v>0.13293518374355484</v>
      </c>
      <c r="L68">
        <f t="shared" si="9"/>
        <v>0</v>
      </c>
      <c r="M68">
        <f t="shared" si="10"/>
        <v>0.39195085422142351</v>
      </c>
      <c r="N68">
        <v>49</v>
      </c>
      <c r="S68">
        <f t="shared" si="27"/>
        <v>3</v>
      </c>
      <c r="T68">
        <f t="shared" si="28"/>
        <v>1</v>
      </c>
      <c r="U68">
        <f t="shared" si="11"/>
        <v>49</v>
      </c>
      <c r="V68">
        <f>($T$12*'10-day-rainfall'!X55+$T$13*'10-day-rainfall'!Y55+$T$14*'10-day-rainfall'!Z55+$T$15*'10-day-rainfall'!AA55)/12</f>
        <v>1.4611647760944904</v>
      </c>
      <c r="Y68">
        <f t="shared" si="32"/>
        <v>64.404794795607472</v>
      </c>
      <c r="Z68">
        <f t="shared" si="33"/>
        <v>0</v>
      </c>
      <c r="AA68">
        <f t="shared" si="12"/>
        <v>0.18336351239925969</v>
      </c>
      <c r="AB68">
        <f t="shared" si="19"/>
        <v>35177.9276230947</v>
      </c>
      <c r="AC68">
        <f t="shared" si="34"/>
        <v>34847.873300776031</v>
      </c>
      <c r="AD68">
        <f t="shared" si="21"/>
        <v>64.402881317017346</v>
      </c>
      <c r="AE68">
        <f t="shared" si="13"/>
        <v>0.18187666641128233</v>
      </c>
      <c r="AF68">
        <f t="shared" si="35"/>
        <v>34523.171624014081</v>
      </c>
      <c r="AG68">
        <f t="shared" si="14"/>
        <v>6.3587684099800743E-2</v>
      </c>
    </row>
    <row r="69" spans="1:33" x14ac:dyDescent="0.25">
      <c r="A69">
        <v>50</v>
      </c>
      <c r="B69">
        <v>0.49</v>
      </c>
      <c r="C69">
        <f t="shared" si="31"/>
        <v>67.091000000000008</v>
      </c>
      <c r="D69">
        <f t="shared" si="5"/>
        <v>3.1415926535897927E-2</v>
      </c>
      <c r="E69">
        <f t="shared" si="29"/>
        <v>607.99911451828359</v>
      </c>
      <c r="F69">
        <f t="shared" si="30"/>
        <v>315.56355725914182</v>
      </c>
      <c r="G69">
        <f t="shared" si="6"/>
        <v>191862.3633877979</v>
      </c>
      <c r="H69">
        <f t="shared" si="15"/>
        <v>524313.4417835793</v>
      </c>
      <c r="I69">
        <f t="shared" si="16"/>
        <v>67.091000000000008</v>
      </c>
      <c r="J69">
        <f t="shared" si="7"/>
        <v>0.26160874854038318</v>
      </c>
      <c r="K69">
        <f t="shared" si="8"/>
        <v>0.13323775235263743</v>
      </c>
      <c r="L69">
        <f t="shared" si="9"/>
        <v>0</v>
      </c>
      <c r="M69">
        <f t="shared" si="10"/>
        <v>0.39484650089302065</v>
      </c>
      <c r="N69">
        <v>50</v>
      </c>
      <c r="S69">
        <f t="shared" si="27"/>
        <v>3</v>
      </c>
      <c r="T69">
        <f t="shared" si="28"/>
        <v>2</v>
      </c>
      <c r="U69">
        <f t="shared" si="11"/>
        <v>50</v>
      </c>
      <c r="V69">
        <f>($T$12*'10-day-rainfall'!X56+$T$13*'10-day-rainfall'!Y56+$T$14*'10-day-rainfall'!Z56+$T$15*'10-day-rainfall'!AA56)/12</f>
        <v>1.4611647760944904</v>
      </c>
      <c r="Y69">
        <f t="shared" si="32"/>
        <v>64.400998870205882</v>
      </c>
      <c r="Z69">
        <f t="shared" si="33"/>
        <v>0</v>
      </c>
      <c r="AA69">
        <f t="shared" si="12"/>
        <v>0.18041393330120209</v>
      </c>
      <c r="AB69">
        <f t="shared" si="19"/>
        <v>34523.171624014438</v>
      </c>
      <c r="AC69">
        <f t="shared" si="34"/>
        <v>34198.426544072274</v>
      </c>
      <c r="AD69">
        <f t="shared" si="21"/>
        <v>64.399116171765968</v>
      </c>
      <c r="AE69">
        <f t="shared" si="13"/>
        <v>0.17895100466620056</v>
      </c>
      <c r="AF69">
        <f t="shared" si="35"/>
        <v>33878.948007216117</v>
      </c>
      <c r="AG69">
        <f t="shared" si="14"/>
        <v>6.0656675737398233E-2</v>
      </c>
    </row>
    <row r="70" spans="1:33" x14ac:dyDescent="0.25">
      <c r="A70">
        <v>51</v>
      </c>
      <c r="B70">
        <v>0.5</v>
      </c>
      <c r="C70">
        <f t="shared" si="31"/>
        <v>67.150000000000006</v>
      </c>
      <c r="D70">
        <f t="shared" si="5"/>
        <v>3.1415926535897927E-2</v>
      </c>
      <c r="E70">
        <f t="shared" si="29"/>
        <v>608.47111451828357</v>
      </c>
      <c r="F70">
        <f t="shared" si="30"/>
        <v>316.0355572591418</v>
      </c>
      <c r="G70">
        <f t="shared" si="6"/>
        <v>192298.50775287685</v>
      </c>
      <c r="H70">
        <f t="shared" si="15"/>
        <v>535646.18504768086</v>
      </c>
      <c r="I70">
        <f t="shared" si="16"/>
        <v>67.150000000000006</v>
      </c>
      <c r="J70">
        <f t="shared" si="7"/>
        <v>0.26417637493279189</v>
      </c>
      <c r="K70">
        <f t="shared" si="8"/>
        <v>0.13354063038394226</v>
      </c>
      <c r="L70">
        <f t="shared" si="9"/>
        <v>0</v>
      </c>
      <c r="M70">
        <f t="shared" si="10"/>
        <v>0.39771700531673415</v>
      </c>
      <c r="N70">
        <v>51</v>
      </c>
      <c r="S70">
        <f t="shared" si="27"/>
        <v>3</v>
      </c>
      <c r="T70">
        <f t="shared" si="28"/>
        <v>3</v>
      </c>
      <c r="U70">
        <f t="shared" si="11"/>
        <v>51</v>
      </c>
      <c r="V70">
        <f>($T$12*'10-day-rainfall'!X57+$T$13*'10-day-rainfall'!Y57+$T$14*'10-day-rainfall'!Z57+$T$15*'10-day-rainfall'!AA57)/12</f>
        <v>1.4611647760944904</v>
      </c>
      <c r="Y70">
        <f t="shared" si="32"/>
        <v>64.397264005928591</v>
      </c>
      <c r="Z70">
        <f t="shared" si="33"/>
        <v>0</v>
      </c>
      <c r="AA70">
        <f t="shared" si="12"/>
        <v>0.17751180103017145</v>
      </c>
      <c r="AB70">
        <f t="shared" si="19"/>
        <v>33878.94800721667</v>
      </c>
      <c r="AC70">
        <f t="shared" si="34"/>
        <v>33559.426765362361</v>
      </c>
      <c r="AD70">
        <f t="shared" si="21"/>
        <v>64.395411592510456</v>
      </c>
      <c r="AE70">
        <f t="shared" si="13"/>
        <v>0.17607240501443236</v>
      </c>
      <c r="AF70">
        <f t="shared" si="35"/>
        <v>33245.087349164714</v>
      </c>
      <c r="AG70">
        <f t="shared" si="14"/>
        <v>5.7772815473813278E-2</v>
      </c>
    </row>
    <row r="71" spans="1:33" x14ac:dyDescent="0.25">
      <c r="A71">
        <v>52</v>
      </c>
      <c r="B71">
        <v>0.51</v>
      </c>
      <c r="C71">
        <f t="shared" si="31"/>
        <v>67.209000000000003</v>
      </c>
      <c r="D71">
        <f t="shared" si="5"/>
        <v>3.1415926535897927E-2</v>
      </c>
      <c r="E71">
        <f t="shared" si="29"/>
        <v>608.94311451828355</v>
      </c>
      <c r="F71">
        <f t="shared" si="30"/>
        <v>316.50755725914178</v>
      </c>
      <c r="G71">
        <f t="shared" si="6"/>
        <v>192735.09768595576</v>
      </c>
      <c r="H71">
        <f t="shared" si="15"/>
        <v>547004.67397413077</v>
      </c>
      <c r="I71">
        <f t="shared" si="16"/>
        <v>67.209000000000003</v>
      </c>
      <c r="J71">
        <f t="shared" si="7"/>
        <v>0.26671928470284373</v>
      </c>
      <c r="K71">
        <f t="shared" si="8"/>
        <v>0.13384381783746926</v>
      </c>
      <c r="L71">
        <f t="shared" si="9"/>
        <v>0</v>
      </c>
      <c r="M71">
        <f t="shared" si="10"/>
        <v>0.40056310254031302</v>
      </c>
      <c r="N71">
        <v>52</v>
      </c>
      <c r="S71">
        <f t="shared" si="27"/>
        <v>3</v>
      </c>
      <c r="T71">
        <f t="shared" si="28"/>
        <v>4</v>
      </c>
      <c r="U71">
        <f t="shared" si="11"/>
        <v>52</v>
      </c>
      <c r="V71">
        <f>($T$12*'10-day-rainfall'!X58+$T$13*'10-day-rainfall'!Y58+$T$14*'10-day-rainfall'!Z58+$T$15*'10-day-rainfall'!AA58)/12</f>
        <v>1.4611647760944904</v>
      </c>
      <c r="Y71">
        <f t="shared" si="32"/>
        <v>64.393589220548463</v>
      </c>
      <c r="Z71">
        <f t="shared" si="33"/>
        <v>0</v>
      </c>
      <c r="AA71">
        <f t="shared" si="12"/>
        <v>0.17465635235814797</v>
      </c>
      <c r="AB71">
        <f t="shared" si="19"/>
        <v>33245.087349164009</v>
      </c>
      <c r="AC71">
        <f t="shared" si="34"/>
        <v>32930.705914919345</v>
      </c>
      <c r="AD71">
        <f t="shared" si="21"/>
        <v>64.391766604988291</v>
      </c>
      <c r="AE71">
        <f t="shared" si="13"/>
        <v>0.17324011041676873</v>
      </c>
      <c r="AF71">
        <f t="shared" si="35"/>
        <v>32621.422951663641</v>
      </c>
      <c r="AG71">
        <f t="shared" si="14"/>
        <v>5.4935344886357734E-2</v>
      </c>
    </row>
    <row r="72" spans="1:33" x14ac:dyDescent="0.25">
      <c r="A72">
        <v>53</v>
      </c>
      <c r="B72">
        <v>0.52</v>
      </c>
      <c r="C72">
        <f t="shared" si="31"/>
        <v>67.268000000000001</v>
      </c>
      <c r="D72">
        <f t="shared" si="5"/>
        <v>3.1415926535897927E-2</v>
      </c>
      <c r="E72">
        <f t="shared" si="29"/>
        <v>609.41511451828353</v>
      </c>
      <c r="F72">
        <f t="shared" si="30"/>
        <v>316.97955725914176</v>
      </c>
      <c r="G72">
        <f t="shared" si="6"/>
        <v>193172.13318703469</v>
      </c>
      <c r="H72">
        <f t="shared" si="15"/>
        <v>558388.93485143909</v>
      </c>
      <c r="I72">
        <f t="shared" si="16"/>
        <v>67.268000000000001</v>
      </c>
      <c r="J72">
        <f t="shared" si="7"/>
        <v>0.26923817818459961</v>
      </c>
      <c r="K72">
        <f t="shared" si="8"/>
        <v>0.13414731471321853</v>
      </c>
      <c r="L72">
        <f t="shared" si="9"/>
        <v>0</v>
      </c>
      <c r="M72">
        <f t="shared" si="10"/>
        <v>0.40338549289781811</v>
      </c>
      <c r="N72">
        <v>53</v>
      </c>
      <c r="S72">
        <f t="shared" si="27"/>
        <v>3</v>
      </c>
      <c r="T72">
        <f t="shared" si="28"/>
        <v>5</v>
      </c>
      <c r="U72">
        <f t="shared" si="11"/>
        <v>53</v>
      </c>
      <c r="V72">
        <f>($T$12*'10-day-rainfall'!X59+$T$13*'10-day-rainfall'!Y59+$T$14*'10-day-rainfall'!Z59+$T$15*'10-day-rainfall'!AA59)/12</f>
        <v>1.4611647760944904</v>
      </c>
      <c r="Y72">
        <f t="shared" si="32"/>
        <v>64.389973547638462</v>
      </c>
      <c r="Z72">
        <f t="shared" si="33"/>
        <v>0</v>
      </c>
      <c r="AA72">
        <f t="shared" si="12"/>
        <v>0.17184683633439118</v>
      </c>
      <c r="AB72">
        <f t="shared" si="19"/>
        <v>32621.422951664612</v>
      </c>
      <c r="AC72">
        <f t="shared" si="34"/>
        <v>32312.098646262708</v>
      </c>
      <c r="AD72">
        <f t="shared" si="21"/>
        <v>64.388180250608954</v>
      </c>
      <c r="AE72">
        <f t="shared" si="13"/>
        <v>0.1704533760117439</v>
      </c>
      <c r="AF72">
        <f t="shared" si="35"/>
        <v>32007.790798022335</v>
      </c>
      <c r="AG72">
        <f t="shared" si="14"/>
        <v>5.2143517752324307E-2</v>
      </c>
    </row>
    <row r="73" spans="1:33" x14ac:dyDescent="0.25">
      <c r="A73">
        <v>54</v>
      </c>
      <c r="B73">
        <v>0.53</v>
      </c>
      <c r="C73">
        <f t="shared" si="31"/>
        <v>67.327000000000012</v>
      </c>
      <c r="D73">
        <f t="shared" si="5"/>
        <v>3.1415926535897927E-2</v>
      </c>
      <c r="E73">
        <f t="shared" si="29"/>
        <v>609.88711451828362</v>
      </c>
      <c r="F73">
        <f t="shared" si="30"/>
        <v>317.45155725914185</v>
      </c>
      <c r="G73">
        <f t="shared" si="6"/>
        <v>193609.61425611371</v>
      </c>
      <c r="H73">
        <f t="shared" si="15"/>
        <v>569798.99396811868</v>
      </c>
      <c r="I73">
        <f t="shared" si="16"/>
        <v>67.327000000000012</v>
      </c>
      <c r="J73">
        <f t="shared" si="7"/>
        <v>0.27173372325114181</v>
      </c>
      <c r="K73">
        <f t="shared" si="8"/>
        <v>0.13445112101119006</v>
      </c>
      <c r="L73">
        <f t="shared" si="9"/>
        <v>0</v>
      </c>
      <c r="M73">
        <f t="shared" si="10"/>
        <v>0.40618484426233187</v>
      </c>
      <c r="N73">
        <v>54</v>
      </c>
      <c r="S73">
        <f t="shared" si="27"/>
        <v>3</v>
      </c>
      <c r="T73">
        <f t="shared" si="28"/>
        <v>6</v>
      </c>
      <c r="U73">
        <f t="shared" si="11"/>
        <v>54</v>
      </c>
      <c r="V73">
        <f>($T$12*'10-day-rainfall'!X60+$T$13*'10-day-rainfall'!Y60+$T$14*'10-day-rainfall'!Z60+$T$15*'10-day-rainfall'!AA60)/12</f>
        <v>1.4611647760944904</v>
      </c>
      <c r="Y73">
        <f t="shared" si="32"/>
        <v>64.386416036317428</v>
      </c>
      <c r="Z73">
        <f t="shared" si="33"/>
        <v>0</v>
      </c>
      <c r="AA73">
        <f t="shared" si="12"/>
        <v>0.16908251408790295</v>
      </c>
      <c r="AB73">
        <f t="shared" si="19"/>
        <v>32007.790798022372</v>
      </c>
      <c r="AC73">
        <f t="shared" si="34"/>
        <v>31703.442272664146</v>
      </c>
      <c r="AD73">
        <f t="shared" si="21"/>
        <v>64.384651586201713</v>
      </c>
      <c r="AE73">
        <f t="shared" si="13"/>
        <v>0.16771146891965544</v>
      </c>
      <c r="AF73">
        <f t="shared" si="35"/>
        <v>31404.029509911612</v>
      </c>
      <c r="AG73">
        <f t="shared" si="14"/>
        <v>4.9396599852693138E-2</v>
      </c>
    </row>
    <row r="74" spans="1:33" x14ac:dyDescent="0.25">
      <c r="A74">
        <v>55</v>
      </c>
      <c r="B74">
        <v>0.54</v>
      </c>
      <c r="C74">
        <f t="shared" si="31"/>
        <v>67.38600000000001</v>
      </c>
      <c r="D74">
        <f t="shared" si="5"/>
        <v>3.1415926535897927E-2</v>
      </c>
      <c r="E74">
        <f t="shared" si="29"/>
        <v>610.3591145182836</v>
      </c>
      <c r="F74">
        <f t="shared" si="30"/>
        <v>317.92355725914183</v>
      </c>
      <c r="G74">
        <f t="shared" si="6"/>
        <v>194047.54089319264</v>
      </c>
      <c r="H74">
        <f t="shared" si="15"/>
        <v>581234.87761267414</v>
      </c>
      <c r="I74">
        <f t="shared" si="16"/>
        <v>67.38600000000001</v>
      </c>
      <c r="J74">
        <f t="shared" si="7"/>
        <v>0.27420655738273969</v>
      </c>
      <c r="K74">
        <f t="shared" si="8"/>
        <v>0.13475523673138379</v>
      </c>
      <c r="L74">
        <f t="shared" si="9"/>
        <v>0</v>
      </c>
      <c r="M74">
        <f t="shared" si="10"/>
        <v>0.40896179411412348</v>
      </c>
      <c r="N74">
        <v>55</v>
      </c>
      <c r="S74">
        <f t="shared" si="27"/>
        <v>3</v>
      </c>
      <c r="T74">
        <f t="shared" si="28"/>
        <v>7</v>
      </c>
      <c r="U74">
        <f t="shared" si="11"/>
        <v>55</v>
      </c>
      <c r="V74">
        <f>($T$12*'10-day-rainfall'!X61+$T$13*'10-day-rainfall'!Y61+$T$14*'10-day-rainfall'!Z61+$T$15*'10-day-rainfall'!AA61)/12</f>
        <v>1.4611647760944904</v>
      </c>
      <c r="Y74">
        <f t="shared" si="32"/>
        <v>64.38291575100007</v>
      </c>
      <c r="Z74">
        <f t="shared" si="33"/>
        <v>0</v>
      </c>
      <c r="AA74">
        <f t="shared" si="12"/>
        <v>0.16636265863315883</v>
      </c>
      <c r="AB74">
        <f t="shared" si="19"/>
        <v>31404.029509912601</v>
      </c>
      <c r="AC74">
        <f t="shared" si="34"/>
        <v>31104.576724372917</v>
      </c>
      <c r="AD74">
        <f t="shared" si="21"/>
        <v>64.381179683767684</v>
      </c>
      <c r="AE74">
        <f t="shared" si="13"/>
        <v>0.1650136680499078</v>
      </c>
      <c r="AF74">
        <f t="shared" si="35"/>
        <v>30809.980304932935</v>
      </c>
      <c r="AG74">
        <f t="shared" si="14"/>
        <v>4.6693868779086406E-2</v>
      </c>
    </row>
    <row r="75" spans="1:33" x14ac:dyDescent="0.25">
      <c r="A75">
        <v>56</v>
      </c>
      <c r="B75">
        <v>0.55000000000000004</v>
      </c>
      <c r="C75">
        <f t="shared" si="31"/>
        <v>67.445000000000007</v>
      </c>
      <c r="D75">
        <f t="shared" si="5"/>
        <v>3.1415926535897927E-2</v>
      </c>
      <c r="E75">
        <f t="shared" si="29"/>
        <v>610.83111451828358</v>
      </c>
      <c r="F75">
        <f t="shared" si="30"/>
        <v>318.39555725914181</v>
      </c>
      <c r="G75">
        <f t="shared" si="6"/>
        <v>194485.91309827156</v>
      </c>
      <c r="H75">
        <f t="shared" si="15"/>
        <v>592696.61207361822</v>
      </c>
      <c r="I75">
        <f t="shared" si="16"/>
        <v>67.445000000000007</v>
      </c>
      <c r="J75">
        <f t="shared" si="7"/>
        <v>0.27665728956862734</v>
      </c>
      <c r="K75">
        <f t="shared" si="8"/>
        <v>0.1350596618737997</v>
      </c>
      <c r="L75">
        <f t="shared" si="9"/>
        <v>0</v>
      </c>
      <c r="M75">
        <f t="shared" si="10"/>
        <v>0.41171695144242704</v>
      </c>
      <c r="N75">
        <v>56</v>
      </c>
      <c r="S75">
        <f t="shared" si="27"/>
        <v>3</v>
      </c>
      <c r="T75">
        <f t="shared" si="28"/>
        <v>8</v>
      </c>
      <c r="U75">
        <f t="shared" si="11"/>
        <v>56</v>
      </c>
      <c r="V75">
        <f>($T$12*'10-day-rainfall'!X62+$T$13*'10-day-rainfall'!Y62+$T$14*'10-day-rainfall'!Z62+$T$15*'10-day-rainfall'!AA62)/12</f>
        <v>1.4611647760944904</v>
      </c>
      <c r="Y75">
        <f t="shared" si="32"/>
        <v>64.379471771150861</v>
      </c>
      <c r="Z75">
        <f t="shared" si="33"/>
        <v>0</v>
      </c>
      <c r="AA75">
        <f t="shared" si="12"/>
        <v>0.16368655467887616</v>
      </c>
      <c r="AB75">
        <f t="shared" si="19"/>
        <v>30809.98030493184</v>
      </c>
      <c r="AC75">
        <f t="shared" si="34"/>
        <v>30515.344506509864</v>
      </c>
      <c r="AD75">
        <f t="shared" si="21"/>
        <v>64.377763630235748</v>
      </c>
      <c r="AE75">
        <f t="shared" si="13"/>
        <v>0.16235926391134844</v>
      </c>
      <c r="AF75">
        <f t="shared" si="35"/>
        <v>30225.486954850985</v>
      </c>
      <c r="AG75">
        <f t="shared" si="14"/>
        <v>4.4034613743740424E-2</v>
      </c>
    </row>
    <row r="76" spans="1:33" x14ac:dyDescent="0.25">
      <c r="A76">
        <v>57</v>
      </c>
      <c r="B76">
        <v>0.56000000000000005</v>
      </c>
      <c r="C76">
        <f t="shared" si="31"/>
        <v>67.504000000000005</v>
      </c>
      <c r="D76">
        <f t="shared" si="5"/>
        <v>3.1415926535897927E-2</v>
      </c>
      <c r="E76">
        <f t="shared" si="29"/>
        <v>611.30311451828356</v>
      </c>
      <c r="F76">
        <f t="shared" si="30"/>
        <v>318.86755725914179</v>
      </c>
      <c r="G76">
        <f t="shared" si="6"/>
        <v>194924.7308713505</v>
      </c>
      <c r="H76">
        <f t="shared" si="15"/>
        <v>604184.22363946098</v>
      </c>
      <c r="I76">
        <f t="shared" si="16"/>
        <v>67.504000000000005</v>
      </c>
      <c r="J76">
        <f t="shared" si="7"/>
        <v>0.27908650205845659</v>
      </c>
      <c r="K76">
        <f t="shared" si="8"/>
        <v>0.13536439643843784</v>
      </c>
      <c r="L76">
        <f t="shared" si="9"/>
        <v>0</v>
      </c>
      <c r="M76">
        <f t="shared" si="10"/>
        <v>0.41445089849689443</v>
      </c>
      <c r="N76">
        <v>57</v>
      </c>
      <c r="S76">
        <f t="shared" si="27"/>
        <v>3</v>
      </c>
      <c r="T76">
        <f t="shared" si="28"/>
        <v>9</v>
      </c>
      <c r="U76">
        <f t="shared" si="11"/>
        <v>57</v>
      </c>
      <c r="V76">
        <f>($T$12*'10-day-rainfall'!X63+$T$13*'10-day-rainfall'!Y63+$T$14*'10-day-rainfall'!Z63+$T$15*'10-day-rainfall'!AA63)/12</f>
        <v>1.4611647760944904</v>
      </c>
      <c r="Y76">
        <f t="shared" si="32"/>
        <v>64.376080977654951</v>
      </c>
      <c r="Z76">
        <f t="shared" si="33"/>
        <v>0</v>
      </c>
      <c r="AA76">
        <f t="shared" si="12"/>
        <v>0.16145661143141524</v>
      </c>
      <c r="AB76">
        <f t="shared" si="19"/>
        <v>30225.486954851378</v>
      </c>
      <c r="AC76">
        <f t="shared" si="34"/>
        <v>29934.865054274829</v>
      </c>
      <c r="AD76">
        <f t="shared" si="21"/>
        <v>64.374392039510937</v>
      </c>
      <c r="AE76">
        <f t="shared" si="13"/>
        <v>0.1608882256993954</v>
      </c>
      <c r="AF76">
        <f t="shared" si="35"/>
        <v>29646.289342333555</v>
      </c>
      <c r="AG76">
        <f t="shared" si="14"/>
        <v>4.1821254392841706E-2</v>
      </c>
    </row>
    <row r="77" spans="1:33" x14ac:dyDescent="0.25">
      <c r="A77">
        <v>58</v>
      </c>
      <c r="B77">
        <v>0.57000000000000006</v>
      </c>
      <c r="C77">
        <f t="shared" si="31"/>
        <v>67.563000000000002</v>
      </c>
      <c r="D77">
        <f t="shared" si="5"/>
        <v>3.1415926535897927E-2</v>
      </c>
      <c r="E77">
        <f t="shared" si="29"/>
        <v>611.77511451828354</v>
      </c>
      <c r="F77">
        <f t="shared" si="30"/>
        <v>319.33955725914177</v>
      </c>
      <c r="G77">
        <f t="shared" si="6"/>
        <v>195363.99421242942</v>
      </c>
      <c r="H77">
        <f t="shared" si="15"/>
        <v>615697.7385987126</v>
      </c>
      <c r="I77">
        <f t="shared" si="16"/>
        <v>67.563000000000002</v>
      </c>
      <c r="J77">
        <f t="shared" si="7"/>
        <v>0.28149475197770646</v>
      </c>
      <c r="K77">
        <f t="shared" si="8"/>
        <v>0.13566944042529819</v>
      </c>
      <c r="L77">
        <f t="shared" si="9"/>
        <v>0</v>
      </c>
      <c r="M77">
        <f t="shared" si="10"/>
        <v>0.41716419240300462</v>
      </c>
      <c r="N77">
        <v>58</v>
      </c>
      <c r="S77">
        <f t="shared" si="27"/>
        <v>3</v>
      </c>
      <c r="T77">
        <f t="shared" si="28"/>
        <v>10</v>
      </c>
      <c r="U77">
        <f t="shared" si="11"/>
        <v>58</v>
      </c>
      <c r="V77">
        <f>($T$12*'10-day-rainfall'!X64+$T$13*'10-day-rainfall'!Y64+$T$14*'10-day-rainfall'!Z64+$T$15*'10-day-rainfall'!AA64)/12</f>
        <v>1.4611647760944904</v>
      </c>
      <c r="Y77">
        <f t="shared" si="32"/>
        <v>64.372714992714492</v>
      </c>
      <c r="Z77">
        <f t="shared" si="33"/>
        <v>0</v>
      </c>
      <c r="AA77">
        <f t="shared" si="12"/>
        <v>0.16032384181452225</v>
      </c>
      <c r="AB77">
        <f t="shared" si="19"/>
        <v>29646.28934233258</v>
      </c>
      <c r="AC77">
        <f t="shared" si="34"/>
        <v>29357.706427066441</v>
      </c>
      <c r="AD77">
        <f t="shared" si="21"/>
        <v>64.371037904056209</v>
      </c>
      <c r="AE77">
        <f t="shared" si="13"/>
        <v>0.15975944384170176</v>
      </c>
      <c r="AF77">
        <f t="shared" si="35"/>
        <v>29071.155344502455</v>
      </c>
      <c r="AG77">
        <f t="shared" si="14"/>
        <v>4.0704934469114426E-2</v>
      </c>
    </row>
    <row r="78" spans="1:33" x14ac:dyDescent="0.25">
      <c r="A78">
        <v>59</v>
      </c>
      <c r="B78">
        <v>0.57999999999999996</v>
      </c>
      <c r="C78">
        <f t="shared" si="31"/>
        <v>67.622</v>
      </c>
      <c r="D78">
        <f t="shared" si="5"/>
        <v>3.1415926535897927E-2</v>
      </c>
      <c r="E78">
        <f t="shared" si="29"/>
        <v>612.24711451828352</v>
      </c>
      <c r="F78">
        <f t="shared" si="30"/>
        <v>319.81155725914175</v>
      </c>
      <c r="G78">
        <f t="shared" si="6"/>
        <v>195803.70312150836</v>
      </c>
      <c r="H78">
        <f t="shared" si="15"/>
        <v>627237.18323988328</v>
      </c>
      <c r="I78">
        <f t="shared" si="16"/>
        <v>67.622</v>
      </c>
      <c r="J78">
        <f t="shared" si="7"/>
        <v>0.28388257281974194</v>
      </c>
      <c r="K78">
        <f t="shared" si="8"/>
        <v>0.1359747938343808</v>
      </c>
      <c r="L78">
        <f t="shared" si="9"/>
        <v>0</v>
      </c>
      <c r="M78">
        <f t="shared" si="10"/>
        <v>0.41985736665412277</v>
      </c>
      <c r="N78">
        <v>59</v>
      </c>
      <c r="S78">
        <f t="shared" si="27"/>
        <v>3</v>
      </c>
      <c r="T78">
        <f t="shared" si="28"/>
        <v>11</v>
      </c>
      <c r="U78">
        <f t="shared" si="11"/>
        <v>59</v>
      </c>
      <c r="V78">
        <f>($T$12*'10-day-rainfall'!X65+$T$13*'10-day-rainfall'!Y65+$T$14*'10-day-rainfall'!Z65+$T$15*'10-day-rainfall'!AA65)/12</f>
        <v>1.4611647760944904</v>
      </c>
      <c r="Y78">
        <f t="shared" si="32"/>
        <v>64.369372623316551</v>
      </c>
      <c r="Z78">
        <f t="shared" si="33"/>
        <v>0</v>
      </c>
      <c r="AA78">
        <f t="shared" si="12"/>
        <v>0.15919901963932109</v>
      </c>
      <c r="AB78">
        <f t="shared" si="19"/>
        <v>29071.155344501956</v>
      </c>
      <c r="AC78">
        <f t="shared" si="34"/>
        <v>28784.597109151178</v>
      </c>
      <c r="AD78">
        <f t="shared" si="21"/>
        <v>64.36770730100875</v>
      </c>
      <c r="AE78">
        <f t="shared" si="13"/>
        <v>0.15863858144783174</v>
      </c>
      <c r="AF78">
        <f t="shared" si="35"/>
        <v>28500.056451289762</v>
      </c>
      <c r="AG78">
        <f t="shared" si="14"/>
        <v>3.9596446577047348E-2</v>
      </c>
    </row>
    <row r="79" spans="1:33" x14ac:dyDescent="0.25">
      <c r="A79">
        <v>60</v>
      </c>
      <c r="B79">
        <v>0.59</v>
      </c>
      <c r="C79">
        <f t="shared" si="31"/>
        <v>67.681000000000012</v>
      </c>
      <c r="D79">
        <f t="shared" si="5"/>
        <v>3.1415926535897927E-2</v>
      </c>
      <c r="E79">
        <f t="shared" si="29"/>
        <v>612.71911451828362</v>
      </c>
      <c r="F79">
        <f t="shared" si="30"/>
        <v>320.28355725914184</v>
      </c>
      <c r="G79">
        <f t="shared" si="6"/>
        <v>196243.85759858738</v>
      </c>
      <c r="H79">
        <f t="shared" si="15"/>
        <v>638802.58385148575</v>
      </c>
      <c r="I79">
        <f t="shared" si="16"/>
        <v>67.681000000000012</v>
      </c>
      <c r="J79">
        <f t="shared" si="7"/>
        <v>0.28625047582584384</v>
      </c>
      <c r="K79">
        <f t="shared" si="8"/>
        <v>0.13628045666568567</v>
      </c>
      <c r="L79">
        <f t="shared" si="9"/>
        <v>0</v>
      </c>
      <c r="M79">
        <f t="shared" si="10"/>
        <v>0.42253093249152951</v>
      </c>
      <c r="N79">
        <v>60</v>
      </c>
      <c r="S79">
        <f t="shared" si="27"/>
        <v>3</v>
      </c>
      <c r="T79">
        <f t="shared" si="28"/>
        <v>12</v>
      </c>
      <c r="U79">
        <f t="shared" si="11"/>
        <v>60</v>
      </c>
      <c r="V79">
        <f>($T$12*'10-day-rainfall'!X66+$T$13*'10-day-rainfall'!Y66+$T$14*'10-day-rainfall'!Z66+$T$15*'10-day-rainfall'!AA66)/12</f>
        <v>1.4611647760944904</v>
      </c>
      <c r="Y79">
        <f t="shared" si="32"/>
        <v>64.366053703775933</v>
      </c>
      <c r="Z79">
        <f t="shared" si="33"/>
        <v>0</v>
      </c>
      <c r="AA79">
        <f t="shared" si="12"/>
        <v>0.15808208914704969</v>
      </c>
      <c r="AB79">
        <f t="shared" si="19"/>
        <v>28500.05645128883</v>
      </c>
      <c r="AC79">
        <f t="shared" si="34"/>
        <v>28215.508690824143</v>
      </c>
      <c r="AD79">
        <f t="shared" si="21"/>
        <v>64.364400065266622</v>
      </c>
      <c r="AE79">
        <f t="shared" si="13"/>
        <v>0.15752558295530902</v>
      </c>
      <c r="AF79">
        <f t="shared" si="35"/>
        <v>27932.964352649717</v>
      </c>
      <c r="AG79">
        <f t="shared" si="14"/>
        <v>3.8495735767588135E-2</v>
      </c>
    </row>
    <row r="80" spans="1:33" x14ac:dyDescent="0.25">
      <c r="A80">
        <v>61</v>
      </c>
      <c r="B80">
        <v>0.6</v>
      </c>
      <c r="C80">
        <f t="shared" si="31"/>
        <v>67.740000000000009</v>
      </c>
      <c r="D80">
        <f t="shared" si="5"/>
        <v>3.1415926535897927E-2</v>
      </c>
      <c r="E80">
        <f t="shared" si="29"/>
        <v>613.1911145182836</v>
      </c>
      <c r="F80">
        <f t="shared" si="30"/>
        <v>320.75555725914182</v>
      </c>
      <c r="G80">
        <f t="shared" si="6"/>
        <v>196684.4576436663</v>
      </c>
      <c r="H80">
        <f t="shared" si="15"/>
        <v>650393.96672202472</v>
      </c>
      <c r="I80">
        <f t="shared" si="16"/>
        <v>67.740000000000009</v>
      </c>
      <c r="J80">
        <f t="shared" si="7"/>
        <v>0.28859895126331903</v>
      </c>
      <c r="K80">
        <f t="shared" si="8"/>
        <v>0.13658642891921272</v>
      </c>
      <c r="L80">
        <f t="shared" si="9"/>
        <v>0</v>
      </c>
      <c r="M80">
        <f t="shared" si="10"/>
        <v>0.42518538018253171</v>
      </c>
      <c r="N80">
        <v>61</v>
      </c>
      <c r="S80">
        <f t="shared" si="27"/>
        <v>3</v>
      </c>
      <c r="T80">
        <f t="shared" si="28"/>
        <v>13</v>
      </c>
      <c r="U80">
        <f t="shared" si="11"/>
        <v>61</v>
      </c>
      <c r="V80">
        <f>($T$12*'10-day-rainfall'!X67+$T$13*'10-day-rainfall'!Y67+$T$14*'10-day-rainfall'!Z67+$T$15*'10-day-rainfall'!AA67)/12</f>
        <v>1.4611647760944904</v>
      </c>
      <c r="Y80">
        <f t="shared" si="32"/>
        <v>64.362758069569892</v>
      </c>
      <c r="Z80">
        <f t="shared" si="33"/>
        <v>0</v>
      </c>
      <c r="AA80">
        <f t="shared" si="12"/>
        <v>0.15697299497014974</v>
      </c>
      <c r="AB80">
        <f t="shared" si="19"/>
        <v>27932.964352649287</v>
      </c>
      <c r="AC80">
        <f t="shared" si="34"/>
        <v>27650.412961703019</v>
      </c>
      <c r="AD80">
        <f t="shared" si="21"/>
        <v>64.361116032886258</v>
      </c>
      <c r="AE80">
        <f t="shared" si="13"/>
        <v>0.15642039319148843</v>
      </c>
      <c r="AF80">
        <f t="shared" si="35"/>
        <v>27369.850937159928</v>
      </c>
      <c r="AG80">
        <f t="shared" si="14"/>
        <v>3.7402747477207211E-2</v>
      </c>
    </row>
    <row r="81" spans="1:33" x14ac:dyDescent="0.25">
      <c r="A81">
        <v>62</v>
      </c>
      <c r="B81">
        <v>0.61</v>
      </c>
      <c r="C81">
        <f t="shared" si="31"/>
        <v>67.799000000000007</v>
      </c>
      <c r="D81">
        <f t="shared" si="5"/>
        <v>3.1415926535897927E-2</v>
      </c>
      <c r="E81">
        <f t="shared" si="29"/>
        <v>613.66311451828358</v>
      </c>
      <c r="F81">
        <f t="shared" si="30"/>
        <v>321.2275572591418</v>
      </c>
      <c r="G81">
        <f t="shared" si="6"/>
        <v>197125.50325674523</v>
      </c>
      <c r="H81">
        <f t="shared" si="15"/>
        <v>662011.35814001306</v>
      </c>
      <c r="I81">
        <f t="shared" si="16"/>
        <v>67.799000000000007</v>
      </c>
      <c r="J81">
        <f t="shared" si="7"/>
        <v>0.2909284696107502</v>
      </c>
      <c r="K81">
        <f t="shared" si="8"/>
        <v>0.13689271059496197</v>
      </c>
      <c r="L81">
        <f t="shared" si="9"/>
        <v>0</v>
      </c>
      <c r="M81">
        <f t="shared" si="10"/>
        <v>0.42782118020571214</v>
      </c>
      <c r="N81">
        <v>62</v>
      </c>
      <c r="S81">
        <f t="shared" si="27"/>
        <v>3</v>
      </c>
      <c r="T81">
        <f t="shared" si="28"/>
        <v>14</v>
      </c>
      <c r="U81">
        <f t="shared" si="11"/>
        <v>62</v>
      </c>
      <c r="V81">
        <f>($T$12*'10-day-rainfall'!X68+$T$13*'10-day-rainfall'!Y68+$T$14*'10-day-rainfall'!Z68+$T$15*'10-day-rainfall'!AA68)/12</f>
        <v>1.4611647760944904</v>
      </c>
      <c r="Y81">
        <f t="shared" si="32"/>
        <v>64.359485557329961</v>
      </c>
      <c r="Z81">
        <f t="shared" si="33"/>
        <v>0</v>
      </c>
      <c r="AA81">
        <f t="shared" si="12"/>
        <v>0.15587168212951669</v>
      </c>
      <c r="AB81">
        <f t="shared" si="19"/>
        <v>27369.850937160114</v>
      </c>
      <c r="AC81">
        <f t="shared" si="34"/>
        <v>27089.281909326983</v>
      </c>
      <c r="AD81">
        <f t="shared" si="21"/>
        <v>64.357855041074316</v>
      </c>
      <c r="AE81">
        <f t="shared" si="13"/>
        <v>0.15532295737081558</v>
      </c>
      <c r="AF81">
        <f t="shared" si="35"/>
        <v>26810.688290625178</v>
      </c>
      <c r="AG81">
        <f t="shared" si="14"/>
        <v>3.6317427525187768E-2</v>
      </c>
    </row>
    <row r="82" spans="1:33" x14ac:dyDescent="0.25">
      <c r="A82">
        <v>63</v>
      </c>
      <c r="B82">
        <v>0.62</v>
      </c>
      <c r="C82">
        <f t="shared" si="31"/>
        <v>67.858000000000004</v>
      </c>
      <c r="D82">
        <f t="shared" si="5"/>
        <v>3.1415926535897927E-2</v>
      </c>
      <c r="E82">
        <f t="shared" si="29"/>
        <v>614.13511451828356</v>
      </c>
      <c r="F82">
        <f t="shared" si="30"/>
        <v>321.69955725914178</v>
      </c>
      <c r="G82">
        <f t="shared" si="6"/>
        <v>197566.99443782415</v>
      </c>
      <c r="H82">
        <f t="shared" si="15"/>
        <v>673654.78439396096</v>
      </c>
      <c r="I82">
        <f t="shared" si="16"/>
        <v>67.858000000000004</v>
      </c>
      <c r="J82">
        <f t="shared" si="7"/>
        <v>0.29323948265848987</v>
      </c>
      <c r="K82">
        <f t="shared" si="8"/>
        <v>0.13719930169293343</v>
      </c>
      <c r="L82">
        <f t="shared" si="9"/>
        <v>0</v>
      </c>
      <c r="M82">
        <f t="shared" si="10"/>
        <v>0.4304387843514233</v>
      </c>
      <c r="N82">
        <v>63</v>
      </c>
      <c r="S82">
        <f t="shared" si="27"/>
        <v>3</v>
      </c>
      <c r="T82">
        <f t="shared" si="28"/>
        <v>15</v>
      </c>
      <c r="U82">
        <f t="shared" si="11"/>
        <v>63</v>
      </c>
      <c r="V82">
        <f>($T$12*'10-day-rainfall'!X69+$T$13*'10-day-rainfall'!Y69+$T$14*'10-day-rainfall'!Z69+$T$15*'10-day-rainfall'!AA69)/12</f>
        <v>1.4611647760944904</v>
      </c>
      <c r="Y82">
        <f t="shared" si="32"/>
        <v>64.356236004833846</v>
      </c>
      <c r="Z82">
        <f t="shared" si="33"/>
        <v>0</v>
      </c>
      <c r="AA82">
        <f t="shared" si="12"/>
        <v>0.15477809603177373</v>
      </c>
      <c r="AB82">
        <f t="shared" si="19"/>
        <v>26810.68829062497</v>
      </c>
      <c r="AC82">
        <f t="shared" si="34"/>
        <v>26532.087717767776</v>
      </c>
      <c r="AD82">
        <f t="shared" si="21"/>
        <v>64.354616928179567</v>
      </c>
      <c r="AE82">
        <f t="shared" si="13"/>
        <v>0.15423322109209608</v>
      </c>
      <c r="AF82">
        <f t="shared" si="35"/>
        <v>26255.448694693423</v>
      </c>
      <c r="AG82">
        <f t="shared" si="14"/>
        <v>3.523972211093937E-2</v>
      </c>
    </row>
    <row r="83" spans="1:33" x14ac:dyDescent="0.25">
      <c r="A83">
        <v>64</v>
      </c>
      <c r="B83">
        <v>0.63</v>
      </c>
      <c r="C83">
        <f t="shared" si="31"/>
        <v>67.917000000000002</v>
      </c>
      <c r="D83">
        <f t="shared" si="5"/>
        <v>3.1415926535897927E-2</v>
      </c>
      <c r="E83">
        <f t="shared" si="29"/>
        <v>614.60711451828354</v>
      </c>
      <c r="F83">
        <f t="shared" si="30"/>
        <v>322.17155725914176</v>
      </c>
      <c r="G83">
        <f t="shared" si="6"/>
        <v>198008.93118690309</v>
      </c>
      <c r="H83">
        <f t="shared" si="15"/>
        <v>685324.27177237847</v>
      </c>
      <c r="I83">
        <f t="shared" si="16"/>
        <v>67.917000000000002</v>
      </c>
      <c r="J83">
        <f t="shared" si="7"/>
        <v>0.29553242453169898</v>
      </c>
      <c r="K83">
        <f t="shared" si="8"/>
        <v>0.13750620221312715</v>
      </c>
      <c r="L83">
        <f t="shared" si="9"/>
        <v>0</v>
      </c>
      <c r="M83">
        <f t="shared" si="10"/>
        <v>0.43303862674482613</v>
      </c>
      <c r="N83">
        <v>64</v>
      </c>
      <c r="S83">
        <f t="shared" si="27"/>
        <v>3</v>
      </c>
      <c r="T83">
        <f t="shared" si="28"/>
        <v>16</v>
      </c>
      <c r="U83">
        <f t="shared" si="11"/>
        <v>64</v>
      </c>
      <c r="V83">
        <f>($T$12*'10-day-rainfall'!X70+$T$13*'10-day-rainfall'!Y70+$T$14*'10-day-rainfall'!Z70+$T$15*'10-day-rainfall'!AA70)/12</f>
        <v>1.4611647760944904</v>
      </c>
      <c r="Y83">
        <f t="shared" si="32"/>
        <v>64.353009250997403</v>
      </c>
      <c r="Z83">
        <f t="shared" si="33"/>
        <v>0</v>
      </c>
      <c r="AA83">
        <f t="shared" si="12"/>
        <v>0.15369218246656974</v>
      </c>
      <c r="AB83">
        <f t="shared" si="19"/>
        <v>26255.448694692786</v>
      </c>
      <c r="AC83">
        <f t="shared" si="34"/>
        <v>25978.80276625296</v>
      </c>
      <c r="AD83">
        <f t="shared" si="21"/>
        <v>64.351401533684964</v>
      </c>
      <c r="AE83">
        <f t="shared" si="13"/>
        <v>0.15315113033582692</v>
      </c>
      <c r="AF83">
        <f t="shared" si="35"/>
        <v>25704.104625483811</v>
      </c>
      <c r="AG83">
        <f t="shared" si="14"/>
        <v>3.4169577811335117E-2</v>
      </c>
    </row>
    <row r="84" spans="1:33" x14ac:dyDescent="0.25">
      <c r="A84">
        <v>65</v>
      </c>
      <c r="B84">
        <v>0.64</v>
      </c>
      <c r="C84">
        <f t="shared" si="31"/>
        <v>67.976000000000013</v>
      </c>
      <c r="D84">
        <f t="shared" si="5"/>
        <v>3.1415926535897927E-2</v>
      </c>
      <c r="E84">
        <f t="shared" ref="E84:E120" si="36">IF($C84&lt;$C$5,0,$C$13+2*$C$7*($C84-$C$5))</f>
        <v>615.07911451828363</v>
      </c>
      <c r="F84">
        <f t="shared" ref="F84:F120" si="37">IF($C84&lt;$C$5,0,$C$14+2*$C$7*($C84-$C$5))</f>
        <v>322.64355725914186</v>
      </c>
      <c r="G84">
        <f t="shared" si="6"/>
        <v>198451.31350398212</v>
      </c>
      <c r="H84">
        <f t="shared" si="15"/>
        <v>697019.8465637787</v>
      </c>
      <c r="I84">
        <f t="shared" si="16"/>
        <v>67.976000000000013</v>
      </c>
      <c r="J84">
        <f t="shared" si="7"/>
        <v>0.29780771264248729</v>
      </c>
      <c r="K84">
        <f t="shared" si="8"/>
        <v>0.13781341215554313</v>
      </c>
      <c r="L84">
        <f t="shared" si="9"/>
        <v>0</v>
      </c>
      <c r="M84">
        <f t="shared" si="10"/>
        <v>0.43562112479803039</v>
      </c>
      <c r="N84">
        <v>65</v>
      </c>
      <c r="S84">
        <f t="shared" si="27"/>
        <v>3</v>
      </c>
      <c r="T84">
        <f t="shared" si="28"/>
        <v>17</v>
      </c>
      <c r="U84">
        <f t="shared" si="11"/>
        <v>65</v>
      </c>
      <c r="V84">
        <f>($T$12*'10-day-rainfall'!X71+$T$13*'10-day-rainfall'!Y71+$T$14*'10-day-rainfall'!Z71+$T$15*'10-day-rainfall'!AA71)/12</f>
        <v>1.4611647760944904</v>
      </c>
      <c r="Y84">
        <f t="shared" si="32"/>
        <v>64.349805135866646</v>
      </c>
      <c r="Z84">
        <f t="shared" si="33"/>
        <v>0</v>
      </c>
      <c r="AA84">
        <f t="shared" si="12"/>
        <v>0.15261388760389166</v>
      </c>
      <c r="AB84">
        <f t="shared" si="19"/>
        <v>25704.104625483495</v>
      </c>
      <c r="AC84">
        <f t="shared" si="34"/>
        <v>25429.399627796491</v>
      </c>
      <c r="AD84">
        <f t="shared" si="21"/>
        <v>64.348208698199613</v>
      </c>
      <c r="AE84">
        <f t="shared" si="13"/>
        <v>0.15207663146149444</v>
      </c>
      <c r="AF84">
        <f t="shared" si="35"/>
        <v>25156.628752222114</v>
      </c>
      <c r="AG84">
        <f t="shared" si="14"/>
        <v>3.3106941578062959E-2</v>
      </c>
    </row>
    <row r="85" spans="1:33" x14ac:dyDescent="0.25">
      <c r="A85">
        <v>66</v>
      </c>
      <c r="B85">
        <v>0.65</v>
      </c>
      <c r="C85">
        <f t="shared" ref="C85:C116" si="38">$C$20+B85*(MAX($C$6,$C$6+$C$5-$C$10))</f>
        <v>68.035000000000011</v>
      </c>
      <c r="D85">
        <f t="shared" ref="D85:D120" si="39">IF(C85&gt;=$C$10+$C$11/12,PI()*($C$11/24)^2,IF(C85&lt;=$C$10,0,($C$11/12)^2*(1/8)*((PI()+2*ASIN((C85-$C$10-$C$11/24)/($C$11/24)))-SIN(PI()+2*ASIN((C85-$C$10-$C$11/24)/($C$11/24))))))</f>
        <v>3.1415926535897927E-2</v>
      </c>
      <c r="E85">
        <f t="shared" si="36"/>
        <v>615.55111451828361</v>
      </c>
      <c r="F85">
        <f t="shared" si="37"/>
        <v>323.11555725914184</v>
      </c>
      <c r="G85">
        <f t="shared" ref="G85:G120" si="40">IF(C85&lt;$C$5,$C$12,E85*F85)</f>
        <v>198894.14138906106</v>
      </c>
      <c r="H85">
        <f t="shared" si="15"/>
        <v>708741.53505666612</v>
      </c>
      <c r="I85">
        <f t="shared" si="16"/>
        <v>68.035000000000011</v>
      </c>
      <c r="J85">
        <f t="shared" ref="J85:J120" si="41">$C$15*IF(C85&lt;=$C$10,0,IF(C85&gt;=$C$10+$C$11/12,0.6*D85*SQRT(64.4*(C85-$C$10+$C$11/24)),0.6*D85*SQRT(64.4*(C85-$C$10)/2)))</f>
        <v>0.30006574857706747</v>
      </c>
      <c r="K85">
        <f t="shared" ref="K85:K120" si="42">IF(C85&lt;$C$5,0,G85*$C$9/12/3600)</f>
        <v>0.13812093152018129</v>
      </c>
      <c r="L85">
        <f t="shared" ref="L85:L119" si="43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4">J85+K85+L85</f>
        <v>0.43818668009724876</v>
      </c>
      <c r="N85">
        <v>66</v>
      </c>
      <c r="S85">
        <f t="shared" si="27"/>
        <v>3</v>
      </c>
      <c r="T85">
        <f t="shared" si="28"/>
        <v>18</v>
      </c>
      <c r="U85">
        <f t="shared" ref="U85:U148" si="45">(S85-1)*24+T85</f>
        <v>66</v>
      </c>
      <c r="V85">
        <f>($T$12*'10-day-rainfall'!X72+$T$13*'10-day-rainfall'!Y72+$T$14*'10-day-rainfall'!Z72+$T$15*'10-day-rainfall'!AA72)/12</f>
        <v>1.4611647760944904</v>
      </c>
      <c r="Y85">
        <f t="shared" si="32"/>
        <v>64.346623500609809</v>
      </c>
      <c r="Z85">
        <f t="shared" si="33"/>
        <v>0</v>
      </c>
      <c r="AA85">
        <f t="shared" ref="AA85:AA148" si="46">IF(AND(U85&gt;=$G$16,U85&lt;=$H$16),0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0.15154315799139095</v>
      </c>
      <c r="AB85">
        <f t="shared" si="19"/>
        <v>25156.628752221099</v>
      </c>
      <c r="AC85">
        <f t="shared" si="34"/>
        <v>24883.851067836596</v>
      </c>
      <c r="AD85">
        <f t="shared" si="21"/>
        <v>64.345038263450874</v>
      </c>
      <c r="AE85">
        <f t="shared" ref="AE85:AE148" si="47">IF(AND(U85&gt;=$G$16,U85&lt;=$H$16),0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0.15100967120491524</v>
      </c>
      <c r="AF85">
        <f t="shared" si="35"/>
        <v>24612.993935883405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3.2051760734991094E-2</v>
      </c>
    </row>
    <row r="86" spans="1:33" x14ac:dyDescent="0.25">
      <c r="A86">
        <v>67</v>
      </c>
      <c r="B86">
        <v>0.66</v>
      </c>
      <c r="C86">
        <f t="shared" si="38"/>
        <v>68.094000000000008</v>
      </c>
      <c r="D86">
        <f t="shared" si="39"/>
        <v>3.1415926535897927E-2</v>
      </c>
      <c r="E86">
        <f t="shared" si="36"/>
        <v>616.02311451828359</v>
      </c>
      <c r="F86">
        <f t="shared" si="37"/>
        <v>323.58755725914182</v>
      </c>
      <c r="G86">
        <f t="shared" si="40"/>
        <v>199337.41484213996</v>
      </c>
      <c r="H86">
        <f t="shared" ref="H86:H120" si="49">IF(C86&lt;$C$5,$C$12*(C86-$C$10),H85+(1/3)*(C86-MAX(C85,$C$5))*(G86+IF(C85&lt;$C$5,$C$13*$C$14,G85)+SQRT(G86*IF(C85&lt;$C$5,$C$13*$C$14,G85))))</f>
        <v>720489.36353955371</v>
      </c>
      <c r="I86">
        <f t="shared" ref="I86:I120" si="50">C86</f>
        <v>68.094000000000008</v>
      </c>
      <c r="J86">
        <f t="shared" si="41"/>
        <v>0.30230691892327155</v>
      </c>
      <c r="K86">
        <f t="shared" si="42"/>
        <v>0.13842876030704163</v>
      </c>
      <c r="L86">
        <f t="shared" si="43"/>
        <v>0</v>
      </c>
      <c r="M86">
        <f t="shared" si="44"/>
        <v>0.4407356792303132</v>
      </c>
      <c r="N86">
        <v>67</v>
      </c>
      <c r="S86">
        <f t="shared" si="27"/>
        <v>3</v>
      </c>
      <c r="T86">
        <f t="shared" si="28"/>
        <v>19</v>
      </c>
      <c r="U86">
        <f t="shared" si="45"/>
        <v>67</v>
      </c>
      <c r="V86">
        <f>($T$12*'10-day-rainfall'!X73+$T$13*'10-day-rainfall'!Y73+$T$14*'10-day-rainfall'!Z73+$T$15*'10-day-rainfall'!AA73)/12</f>
        <v>1.4611647760944904</v>
      </c>
      <c r="Y86">
        <f t="shared" si="32"/>
        <v>64.343464187509497</v>
      </c>
      <c r="Z86">
        <f t="shared" si="33"/>
        <v>0</v>
      </c>
      <c r="AA86">
        <f t="shared" si="46"/>
        <v>0.15047994055174377</v>
      </c>
      <c r="AB86">
        <f t="shared" ref="AB86:AB149" si="51">VLOOKUP($Y86,$C$20:$H$120,6)+($Y86-VLOOKUP(VLOOKUP($Y86,$C$20:$N$120,12),$A$20:$C$120,3,FALSE))*(VLOOKUP(VLOOKUP($Y86,$C$20:$N$120,12)+1,$A$20:$H$120,8,FALSE)-VLOOKUP($Y86,$C$20:$H$120,6))/(VLOOKUP(VLOOKUP($Y86,$C$20:$N$120,12)+1,$A$20:$C$120,3,FALSE)-VLOOKUP(VLOOKUP($Y86,$C$20:$N$120,12),$A$20:$C$120,3,FALSE))</f>
        <v>24612.993935883867</v>
      </c>
      <c r="AC86">
        <f t="shared" si="34"/>
        <v>24342.130042890727</v>
      </c>
      <c r="AD86">
        <f t="shared" ref="AD86:AD149" si="52">VLOOKUP($AC86,$H$20:$I$120,2)+($AC86-VLOOKUP(VLOOKUP($AC86,$H$20:$N$120,7),$A$20:$H$120,8,FALSE))*(VLOOKUP(VLOOKUP($AC86,$H$20:$N$120,7)+1,$A$20:$I$120,9,FALSE)-VLOOKUP($AC86,$H$20:$I$120,2))/(VLOOKUP(VLOOKUP($AC86,$H$20:$N$120,7)+1,$A$20:$H$120,8,FALSE)-VLOOKUP(VLOOKUP($AC86,$H$20:$N$120,7),$A$20:$H$120,8,FALSE))</f>
        <v>64.341890072276584</v>
      </c>
      <c r="AE86">
        <f t="shared" si="47"/>
        <v>0.14995019667562023</v>
      </c>
      <c r="AF86">
        <f t="shared" si="35"/>
        <v>24073.173227851636</v>
      </c>
      <c r="AG86">
        <f t="shared" si="48"/>
        <v>3.1003982975566408E-2</v>
      </c>
    </row>
    <row r="87" spans="1:33" x14ac:dyDescent="0.25">
      <c r="A87">
        <v>68</v>
      </c>
      <c r="B87">
        <v>0.67</v>
      </c>
      <c r="C87">
        <f t="shared" si="38"/>
        <v>68.153000000000006</v>
      </c>
      <c r="D87">
        <f t="shared" si="39"/>
        <v>3.1415926535897927E-2</v>
      </c>
      <c r="E87">
        <f t="shared" si="36"/>
        <v>616.49511451828357</v>
      </c>
      <c r="F87">
        <f t="shared" si="37"/>
        <v>324.0595572591418</v>
      </c>
      <c r="G87">
        <f t="shared" si="40"/>
        <v>199781.13386321889</v>
      </c>
      <c r="H87">
        <f t="shared" si="49"/>
        <v>732263.35830095178</v>
      </c>
      <c r="I87">
        <f t="shared" si="50"/>
        <v>68.153000000000006</v>
      </c>
      <c r="J87">
        <f t="shared" si="41"/>
        <v>0.30453159604324648</v>
      </c>
      <c r="K87">
        <f t="shared" si="42"/>
        <v>0.1387368985161242</v>
      </c>
      <c r="L87">
        <f t="shared" si="43"/>
        <v>0</v>
      </c>
      <c r="M87">
        <f t="shared" si="44"/>
        <v>0.44326849455937067</v>
      </c>
      <c r="N87">
        <v>68</v>
      </c>
      <c r="S87">
        <f t="shared" si="27"/>
        <v>3</v>
      </c>
      <c r="T87">
        <f t="shared" si="28"/>
        <v>20</v>
      </c>
      <c r="U87">
        <f t="shared" si="45"/>
        <v>68</v>
      </c>
      <c r="V87">
        <f>($T$12*'10-day-rainfall'!X74+$T$13*'10-day-rainfall'!Y74+$T$14*'10-day-rainfall'!Z74+$T$15*'10-day-rainfall'!AA74)/12</f>
        <v>1.4611647760944904</v>
      </c>
      <c r="Y87">
        <f t="shared" si="32"/>
        <v>64.340327039954829</v>
      </c>
      <c r="Z87">
        <f t="shared" si="33"/>
        <v>0</v>
      </c>
      <c r="AA87">
        <f t="shared" si="46"/>
        <v>0.1494241825800062</v>
      </c>
      <c r="AB87">
        <f t="shared" si="51"/>
        <v>24073.173227852061</v>
      </c>
      <c r="AC87">
        <f t="shared" si="34"/>
        <v>23804.209699208051</v>
      </c>
      <c r="AD87">
        <f t="shared" si="52"/>
        <v>64.338763968617201</v>
      </c>
      <c r="AE87">
        <f t="shared" si="47"/>
        <v>0.14889815535420989</v>
      </c>
      <c r="AF87">
        <f t="shared" si="35"/>
        <v>23537.139868576905</v>
      </c>
      <c r="AG87">
        <f t="shared" si="48"/>
        <v>2.9963556360208227E-2</v>
      </c>
    </row>
    <row r="88" spans="1:33" x14ac:dyDescent="0.25">
      <c r="A88">
        <v>69</v>
      </c>
      <c r="B88">
        <v>0.68</v>
      </c>
      <c r="C88">
        <f t="shared" si="38"/>
        <v>68.212000000000003</v>
      </c>
      <c r="D88">
        <f t="shared" si="39"/>
        <v>3.1415926535897927E-2</v>
      </c>
      <c r="E88">
        <f t="shared" si="36"/>
        <v>616.96711451828355</v>
      </c>
      <c r="F88">
        <f t="shared" si="37"/>
        <v>324.53155725914178</v>
      </c>
      <c r="G88">
        <f t="shared" si="40"/>
        <v>200225.29845229781</v>
      </c>
      <c r="H88">
        <f t="shared" si="49"/>
        <v>744063.54562937049</v>
      </c>
      <c r="I88">
        <f t="shared" si="50"/>
        <v>68.212000000000003</v>
      </c>
      <c r="J88">
        <f t="shared" si="41"/>
        <v>0.30674013879571194</v>
      </c>
      <c r="K88">
        <f t="shared" si="42"/>
        <v>0.13904534614742903</v>
      </c>
      <c r="L88">
        <f t="shared" si="43"/>
        <v>0</v>
      </c>
      <c r="M88">
        <f t="shared" si="44"/>
        <v>0.44578548494314096</v>
      </c>
      <c r="N88">
        <v>69</v>
      </c>
      <c r="S88">
        <f t="shared" si="27"/>
        <v>3</v>
      </c>
      <c r="T88">
        <f t="shared" si="28"/>
        <v>21</v>
      </c>
      <c r="U88">
        <f t="shared" si="45"/>
        <v>69</v>
      </c>
      <c r="V88">
        <f>($T$12*'10-day-rainfall'!X75+$T$13*'10-day-rainfall'!Y75+$T$14*'10-day-rainfall'!Z75+$T$15*'10-day-rainfall'!AA75)/12</f>
        <v>1.4611647760944904</v>
      </c>
      <c r="Y88">
        <f t="shared" si="32"/>
        <v>64.337211902433708</v>
      </c>
      <c r="Z88">
        <f t="shared" si="33"/>
        <v>0</v>
      </c>
      <c r="AA88">
        <f t="shared" si="46"/>
        <v>0.14837583174101274</v>
      </c>
      <c r="AB88">
        <f t="shared" si="51"/>
        <v>23537.139868577688</v>
      </c>
      <c r="AC88">
        <f t="shared" si="34"/>
        <v>23270.063371443866</v>
      </c>
      <c r="AD88">
        <f t="shared" si="52"/>
        <v>64.335659797508086</v>
      </c>
      <c r="AE88">
        <f t="shared" si="47"/>
        <v>0.14785349508975748</v>
      </c>
      <c r="AF88">
        <f t="shared" si="35"/>
        <v>23004.867286254561</v>
      </c>
      <c r="AG88">
        <f t="shared" si="48"/>
        <v>2.8930429313744406E-2</v>
      </c>
    </row>
    <row r="89" spans="1:33" x14ac:dyDescent="0.25">
      <c r="A89">
        <v>70</v>
      </c>
      <c r="B89">
        <v>0.69000000000000006</v>
      </c>
      <c r="C89">
        <f t="shared" si="38"/>
        <v>68.271000000000001</v>
      </c>
      <c r="D89">
        <f t="shared" si="39"/>
        <v>3.1415926535897927E-2</v>
      </c>
      <c r="E89">
        <f t="shared" si="36"/>
        <v>617.43911451828353</v>
      </c>
      <c r="F89">
        <f t="shared" si="37"/>
        <v>325.00355725914176</v>
      </c>
      <c r="G89">
        <f t="shared" si="40"/>
        <v>200669.90860937675</v>
      </c>
      <c r="H89">
        <f t="shared" si="49"/>
        <v>755889.95181331993</v>
      </c>
      <c r="I89">
        <f t="shared" si="50"/>
        <v>68.271000000000001</v>
      </c>
      <c r="J89">
        <f t="shared" si="41"/>
        <v>0.30893289321174305</v>
      </c>
      <c r="K89">
        <f t="shared" si="42"/>
        <v>0.13935410320095609</v>
      </c>
      <c r="L89">
        <f t="shared" si="43"/>
        <v>0</v>
      </c>
      <c r="M89">
        <f t="shared" si="44"/>
        <v>0.44828699641269915</v>
      </c>
      <c r="N89">
        <v>70</v>
      </c>
      <c r="S89">
        <f t="shared" si="27"/>
        <v>3</v>
      </c>
      <c r="T89">
        <f t="shared" si="28"/>
        <v>22</v>
      </c>
      <c r="U89">
        <f t="shared" si="45"/>
        <v>70</v>
      </c>
      <c r="V89">
        <f>($T$12*'10-day-rainfall'!X76+$T$13*'10-day-rainfall'!Y76+$T$14*'10-day-rainfall'!Z76+$T$15*'10-day-rainfall'!AA76)/12</f>
        <v>1.4611647760944904</v>
      </c>
      <c r="Y89">
        <f t="shared" si="32"/>
        <v>64.334118620525089</v>
      </c>
      <c r="Z89">
        <f t="shared" si="33"/>
        <v>0</v>
      </c>
      <c r="AA89">
        <f t="shared" si="46"/>
        <v>0.14733483606677455</v>
      </c>
      <c r="AB89">
        <f t="shared" si="51"/>
        <v>23004.867286254263</v>
      </c>
      <c r="AC89">
        <f t="shared" si="34"/>
        <v>22739.664581334069</v>
      </c>
      <c r="AD89">
        <f t="shared" si="52"/>
        <v>64.332577405071788</v>
      </c>
      <c r="AE89">
        <f t="shared" si="47"/>
        <v>0.1468161640972121</v>
      </c>
      <c r="AF89">
        <f t="shared" si="35"/>
        <v>22476.329095504298</v>
      </c>
      <c r="AG89">
        <f t="shared" si="48"/>
        <v>2.7904550622847479E-2</v>
      </c>
    </row>
    <row r="90" spans="1:33" x14ac:dyDescent="0.25">
      <c r="A90">
        <v>71</v>
      </c>
      <c r="B90">
        <v>0.70000000000000007</v>
      </c>
      <c r="C90">
        <f t="shared" si="38"/>
        <v>68.330000000000013</v>
      </c>
      <c r="D90">
        <f t="shared" si="39"/>
        <v>3.1415926535897927E-2</v>
      </c>
      <c r="E90">
        <f t="shared" si="36"/>
        <v>617.91111451828363</v>
      </c>
      <c r="F90">
        <f t="shared" si="37"/>
        <v>325.47555725914185</v>
      </c>
      <c r="G90">
        <f t="shared" si="40"/>
        <v>201114.96433445578</v>
      </c>
      <c r="H90">
        <f t="shared" si="49"/>
        <v>767742.6031413133</v>
      </c>
      <c r="I90">
        <f t="shared" si="50"/>
        <v>68.330000000000013</v>
      </c>
      <c r="J90">
        <f t="shared" si="41"/>
        <v>0.3111101931276829</v>
      </c>
      <c r="K90">
        <f t="shared" si="42"/>
        <v>0.13966316967670542</v>
      </c>
      <c r="L90">
        <f t="shared" si="43"/>
        <v>0</v>
      </c>
      <c r="M90">
        <f t="shared" si="44"/>
        <v>0.45077336280438829</v>
      </c>
      <c r="N90">
        <v>71</v>
      </c>
      <c r="S90">
        <f t="shared" si="27"/>
        <v>3</v>
      </c>
      <c r="T90">
        <f t="shared" si="28"/>
        <v>23</v>
      </c>
      <c r="U90">
        <f t="shared" si="45"/>
        <v>71</v>
      </c>
      <c r="V90">
        <f>($T$12*'10-day-rainfall'!X77+$T$13*'10-day-rainfall'!Y77+$T$14*'10-day-rainfall'!Z77+$T$15*'10-day-rainfall'!AA77)/12</f>
        <v>1.4611647760944904</v>
      </c>
      <c r="Y90">
        <f t="shared" si="32"/>
        <v>64.331047040891349</v>
      </c>
      <c r="Z90">
        <f t="shared" si="33"/>
        <v>0</v>
      </c>
      <c r="AA90">
        <f t="shared" si="46"/>
        <v>0.14630114395391136</v>
      </c>
      <c r="AB90">
        <f t="shared" si="51"/>
        <v>22476.329095503646</v>
      </c>
      <c r="AC90">
        <f t="shared" si="34"/>
        <v>22212.987036386607</v>
      </c>
      <c r="AD90">
        <f t="shared" si="52"/>
        <v>64.329516638510512</v>
      </c>
      <c r="AE90">
        <f t="shared" si="47"/>
        <v>0.14578611095486399</v>
      </c>
      <c r="AF90">
        <f t="shared" si="35"/>
        <v>21951.499096066134</v>
      </c>
      <c r="AG90">
        <f t="shared" si="48"/>
        <v>2.6885869433503781E-2</v>
      </c>
    </row>
    <row r="91" spans="1:33" x14ac:dyDescent="0.25">
      <c r="A91">
        <v>72</v>
      </c>
      <c r="B91">
        <v>0.71</v>
      </c>
      <c r="C91">
        <f t="shared" si="38"/>
        <v>68.38900000000001</v>
      </c>
      <c r="D91">
        <f t="shared" si="39"/>
        <v>3.1415926535897927E-2</v>
      </c>
      <c r="E91">
        <f t="shared" si="36"/>
        <v>618.38311451828361</v>
      </c>
      <c r="F91">
        <f t="shared" si="37"/>
        <v>325.94755725914183</v>
      </c>
      <c r="G91">
        <f t="shared" si="40"/>
        <v>201560.46562753469</v>
      </c>
      <c r="H91">
        <f t="shared" si="49"/>
        <v>779621.52590185509</v>
      </c>
      <c r="I91">
        <f t="shared" si="50"/>
        <v>68.38900000000001</v>
      </c>
      <c r="J91">
        <f t="shared" si="41"/>
        <v>0.31327236077846021</v>
      </c>
      <c r="K91">
        <f t="shared" si="42"/>
        <v>0.13997254557467687</v>
      </c>
      <c r="L91">
        <f t="shared" si="43"/>
        <v>0</v>
      </c>
      <c r="M91">
        <f t="shared" si="44"/>
        <v>0.45324490635313708</v>
      </c>
      <c r="N91">
        <v>72</v>
      </c>
      <c r="S91">
        <f t="shared" si="27"/>
        <v>3</v>
      </c>
      <c r="T91">
        <f t="shared" si="28"/>
        <v>24</v>
      </c>
      <c r="U91">
        <f t="shared" si="45"/>
        <v>72</v>
      </c>
      <c r="V91">
        <f>($T$12*'10-day-rainfall'!X78+$T$13*'10-day-rainfall'!Y78+$T$14*'10-day-rainfall'!Z78+$T$15*'10-day-rainfall'!AA78)/12</f>
        <v>1.4611647760944904</v>
      </c>
      <c r="Y91">
        <f t="shared" si="32"/>
        <v>64.327997011270668</v>
      </c>
      <c r="Z91">
        <f t="shared" si="33"/>
        <v>0</v>
      </c>
      <c r="AA91">
        <f t="shared" si="46"/>
        <v>0.14527470416108795</v>
      </c>
      <c r="AB91">
        <f t="shared" si="51"/>
        <v>21951.499096065389</v>
      </c>
      <c r="AC91">
        <f t="shared" si="34"/>
        <v>21690.004628575429</v>
      </c>
      <c r="AD91">
        <f t="shared" si="52"/>
        <v>64.326477346098443</v>
      </c>
      <c r="AE91">
        <f t="shared" si="47"/>
        <v>0.14476328460176208</v>
      </c>
      <c r="AF91">
        <f t="shared" si="35"/>
        <v>21430.351271499047</v>
      </c>
      <c r="AG91">
        <f t="shared" si="48"/>
        <v>2.5874335248487288E-2</v>
      </c>
    </row>
    <row r="92" spans="1:33" x14ac:dyDescent="0.25">
      <c r="A92">
        <v>73</v>
      </c>
      <c r="B92">
        <v>0.72</v>
      </c>
      <c r="C92">
        <f t="shared" si="38"/>
        <v>68.448000000000008</v>
      </c>
      <c r="D92">
        <f t="shared" si="39"/>
        <v>3.1415926535897927E-2</v>
      </c>
      <c r="E92">
        <f t="shared" si="36"/>
        <v>618.85511451828359</v>
      </c>
      <c r="F92">
        <f t="shared" si="37"/>
        <v>326.41955725914181</v>
      </c>
      <c r="G92">
        <f t="shared" si="40"/>
        <v>202006.41248861363</v>
      </c>
      <c r="H92">
        <f t="shared" si="49"/>
        <v>791526.74638345838</v>
      </c>
      <c r="I92">
        <f t="shared" si="50"/>
        <v>68.448000000000008</v>
      </c>
      <c r="J92">
        <f t="shared" si="41"/>
        <v>0.31541970735430486</v>
      </c>
      <c r="K92">
        <f t="shared" si="42"/>
        <v>0.14028223089487057</v>
      </c>
      <c r="L92">
        <f t="shared" si="43"/>
        <v>0</v>
      </c>
      <c r="M92">
        <f t="shared" si="44"/>
        <v>0.45570193824917543</v>
      </c>
      <c r="N92">
        <v>73</v>
      </c>
      <c r="S92">
        <f t="shared" si="27"/>
        <v>4</v>
      </c>
      <c r="T92">
        <f t="shared" si="28"/>
        <v>1</v>
      </c>
      <c r="U92">
        <f t="shared" si="45"/>
        <v>73</v>
      </c>
      <c r="V92">
        <f>($T$12*'10-day-rainfall'!X79+$T$13*'10-day-rainfall'!Y79+$T$14*'10-day-rainfall'!Z79+$T$15*'10-day-rainfall'!AA79)/12</f>
        <v>1.4611647760944904</v>
      </c>
      <c r="Y92">
        <f t="shared" si="32"/>
        <v>64.324968380469485</v>
      </c>
      <c r="Z92">
        <f t="shared" si="33"/>
        <v>0</v>
      </c>
      <c r="AA92">
        <f t="shared" si="46"/>
        <v>0.14425546580647478</v>
      </c>
      <c r="AB92">
        <f t="shared" si="51"/>
        <v>21430.351271498246</v>
      </c>
      <c r="AC92">
        <f t="shared" si="34"/>
        <v>21170.691433046592</v>
      </c>
      <c r="AD92">
        <f t="shared" si="52"/>
        <v>64.323459377174274</v>
      </c>
      <c r="AE92">
        <f t="shared" si="47"/>
        <v>0.14374763433519841</v>
      </c>
      <c r="AF92">
        <f t="shared" si="35"/>
        <v>20912.859787891532</v>
      </c>
      <c r="AG92">
        <f t="shared" si="48"/>
        <v>2.4869897924857005E-2</v>
      </c>
    </row>
    <row r="93" spans="1:33" x14ac:dyDescent="0.25">
      <c r="A93">
        <v>74</v>
      </c>
      <c r="B93">
        <v>0.73</v>
      </c>
      <c r="C93">
        <f t="shared" si="38"/>
        <v>68.507000000000005</v>
      </c>
      <c r="D93">
        <f t="shared" si="39"/>
        <v>3.1415926535897927E-2</v>
      </c>
      <c r="E93">
        <f t="shared" si="36"/>
        <v>619.32711451828357</v>
      </c>
      <c r="F93">
        <f t="shared" si="37"/>
        <v>326.89155725914179</v>
      </c>
      <c r="G93">
        <f t="shared" si="40"/>
        <v>202452.80491769256</v>
      </c>
      <c r="H93">
        <f t="shared" si="49"/>
        <v>803458.29087463347</v>
      </c>
      <c r="I93">
        <f t="shared" si="50"/>
        <v>68.507000000000005</v>
      </c>
      <c r="J93">
        <f t="shared" si="41"/>
        <v>0.31755253352357454</v>
      </c>
      <c r="K93">
        <f t="shared" si="42"/>
        <v>0.14059222563728649</v>
      </c>
      <c r="L93">
        <f t="shared" si="43"/>
        <v>0</v>
      </c>
      <c r="M93">
        <f t="shared" si="44"/>
        <v>0.45814475916086106</v>
      </c>
      <c r="N93">
        <v>74</v>
      </c>
      <c r="S93">
        <f t="shared" si="27"/>
        <v>4</v>
      </c>
      <c r="T93">
        <f t="shared" si="28"/>
        <v>2</v>
      </c>
      <c r="U93">
        <f t="shared" si="45"/>
        <v>74</v>
      </c>
      <c r="V93">
        <f>($T$12*'10-day-rainfall'!X80+$T$13*'10-day-rainfall'!Y80+$T$14*'10-day-rainfall'!Z80+$T$15*'10-day-rainfall'!AA80)/12</f>
        <v>1.4611647760944904</v>
      </c>
      <c r="Y93">
        <f t="shared" si="32"/>
        <v>64.32196099835501</v>
      </c>
      <c r="Z93">
        <f t="shared" si="33"/>
        <v>0</v>
      </c>
      <c r="AA93">
        <f t="shared" si="46"/>
        <v>0.14324337836522766</v>
      </c>
      <c r="AB93">
        <f t="shared" si="51"/>
        <v>20912.859787891502</v>
      </c>
      <c r="AC93">
        <f t="shared" si="34"/>
        <v>20655.021706834093</v>
      </c>
      <c r="AD93">
        <f t="shared" si="52"/>
        <v>64.320462582133743</v>
      </c>
      <c r="AE93">
        <f t="shared" si="47"/>
        <v>0.14273910980819735</v>
      </c>
      <c r="AF93">
        <f t="shared" si="35"/>
        <v>20398.998992581994</v>
      </c>
      <c r="AG93">
        <f t="shared" si="48"/>
        <v>2.3872507671473239E-2</v>
      </c>
    </row>
    <row r="94" spans="1:33" x14ac:dyDescent="0.25">
      <c r="A94">
        <v>75</v>
      </c>
      <c r="B94">
        <v>0.74</v>
      </c>
      <c r="C94">
        <f t="shared" si="38"/>
        <v>68.566000000000003</v>
      </c>
      <c r="D94">
        <f t="shared" si="39"/>
        <v>3.1415926535897927E-2</v>
      </c>
      <c r="E94">
        <f t="shared" si="36"/>
        <v>619.79911451828355</v>
      </c>
      <c r="F94">
        <f t="shared" si="37"/>
        <v>327.36355725914177</v>
      </c>
      <c r="G94">
        <f t="shared" si="40"/>
        <v>202899.64291477148</v>
      </c>
      <c r="H94">
        <f t="shared" si="49"/>
        <v>815416.18566389056</v>
      </c>
      <c r="I94">
        <f t="shared" si="50"/>
        <v>68.566000000000003</v>
      </c>
      <c r="J94">
        <f t="shared" si="41"/>
        <v>0.31967112992418706</v>
      </c>
      <c r="K94">
        <f t="shared" si="42"/>
        <v>0.14090252980192464</v>
      </c>
      <c r="L94">
        <f t="shared" si="43"/>
        <v>0</v>
      </c>
      <c r="M94">
        <f t="shared" si="44"/>
        <v>0.46057365972611169</v>
      </c>
      <c r="N94">
        <v>75</v>
      </c>
      <c r="S94">
        <f t="shared" si="27"/>
        <v>4</v>
      </c>
      <c r="T94">
        <f t="shared" si="28"/>
        <v>3</v>
      </c>
      <c r="U94">
        <f t="shared" si="45"/>
        <v>75</v>
      </c>
      <c r="V94">
        <f>($T$12*'10-day-rainfall'!X81+$T$13*'10-day-rainfall'!Y81+$T$14*'10-day-rainfall'!Z81+$T$15*'10-day-rainfall'!AA81)/12</f>
        <v>1.4611647760944904</v>
      </c>
      <c r="Y94">
        <f t="shared" si="32"/>
        <v>64.318974715847759</v>
      </c>
      <c r="Z94">
        <f t="shared" si="33"/>
        <v>0</v>
      </c>
      <c r="AA94">
        <f t="shared" si="46"/>
        <v>0.14223839166697688</v>
      </c>
      <c r="AB94">
        <f t="shared" si="51"/>
        <v>20398.998992581182</v>
      </c>
      <c r="AC94">
        <f t="shared" si="34"/>
        <v>20142.969887580624</v>
      </c>
      <c r="AD94">
        <f t="shared" si="52"/>
        <v>64.317485571806614</v>
      </c>
      <c r="AE94">
        <f t="shared" si="47"/>
        <v>0.14176700036598006</v>
      </c>
      <c r="AF94">
        <f t="shared" si="35"/>
        <v>19888.637791263653</v>
      </c>
      <c r="AG94">
        <f t="shared" si="48"/>
        <v>2.2882115046523259E-2</v>
      </c>
    </row>
    <row r="95" spans="1:33" x14ac:dyDescent="0.25">
      <c r="A95">
        <v>76</v>
      </c>
      <c r="B95">
        <v>0.75</v>
      </c>
      <c r="C95">
        <f t="shared" si="38"/>
        <v>68.625</v>
      </c>
      <c r="D95">
        <f t="shared" si="39"/>
        <v>3.1415926535897927E-2</v>
      </c>
      <c r="E95">
        <f t="shared" si="36"/>
        <v>620.27111451828353</v>
      </c>
      <c r="F95">
        <f t="shared" si="37"/>
        <v>327.83555725914175</v>
      </c>
      <c r="G95">
        <f t="shared" si="40"/>
        <v>203346.9264798504</v>
      </c>
      <c r="H95">
        <f t="shared" si="49"/>
        <v>827400.45703973994</v>
      </c>
      <c r="I95">
        <f t="shared" si="50"/>
        <v>68.625</v>
      </c>
      <c r="J95">
        <f t="shared" si="41"/>
        <v>0.32177577762593018</v>
      </c>
      <c r="K95">
        <f t="shared" si="42"/>
        <v>0.14121314338878499</v>
      </c>
      <c r="L95">
        <f t="shared" si="43"/>
        <v>0</v>
      </c>
      <c r="M95">
        <f t="shared" si="44"/>
        <v>0.46298892101471517</v>
      </c>
      <c r="N95">
        <v>76</v>
      </c>
      <c r="S95">
        <f t="shared" si="27"/>
        <v>4</v>
      </c>
      <c r="T95">
        <f t="shared" si="28"/>
        <v>4</v>
      </c>
      <c r="U95">
        <f t="shared" si="45"/>
        <v>76</v>
      </c>
      <c r="V95">
        <f>($T$12*'10-day-rainfall'!X82+$T$13*'10-day-rainfall'!Y82+$T$14*'10-day-rainfall'!Z82+$T$15*'10-day-rainfall'!AA82)/12</f>
        <v>1.4611647760944904</v>
      </c>
      <c r="Y95">
        <f t="shared" si="32"/>
        <v>64.316003957362057</v>
      </c>
      <c r="Z95">
        <f t="shared" si="33"/>
        <v>0</v>
      </c>
      <c r="AA95">
        <f t="shared" si="46"/>
        <v>0.14135408945150502</v>
      </c>
      <c r="AB95">
        <f t="shared" si="51"/>
        <v>19888.63779126251</v>
      </c>
      <c r="AC95">
        <f t="shared" si="34"/>
        <v>19634.200430249803</v>
      </c>
      <c r="AD95">
        <f t="shared" si="52"/>
        <v>64.31452172969685</v>
      </c>
      <c r="AE95">
        <f t="shared" si="47"/>
        <v>0.14094100763865622</v>
      </c>
      <c r="AF95">
        <f t="shared" si="35"/>
        <v>19381.250163763347</v>
      </c>
      <c r="AG95">
        <f t="shared" si="48"/>
        <v>2.2012320569748726E-2</v>
      </c>
    </row>
    <row r="96" spans="1:33" x14ac:dyDescent="0.25">
      <c r="A96">
        <v>77</v>
      </c>
      <c r="B96">
        <v>0.76</v>
      </c>
      <c r="C96">
        <f t="shared" si="38"/>
        <v>68.684000000000012</v>
      </c>
      <c r="D96">
        <f t="shared" si="39"/>
        <v>3.1415926535897927E-2</v>
      </c>
      <c r="E96">
        <f t="shared" si="36"/>
        <v>620.74311451828362</v>
      </c>
      <c r="F96">
        <f t="shared" si="37"/>
        <v>328.30755725914184</v>
      </c>
      <c r="G96">
        <f t="shared" si="40"/>
        <v>203794.65561292943</v>
      </c>
      <c r="H96">
        <f t="shared" si="49"/>
        <v>839411.1312906947</v>
      </c>
      <c r="I96">
        <f t="shared" si="50"/>
        <v>68.684000000000012</v>
      </c>
      <c r="J96">
        <f t="shared" si="41"/>
        <v>0.32386674856573039</v>
      </c>
      <c r="K96">
        <f t="shared" si="42"/>
        <v>0.14152406639786766</v>
      </c>
      <c r="L96">
        <f t="shared" si="43"/>
        <v>0</v>
      </c>
      <c r="M96">
        <f t="shared" si="44"/>
        <v>0.46539081496359802</v>
      </c>
      <c r="N96">
        <v>77</v>
      </c>
      <c r="S96">
        <f t="shared" si="27"/>
        <v>4</v>
      </c>
      <c r="T96">
        <f t="shared" si="28"/>
        <v>5</v>
      </c>
      <c r="U96">
        <f t="shared" si="45"/>
        <v>77</v>
      </c>
      <c r="V96">
        <f>($T$12*'10-day-rainfall'!X83+$T$13*'10-day-rainfall'!Y83+$T$14*'10-day-rainfall'!Z83+$T$15*'10-day-rainfall'!AA83)/12</f>
        <v>1.4611647760944904</v>
      </c>
      <c r="Y96">
        <f t="shared" si="32"/>
        <v>64.31304816511728</v>
      </c>
      <c r="Z96">
        <f t="shared" si="33"/>
        <v>0</v>
      </c>
      <c r="AA96">
        <f t="shared" si="46"/>
        <v>0.14053034013988611</v>
      </c>
      <c r="AB96">
        <f t="shared" si="51"/>
        <v>19381.25016376382</v>
      </c>
      <c r="AC96">
        <f t="shared" si="34"/>
        <v>19128.295551512023</v>
      </c>
      <c r="AD96">
        <f t="shared" si="52"/>
        <v>64.3115745752214</v>
      </c>
      <c r="AE96">
        <f t="shared" si="47"/>
        <v>0.14011966558571698</v>
      </c>
      <c r="AF96">
        <f t="shared" si="35"/>
        <v>18876.81936765524</v>
      </c>
      <c r="AG96">
        <f t="shared" si="48"/>
        <v>2.1203000822899522E-2</v>
      </c>
    </row>
    <row r="97" spans="1:33" x14ac:dyDescent="0.25">
      <c r="A97">
        <v>78</v>
      </c>
      <c r="B97">
        <v>0.77</v>
      </c>
      <c r="C97">
        <f t="shared" si="38"/>
        <v>68.743000000000009</v>
      </c>
      <c r="D97">
        <f t="shared" si="39"/>
        <v>3.1415926535897927E-2</v>
      </c>
      <c r="E97">
        <f t="shared" si="36"/>
        <v>621.2151145182836</v>
      </c>
      <c r="F97">
        <f t="shared" si="37"/>
        <v>328.77955725914182</v>
      </c>
      <c r="G97">
        <f t="shared" si="40"/>
        <v>204242.83031400837</v>
      </c>
      <c r="H97">
        <f t="shared" si="49"/>
        <v>851448.23470525944</v>
      </c>
      <c r="I97">
        <f t="shared" si="50"/>
        <v>68.743000000000009</v>
      </c>
      <c r="J97">
        <f t="shared" si="41"/>
        <v>0.32594430595778717</v>
      </c>
      <c r="K97">
        <f t="shared" si="42"/>
        <v>0.14183529882917248</v>
      </c>
      <c r="L97">
        <f t="shared" si="43"/>
        <v>0</v>
      </c>
      <c r="M97">
        <f t="shared" si="44"/>
        <v>0.46777960478695968</v>
      </c>
      <c r="N97">
        <v>78</v>
      </c>
      <c r="S97">
        <f t="shared" si="27"/>
        <v>4</v>
      </c>
      <c r="T97">
        <f t="shared" si="28"/>
        <v>6</v>
      </c>
      <c r="U97">
        <f t="shared" si="45"/>
        <v>78</v>
      </c>
      <c r="V97">
        <f>($T$12*'10-day-rainfall'!X84+$T$13*'10-day-rainfall'!Y84+$T$14*'10-day-rainfall'!Z84+$T$15*'10-day-rainfall'!AA84)/12</f>
        <v>1.4611647760944904</v>
      </c>
      <c r="Y97">
        <f t="shared" si="32"/>
        <v>64.310109597926527</v>
      </c>
      <c r="Z97">
        <f t="shared" si="33"/>
        <v>0</v>
      </c>
      <c r="AA97">
        <f t="shared" si="46"/>
        <v>0.13971139127607241</v>
      </c>
      <c r="AB97">
        <f t="shared" si="51"/>
        <v>18876.819367656026</v>
      </c>
      <c r="AC97">
        <f t="shared" si="34"/>
        <v>18625.338863359095</v>
      </c>
      <c r="AD97">
        <f t="shared" si="52"/>
        <v>64.308644595462866</v>
      </c>
      <c r="AE97">
        <f t="shared" si="47"/>
        <v>0.13930310995214198</v>
      </c>
      <c r="AF97">
        <f t="shared" si="35"/>
        <v>18375.328171828314</v>
      </c>
      <c r="AG97">
        <f t="shared" si="48"/>
        <v>2.0398397434713923E-2</v>
      </c>
    </row>
    <row r="98" spans="1:33" x14ac:dyDescent="0.25">
      <c r="A98">
        <v>79</v>
      </c>
      <c r="B98">
        <v>0.78</v>
      </c>
      <c r="C98">
        <f t="shared" si="38"/>
        <v>68.802000000000007</v>
      </c>
      <c r="D98">
        <f t="shared" si="39"/>
        <v>3.1415926535897927E-2</v>
      </c>
      <c r="E98">
        <f t="shared" si="36"/>
        <v>621.68711451828358</v>
      </c>
      <c r="F98">
        <f t="shared" si="37"/>
        <v>329.2515572591418</v>
      </c>
      <c r="G98">
        <f t="shared" si="40"/>
        <v>204691.45058308728</v>
      </c>
      <c r="H98">
        <f t="shared" si="49"/>
        <v>863511.79357194726</v>
      </c>
      <c r="I98">
        <f t="shared" si="50"/>
        <v>68.802000000000007</v>
      </c>
      <c r="J98">
        <f t="shared" si="41"/>
        <v>0.32800870468033189</v>
      </c>
      <c r="K98">
        <f t="shared" si="42"/>
        <v>0.1421468406826995</v>
      </c>
      <c r="L98">
        <f t="shared" si="43"/>
        <v>0</v>
      </c>
      <c r="M98">
        <f t="shared" si="44"/>
        <v>0.47015554536303139</v>
      </c>
      <c r="N98">
        <v>79</v>
      </c>
      <c r="S98">
        <f t="shared" si="27"/>
        <v>4</v>
      </c>
      <c r="T98">
        <f t="shared" si="28"/>
        <v>7</v>
      </c>
      <c r="U98">
        <f t="shared" si="45"/>
        <v>79</v>
      </c>
      <c r="V98">
        <f>($T$12*'10-day-rainfall'!X85+$T$13*'10-day-rainfall'!Y85+$T$14*'10-day-rainfall'!Z85+$T$15*'10-day-rainfall'!AA85)/12</f>
        <v>1.4611647760944904</v>
      </c>
      <c r="Y98">
        <f t="shared" si="32"/>
        <v>64.307188155409776</v>
      </c>
      <c r="Z98">
        <f t="shared" si="33"/>
        <v>0</v>
      </c>
      <c r="AA98">
        <f t="shared" si="46"/>
        <v>0.13889721488517054</v>
      </c>
      <c r="AB98">
        <f t="shared" si="51"/>
        <v>18375.32817182938</v>
      </c>
      <c r="AC98">
        <f t="shared" si="34"/>
        <v>18125.313185036073</v>
      </c>
      <c r="AD98">
        <f t="shared" si="52"/>
        <v>64.305731690334568</v>
      </c>
      <c r="AE98">
        <f t="shared" si="47"/>
        <v>0.13849131284478877</v>
      </c>
      <c r="AF98">
        <f t="shared" si="35"/>
        <v>17876.759445588141</v>
      </c>
      <c r="AG98">
        <f t="shared" si="48"/>
        <v>1.9598482920332966E-2</v>
      </c>
    </row>
    <row r="99" spans="1:33" x14ac:dyDescent="0.25">
      <c r="A99">
        <v>80</v>
      </c>
      <c r="B99">
        <v>0.79</v>
      </c>
      <c r="C99">
        <f t="shared" si="38"/>
        <v>68.861000000000004</v>
      </c>
      <c r="D99">
        <f t="shared" si="39"/>
        <v>3.1415926535897927E-2</v>
      </c>
      <c r="E99">
        <f t="shared" si="36"/>
        <v>622.15911451828356</v>
      </c>
      <c r="F99">
        <f t="shared" si="37"/>
        <v>329.72355725914178</v>
      </c>
      <c r="G99">
        <f t="shared" si="40"/>
        <v>205140.51642016621</v>
      </c>
      <c r="H99">
        <f t="shared" si="49"/>
        <v>875601.83417926845</v>
      </c>
      <c r="I99">
        <f t="shared" si="50"/>
        <v>68.861000000000004</v>
      </c>
      <c r="J99">
        <f t="shared" si="41"/>
        <v>0.33006019164060785</v>
      </c>
      <c r="K99">
        <f t="shared" si="42"/>
        <v>0.14245869195844876</v>
      </c>
      <c r="L99">
        <f t="shared" si="43"/>
        <v>0</v>
      </c>
      <c r="M99">
        <f t="shared" si="44"/>
        <v>0.47251888359905658</v>
      </c>
      <c r="N99">
        <v>80</v>
      </c>
      <c r="S99">
        <f t="shared" si="27"/>
        <v>4</v>
      </c>
      <c r="T99">
        <f t="shared" si="28"/>
        <v>8</v>
      </c>
      <c r="U99">
        <f t="shared" si="45"/>
        <v>80</v>
      </c>
      <c r="V99">
        <f>($T$12*'10-day-rainfall'!X86+$T$13*'10-day-rainfall'!Y86+$T$14*'10-day-rainfall'!Z86+$T$15*'10-day-rainfall'!AA86)/12</f>
        <v>1.4611647760944904</v>
      </c>
      <c r="Y99">
        <f t="shared" si="32"/>
        <v>64.304283737771968</v>
      </c>
      <c r="Z99">
        <f t="shared" si="33"/>
        <v>0</v>
      </c>
      <c r="AA99">
        <f t="shared" si="46"/>
        <v>0.1380877831553099</v>
      </c>
      <c r="AB99">
        <f t="shared" si="51"/>
        <v>17876.759445587883</v>
      </c>
      <c r="AC99">
        <f t="shared" si="34"/>
        <v>17628.201435908326</v>
      </c>
      <c r="AD99">
        <f t="shared" si="52"/>
        <v>64.302835760333082</v>
      </c>
      <c r="AE99">
        <f t="shared" si="47"/>
        <v>0.13768424653306252</v>
      </c>
      <c r="AF99">
        <f t="shared" si="35"/>
        <v>17381.096158068856</v>
      </c>
      <c r="AG99">
        <f t="shared" si="48"/>
        <v>1.8803229955064834E-2</v>
      </c>
    </row>
    <row r="100" spans="1:33" x14ac:dyDescent="0.25">
      <c r="A100">
        <v>81</v>
      </c>
      <c r="B100">
        <v>0.8</v>
      </c>
      <c r="C100">
        <f t="shared" si="38"/>
        <v>68.92</v>
      </c>
      <c r="D100">
        <f t="shared" si="39"/>
        <v>3.1415926535897927E-2</v>
      </c>
      <c r="E100">
        <f t="shared" si="36"/>
        <v>622.63111451828354</v>
      </c>
      <c r="F100">
        <f t="shared" si="37"/>
        <v>330.19555725914176</v>
      </c>
      <c r="G100">
        <f t="shared" si="40"/>
        <v>205590.02782524514</v>
      </c>
      <c r="H100">
        <f t="shared" si="49"/>
        <v>887718.38281573344</v>
      </c>
      <c r="I100">
        <f t="shared" si="50"/>
        <v>68.92</v>
      </c>
      <c r="J100">
        <f t="shared" si="41"/>
        <v>0.33209900611956128</v>
      </c>
      <c r="K100">
        <f t="shared" si="42"/>
        <v>0.14277085265642023</v>
      </c>
      <c r="L100">
        <f t="shared" si="43"/>
        <v>0</v>
      </c>
      <c r="M100">
        <f t="shared" si="44"/>
        <v>0.47486985877598153</v>
      </c>
      <c r="N100">
        <v>81</v>
      </c>
      <c r="S100">
        <f t="shared" si="27"/>
        <v>4</v>
      </c>
      <c r="T100">
        <f t="shared" si="28"/>
        <v>9</v>
      </c>
      <c r="U100">
        <f t="shared" si="45"/>
        <v>81</v>
      </c>
      <c r="V100">
        <f>($T$12*'10-day-rainfall'!X87+$T$13*'10-day-rainfall'!Y87+$T$14*'10-day-rainfall'!Z87+$T$15*'10-day-rainfall'!AA87)/12</f>
        <v>1.4611647760944904</v>
      </c>
      <c r="Y100">
        <f t="shared" si="32"/>
        <v>64.301396245799623</v>
      </c>
      <c r="Z100">
        <f t="shared" si="33"/>
        <v>7.9268051555932313E-3</v>
      </c>
      <c r="AA100">
        <f t="shared" si="46"/>
        <v>0.13728306843670013</v>
      </c>
      <c r="AB100">
        <f t="shared" si="51"/>
        <v>17381.0961580687</v>
      </c>
      <c r="AC100">
        <f t="shared" si="34"/>
        <v>17148.254884162707</v>
      </c>
      <c r="AD100">
        <f t="shared" si="52"/>
        <v>64.300039826379091</v>
      </c>
      <c r="AE100">
        <f t="shared" si="47"/>
        <v>0.13690504810529691</v>
      </c>
      <c r="AF100">
        <f t="shared" si="35"/>
        <v>16916.774483449768</v>
      </c>
      <c r="AG100">
        <f t="shared" si="48"/>
        <v>1.8012611373458796E-2</v>
      </c>
    </row>
    <row r="101" spans="1:33" x14ac:dyDescent="0.25">
      <c r="A101">
        <v>82</v>
      </c>
      <c r="B101">
        <v>0.81</v>
      </c>
      <c r="C101">
        <f t="shared" si="38"/>
        <v>68.979000000000013</v>
      </c>
      <c r="D101">
        <f t="shared" si="39"/>
        <v>3.1415926535897927E-2</v>
      </c>
      <c r="E101">
        <f t="shared" si="36"/>
        <v>623.10311451828363</v>
      </c>
      <c r="F101">
        <f t="shared" si="37"/>
        <v>330.66755725914186</v>
      </c>
      <c r="G101">
        <f t="shared" si="40"/>
        <v>206039.98479832418</v>
      </c>
      <c r="H101">
        <f t="shared" si="49"/>
        <v>899861.46576985531</v>
      </c>
      <c r="I101">
        <f t="shared" si="50"/>
        <v>68.979000000000013</v>
      </c>
      <c r="J101">
        <f t="shared" si="41"/>
        <v>0.3341253800976009</v>
      </c>
      <c r="K101">
        <f t="shared" si="42"/>
        <v>0.14308332277661401</v>
      </c>
      <c r="L101">
        <f t="shared" si="43"/>
        <v>0</v>
      </c>
      <c r="M101">
        <f t="shared" si="44"/>
        <v>0.47720870287421491</v>
      </c>
      <c r="N101">
        <v>82</v>
      </c>
      <c r="S101">
        <f t="shared" si="27"/>
        <v>4</v>
      </c>
      <c r="T101">
        <f t="shared" si="28"/>
        <v>10</v>
      </c>
      <c r="U101">
        <f t="shared" si="45"/>
        <v>82</v>
      </c>
      <c r="V101">
        <f>($T$12*'10-day-rainfall'!X88+$T$13*'10-day-rainfall'!Y88+$T$14*'10-day-rainfall'!Z88+$T$15*'10-day-rainfall'!AA88)/12</f>
        <v>1.461819883958589</v>
      </c>
      <c r="Y101">
        <f t="shared" si="32"/>
        <v>64.298691334740425</v>
      </c>
      <c r="Z101">
        <f t="shared" si="33"/>
        <v>4.8742759921947654E-2</v>
      </c>
      <c r="AA101">
        <f t="shared" si="46"/>
        <v>0.13652923716627102</v>
      </c>
      <c r="AB101">
        <f t="shared" si="51"/>
        <v>16916.774483449462</v>
      </c>
      <c r="AC101">
        <f t="shared" si="34"/>
        <v>16758.758824409681</v>
      </c>
      <c r="AD101">
        <f t="shared" si="52"/>
        <v>64.297770812768206</v>
      </c>
      <c r="AE101">
        <f t="shared" si="47"/>
        <v>0.13627269703146097</v>
      </c>
      <c r="AF101">
        <f t="shared" si="35"/>
        <v>16601.666709855213</v>
      </c>
      <c r="AG101">
        <f t="shared" si="48"/>
        <v>1.7271984917878923E-2</v>
      </c>
    </row>
    <row r="102" spans="1:33" x14ac:dyDescent="0.25">
      <c r="A102">
        <v>83</v>
      </c>
      <c r="B102">
        <v>0.82000000000000006</v>
      </c>
      <c r="C102">
        <f t="shared" si="38"/>
        <v>69.038000000000011</v>
      </c>
      <c r="D102">
        <f t="shared" si="39"/>
        <v>3.1415926535897927E-2</v>
      </c>
      <c r="E102">
        <f t="shared" si="36"/>
        <v>623.57511451828361</v>
      </c>
      <c r="F102">
        <f t="shared" si="37"/>
        <v>331.13955725914184</v>
      </c>
      <c r="G102">
        <f t="shared" si="40"/>
        <v>206490.3873394031</v>
      </c>
      <c r="H102">
        <f t="shared" si="49"/>
        <v>912031.10933013854</v>
      </c>
      <c r="I102">
        <f t="shared" si="50"/>
        <v>69.038000000000011</v>
      </c>
      <c r="J102">
        <f t="shared" si="41"/>
        <v>0.3361395385626807</v>
      </c>
      <c r="K102">
        <f t="shared" si="42"/>
        <v>0.14339610231902994</v>
      </c>
      <c r="L102">
        <f t="shared" si="43"/>
        <v>0</v>
      </c>
      <c r="M102">
        <f t="shared" si="44"/>
        <v>0.47953564088171063</v>
      </c>
      <c r="N102">
        <v>83</v>
      </c>
      <c r="S102">
        <f t="shared" si="27"/>
        <v>4</v>
      </c>
      <c r="T102">
        <f t="shared" si="28"/>
        <v>11</v>
      </c>
      <c r="U102">
        <f t="shared" si="45"/>
        <v>83</v>
      </c>
      <c r="V102">
        <f>($T$12*'10-day-rainfall'!X89+$T$13*'10-day-rainfall'!Y89+$T$14*'10-day-rainfall'!Z89+$T$15*'10-day-rainfall'!AA89)/12</f>
        <v>1.4658482112248656</v>
      </c>
      <c r="Y102">
        <f t="shared" si="32"/>
        <v>64.296855670914624</v>
      </c>
      <c r="Z102">
        <f t="shared" si="33"/>
        <v>0.10945746526738134</v>
      </c>
      <c r="AA102">
        <f t="shared" si="46"/>
        <v>0.13601765628113277</v>
      </c>
      <c r="AB102">
        <f t="shared" si="51"/>
        <v>16601.666709855279</v>
      </c>
      <c r="AC102">
        <f t="shared" si="34"/>
        <v>16553.858366030527</v>
      </c>
      <c r="AD102">
        <f t="shared" si="52"/>
        <v>64.296577162878052</v>
      </c>
      <c r="AE102">
        <f t="shared" si="47"/>
        <v>0.13594003891685003</v>
      </c>
      <c r="AF102">
        <f t="shared" si="35"/>
        <v>16506.32944471719</v>
      </c>
      <c r="AG102">
        <f t="shared" si="48"/>
        <v>1.6769365362860084E-2</v>
      </c>
    </row>
    <row r="103" spans="1:33" x14ac:dyDescent="0.25">
      <c r="A103">
        <v>84</v>
      </c>
      <c r="B103">
        <v>0.83000000000000007</v>
      </c>
      <c r="C103">
        <f t="shared" si="38"/>
        <v>69.097000000000008</v>
      </c>
      <c r="D103">
        <f t="shared" si="39"/>
        <v>3.1415926535897927E-2</v>
      </c>
      <c r="E103">
        <f t="shared" si="36"/>
        <v>624.04711451828359</v>
      </c>
      <c r="F103">
        <f t="shared" si="37"/>
        <v>331.61155725914182</v>
      </c>
      <c r="G103">
        <f t="shared" si="40"/>
        <v>206941.23544848204</v>
      </c>
      <c r="H103">
        <f t="shared" si="49"/>
        <v>924227.33978509647</v>
      </c>
      <c r="I103">
        <f t="shared" si="50"/>
        <v>69.097000000000008</v>
      </c>
      <c r="J103">
        <f t="shared" si="41"/>
        <v>0.33814169980186931</v>
      </c>
      <c r="K103">
        <f t="shared" si="42"/>
        <v>0.14370919128366808</v>
      </c>
      <c r="L103">
        <f t="shared" si="43"/>
        <v>0</v>
      </c>
      <c r="M103">
        <f t="shared" si="44"/>
        <v>0.48185089108553736</v>
      </c>
      <c r="N103">
        <v>84</v>
      </c>
      <c r="S103">
        <f t="shared" si="27"/>
        <v>4</v>
      </c>
      <c r="T103">
        <f t="shared" si="28"/>
        <v>12</v>
      </c>
      <c r="U103">
        <f t="shared" si="45"/>
        <v>84</v>
      </c>
      <c r="V103">
        <f>($T$12*'10-day-rainfall'!X90+$T$13*'10-day-rainfall'!Y90+$T$14*'10-day-rainfall'!Z90+$T$15*'10-day-rainfall'!AA90)/12</f>
        <v>1.4748942827345666</v>
      </c>
      <c r="Y103">
        <f t="shared" si="32"/>
        <v>64.296300282620422</v>
      </c>
      <c r="Z103">
        <f t="shared" si="33"/>
        <v>0.20006434675817475</v>
      </c>
      <c r="AA103">
        <f t="shared" si="46"/>
        <v>0.13586287519804449</v>
      </c>
      <c r="AB103">
        <f t="shared" si="51"/>
        <v>16506.329444716328</v>
      </c>
      <c r="AC103">
        <f t="shared" si="34"/>
        <v>16621.892093524562</v>
      </c>
      <c r="AD103">
        <f t="shared" si="52"/>
        <v>64.296973494111242</v>
      </c>
      <c r="AE103">
        <f t="shared" si="47"/>
        <v>0.13605049241069442</v>
      </c>
      <c r="AF103">
        <f t="shared" si="35"/>
        <v>16736.779320367255</v>
      </c>
      <c r="AG103">
        <f t="shared" si="48"/>
        <v>1.6617295570248214E-2</v>
      </c>
    </row>
    <row r="104" spans="1:33" x14ac:dyDescent="0.25">
      <c r="A104">
        <v>85</v>
      </c>
      <c r="B104">
        <v>0.84</v>
      </c>
      <c r="C104">
        <f t="shared" si="38"/>
        <v>69.156000000000006</v>
      </c>
      <c r="D104">
        <f t="shared" si="39"/>
        <v>3.1415926535897927E-2</v>
      </c>
      <c r="E104">
        <f t="shared" si="36"/>
        <v>624.51911451828357</v>
      </c>
      <c r="F104">
        <f t="shared" si="37"/>
        <v>332.0835572591418</v>
      </c>
      <c r="G104">
        <f t="shared" si="40"/>
        <v>207392.52912556095</v>
      </c>
      <c r="H104">
        <f t="shared" si="49"/>
        <v>936450.18342323939</v>
      </c>
      <c r="I104">
        <f t="shared" si="50"/>
        <v>69.156000000000006</v>
      </c>
      <c r="J104">
        <f t="shared" si="41"/>
        <v>0.34013207567746834</v>
      </c>
      <c r="K104">
        <f t="shared" si="42"/>
        <v>0.14402258967052844</v>
      </c>
      <c r="L104">
        <f t="shared" si="43"/>
        <v>0</v>
      </c>
      <c r="M104">
        <f t="shared" si="44"/>
        <v>0.48415466534799678</v>
      </c>
      <c r="N104">
        <v>85</v>
      </c>
      <c r="S104">
        <f t="shared" si="27"/>
        <v>4</v>
      </c>
      <c r="T104">
        <f t="shared" si="28"/>
        <v>13</v>
      </c>
      <c r="U104">
        <f t="shared" si="45"/>
        <v>85</v>
      </c>
      <c r="V104">
        <f>($T$12*'10-day-rainfall'!X91+$T$13*'10-day-rainfall'!Y91+$T$14*'10-day-rainfall'!Z91+$T$15*'10-day-rainfall'!AA91)/12</f>
        <v>1.4914285262683</v>
      </c>
      <c r="Y104">
        <f t="shared" si="32"/>
        <v>64.297642770923929</v>
      </c>
      <c r="Z104">
        <f t="shared" si="33"/>
        <v>0.34781935010895798</v>
      </c>
      <c r="AA104">
        <f t="shared" si="46"/>
        <v>0.13623701306846647</v>
      </c>
      <c r="AB104">
        <f t="shared" si="51"/>
        <v>16736.779320368107</v>
      </c>
      <c r="AC104">
        <f t="shared" si="34"/>
        <v>17117.62752704099</v>
      </c>
      <c r="AD104">
        <f t="shared" si="52"/>
        <v>64.299861406370894</v>
      </c>
      <c r="AE104">
        <f t="shared" si="47"/>
        <v>0.13685532425911281</v>
      </c>
      <c r="AF104">
        <f t="shared" si="35"/>
        <v>17496.249813427548</v>
      </c>
      <c r="AG104">
        <f t="shared" si="48"/>
        <v>1.6984879691176367E-2</v>
      </c>
    </row>
    <row r="105" spans="1:33" x14ac:dyDescent="0.25">
      <c r="A105">
        <v>86</v>
      </c>
      <c r="B105">
        <v>0.85</v>
      </c>
      <c r="C105">
        <f t="shared" si="38"/>
        <v>69.215000000000003</v>
      </c>
      <c r="D105">
        <f t="shared" si="39"/>
        <v>3.1415926535897927E-2</v>
      </c>
      <c r="E105">
        <f t="shared" si="36"/>
        <v>624.99111451828355</v>
      </c>
      <c r="F105">
        <f t="shared" si="37"/>
        <v>332.55555725914178</v>
      </c>
      <c r="G105">
        <f t="shared" si="40"/>
        <v>207844.26837063988</v>
      </c>
      <c r="H105">
        <f t="shared" si="49"/>
        <v>948699.6665330776</v>
      </c>
      <c r="I105">
        <f t="shared" si="50"/>
        <v>69.215000000000003</v>
      </c>
      <c r="J105">
        <f t="shared" si="41"/>
        <v>0.3421108718886739</v>
      </c>
      <c r="K105">
        <f t="shared" si="42"/>
        <v>0.14433629747961102</v>
      </c>
      <c r="L105">
        <f t="shared" si="43"/>
        <v>0</v>
      </c>
      <c r="M105">
        <f t="shared" si="44"/>
        <v>0.48644716936828492</v>
      </c>
      <c r="N105">
        <v>86</v>
      </c>
      <c r="S105">
        <f t="shared" si="27"/>
        <v>4</v>
      </c>
      <c r="T105">
        <f t="shared" si="28"/>
        <v>14</v>
      </c>
      <c r="U105">
        <f t="shared" si="45"/>
        <v>86</v>
      </c>
      <c r="V105">
        <f>($T$12*'10-day-rainfall'!X92+$T$13*'10-day-rainfall'!Y92+$T$14*'10-day-rainfall'!Z92+$T$15*'10-day-rainfall'!AA92)/12</f>
        <v>1.5201739271037511</v>
      </c>
      <c r="Y105">
        <f t="shared" si="32"/>
        <v>64.302067074694577</v>
      </c>
      <c r="Z105">
        <f t="shared" si="33"/>
        <v>0.63954982474394406</v>
      </c>
      <c r="AA105">
        <f t="shared" si="46"/>
        <v>0.13747002164405389</v>
      </c>
      <c r="AB105">
        <f t="shared" si="51"/>
        <v>17496.249813427854</v>
      </c>
      <c r="AC105">
        <f t="shared" si="34"/>
        <v>18399.993459007655</v>
      </c>
      <c r="AD105">
        <f t="shared" si="52"/>
        <v>64.307331843313477</v>
      </c>
      <c r="AE105">
        <f t="shared" si="47"/>
        <v>0.13893725924619466</v>
      </c>
      <c r="AF105">
        <f t="shared" si="35"/>
        <v>19298.455049219752</v>
      </c>
      <c r="AG105">
        <f t="shared" si="48"/>
        <v>1.819628973326325E-2</v>
      </c>
    </row>
    <row r="106" spans="1:33" x14ac:dyDescent="0.25">
      <c r="A106">
        <v>87</v>
      </c>
      <c r="B106">
        <v>0.86</v>
      </c>
      <c r="C106">
        <f t="shared" si="38"/>
        <v>69.274000000000001</v>
      </c>
      <c r="D106">
        <f t="shared" si="39"/>
        <v>3.1415926535897927E-2</v>
      </c>
      <c r="E106">
        <f t="shared" si="36"/>
        <v>625.46311451828353</v>
      </c>
      <c r="F106">
        <f t="shared" si="37"/>
        <v>333.02755725914176</v>
      </c>
      <c r="G106">
        <f t="shared" si="40"/>
        <v>208296.45318371881</v>
      </c>
      <c r="H106">
        <f t="shared" si="49"/>
        <v>960975.81540312152</v>
      </c>
      <c r="I106">
        <f t="shared" si="50"/>
        <v>69.274000000000001</v>
      </c>
      <c r="J106">
        <f t="shared" si="41"/>
        <v>0.34407828821969316</v>
      </c>
      <c r="K106">
        <f t="shared" si="42"/>
        <v>0.14465031471091586</v>
      </c>
      <c r="L106">
        <f t="shared" si="43"/>
        <v>0</v>
      </c>
      <c r="M106">
        <f t="shared" si="44"/>
        <v>0.48872860293060905</v>
      </c>
      <c r="N106">
        <v>87</v>
      </c>
      <c r="S106">
        <f t="shared" si="27"/>
        <v>4</v>
      </c>
      <c r="T106">
        <f t="shared" si="28"/>
        <v>15</v>
      </c>
      <c r="U106">
        <f t="shared" si="45"/>
        <v>87</v>
      </c>
      <c r="V106">
        <f>($T$12*'10-day-rainfall'!X93+$T$13*'10-day-rainfall'!Y93+$T$14*'10-day-rainfall'!Z93+$T$15*'10-day-rainfall'!AA93)/12</f>
        <v>1.573029284520606</v>
      </c>
      <c r="Y106">
        <f t="shared" si="32"/>
        <v>64.312565841260309</v>
      </c>
      <c r="Z106">
        <f t="shared" si="33"/>
        <v>2.6591004144157178</v>
      </c>
      <c r="AA106">
        <f t="shared" si="46"/>
        <v>0.14039592137420334</v>
      </c>
      <c r="AB106">
        <f t="shared" si="51"/>
        <v>19298.455049219763</v>
      </c>
      <c r="AC106">
        <f t="shared" si="34"/>
        <v>23832.123136694488</v>
      </c>
      <c r="AD106">
        <f t="shared" si="52"/>
        <v>64.338926186499648</v>
      </c>
      <c r="AE106">
        <f t="shared" si="47"/>
        <v>0.14895274724686655</v>
      </c>
      <c r="AF106">
        <f t="shared" si="35"/>
        <v>28334.986651027626</v>
      </c>
      <c r="AG106">
        <f t="shared" si="48"/>
        <v>2.1070936662262656E-2</v>
      </c>
    </row>
    <row r="107" spans="1:33" x14ac:dyDescent="0.25">
      <c r="A107">
        <v>88</v>
      </c>
      <c r="B107">
        <v>0.87</v>
      </c>
      <c r="C107">
        <f t="shared" si="38"/>
        <v>69.333000000000013</v>
      </c>
      <c r="D107">
        <f t="shared" si="39"/>
        <v>3.1415926535897927E-2</v>
      </c>
      <c r="E107">
        <f t="shared" si="36"/>
        <v>625.93511451828363</v>
      </c>
      <c r="F107">
        <f t="shared" si="37"/>
        <v>333.49955725914185</v>
      </c>
      <c r="G107">
        <f t="shared" si="40"/>
        <v>208749.08356479785</v>
      </c>
      <c r="H107">
        <f t="shared" si="49"/>
        <v>973278.65632188448</v>
      </c>
      <c r="I107">
        <f t="shared" si="50"/>
        <v>69.333000000000013</v>
      </c>
      <c r="J107">
        <f t="shared" si="41"/>
        <v>0.34603451877516522</v>
      </c>
      <c r="K107">
        <f t="shared" si="42"/>
        <v>0.14496464136444295</v>
      </c>
      <c r="L107">
        <f t="shared" si="43"/>
        <v>0</v>
      </c>
      <c r="M107">
        <f t="shared" si="44"/>
        <v>0.4909991601396082</v>
      </c>
      <c r="N107">
        <v>88</v>
      </c>
      <c r="S107">
        <f t="shared" si="27"/>
        <v>4</v>
      </c>
      <c r="T107">
        <f t="shared" si="28"/>
        <v>16</v>
      </c>
      <c r="U107">
        <f t="shared" si="45"/>
        <v>88</v>
      </c>
      <c r="V107">
        <f>($T$12*'10-day-rainfall'!X94+$T$13*'10-day-rainfall'!Y94+$T$14*'10-day-rainfall'!Z94+$T$15*'10-day-rainfall'!AA94)/12</f>
        <v>1.7927896493483513</v>
      </c>
      <c r="Y107">
        <f t="shared" si="32"/>
        <v>64.365094406897299</v>
      </c>
      <c r="Z107">
        <f t="shared" si="33"/>
        <v>1.5950691955182663</v>
      </c>
      <c r="AA107">
        <f t="shared" si="46"/>
        <v>0.15775925277763078</v>
      </c>
      <c r="AB107">
        <f t="shared" si="51"/>
        <v>28334.986651028339</v>
      </c>
      <c r="AC107">
        <f t="shared" si="34"/>
        <v>30922.144547961485</v>
      </c>
      <c r="AD107">
        <f t="shared" si="52"/>
        <v>64.380122039494893</v>
      </c>
      <c r="AE107">
        <f t="shared" si="47"/>
        <v>0.16419183803214779</v>
      </c>
      <c r="AF107">
        <f t="shared" si="35"/>
        <v>33486.145137978368</v>
      </c>
      <c r="AG107">
        <f t="shared" si="48"/>
        <v>3.8177587517571852E-2</v>
      </c>
    </row>
    <row r="108" spans="1:33" x14ac:dyDescent="0.25">
      <c r="A108">
        <v>89</v>
      </c>
      <c r="B108">
        <v>0.88</v>
      </c>
      <c r="C108">
        <f t="shared" si="38"/>
        <v>69.39200000000001</v>
      </c>
      <c r="D108">
        <f t="shared" si="39"/>
        <v>3.1415926535897927E-2</v>
      </c>
      <c r="E108">
        <f t="shared" si="36"/>
        <v>626.40711451828361</v>
      </c>
      <c r="F108">
        <f t="shared" si="37"/>
        <v>333.97155725914183</v>
      </c>
      <c r="G108">
        <f t="shared" si="40"/>
        <v>209202.15951387677</v>
      </c>
      <c r="H108">
        <f t="shared" si="49"/>
        <v>985608.21557787084</v>
      </c>
      <c r="I108">
        <f t="shared" si="50"/>
        <v>69.39200000000001</v>
      </c>
      <c r="J108">
        <f t="shared" si="41"/>
        <v>0.34797975220366739</v>
      </c>
      <c r="K108">
        <f t="shared" si="42"/>
        <v>0.1452792774401922</v>
      </c>
      <c r="L108">
        <f t="shared" si="43"/>
        <v>0</v>
      </c>
      <c r="M108">
        <f t="shared" si="44"/>
        <v>0.49325902964385959</v>
      </c>
      <c r="N108">
        <v>89</v>
      </c>
      <c r="S108">
        <f t="shared" si="27"/>
        <v>4</v>
      </c>
      <c r="T108">
        <f t="shared" si="28"/>
        <v>17</v>
      </c>
      <c r="U108">
        <f t="shared" si="45"/>
        <v>89</v>
      </c>
      <c r="V108">
        <f>($T$12*'10-day-rainfall'!X95+$T$13*'10-day-rainfall'!Y95+$T$14*'10-day-rainfall'!Z95+$T$15*'10-day-rainfall'!AA95)/12</f>
        <v>1.9246135498044064</v>
      </c>
      <c r="Y108">
        <f t="shared" si="32"/>
        <v>64.394986744794281</v>
      </c>
      <c r="Z108">
        <f t="shared" si="33"/>
        <v>0.68352803049762578</v>
      </c>
      <c r="AA108">
        <f t="shared" si="46"/>
        <v>0.17574228210343865</v>
      </c>
      <c r="AB108">
        <f t="shared" si="51"/>
        <v>33486.145137977677</v>
      </c>
      <c r="AC108">
        <f t="shared" si="34"/>
        <v>34400.159485087213</v>
      </c>
      <c r="AD108">
        <f t="shared" si="52"/>
        <v>64.400285711558212</v>
      </c>
      <c r="AE108">
        <f t="shared" si="47"/>
        <v>0.17985978177865478</v>
      </c>
      <c r="AF108">
        <f t="shared" si="35"/>
        <v>35299.35083336597</v>
      </c>
      <c r="AG108">
        <f t="shared" si="48"/>
        <v>5.6014437549621016E-2</v>
      </c>
    </row>
    <row r="109" spans="1:33" x14ac:dyDescent="0.25">
      <c r="A109">
        <v>90</v>
      </c>
      <c r="B109">
        <v>0.89</v>
      </c>
      <c r="C109">
        <f t="shared" si="38"/>
        <v>69.451000000000008</v>
      </c>
      <c r="D109">
        <f t="shared" si="39"/>
        <v>3.1415926535897927E-2</v>
      </c>
      <c r="E109">
        <f t="shared" si="36"/>
        <v>626.87911451828359</v>
      </c>
      <c r="F109">
        <f t="shared" si="37"/>
        <v>334.44355725914181</v>
      </c>
      <c r="G109">
        <f t="shared" si="40"/>
        <v>209655.68103095569</v>
      </c>
      <c r="H109">
        <f t="shared" si="49"/>
        <v>997964.51945959392</v>
      </c>
      <c r="I109">
        <f t="shared" si="50"/>
        <v>69.451000000000008</v>
      </c>
      <c r="J109">
        <f t="shared" si="41"/>
        <v>0.34991417191004331</v>
      </c>
      <c r="K109">
        <f t="shared" si="42"/>
        <v>0.14559422293816368</v>
      </c>
      <c r="L109">
        <f t="shared" si="43"/>
        <v>0</v>
      </c>
      <c r="M109">
        <f t="shared" si="44"/>
        <v>0.49550839484820697</v>
      </c>
      <c r="N109">
        <v>90</v>
      </c>
      <c r="S109">
        <f t="shared" ref="S109:S172" si="53">S85+1</f>
        <v>4</v>
      </c>
      <c r="T109">
        <f t="shared" ref="T109:T172" si="54">T85</f>
        <v>18</v>
      </c>
      <c r="U109">
        <f t="shared" si="45"/>
        <v>90</v>
      </c>
      <c r="V109">
        <f>($T$12*'10-day-rainfall'!X96+$T$13*'10-day-rainfall'!Y96+$T$14*'10-day-rainfall'!Z96+$T$15*'10-day-rainfall'!AA96)/12</f>
        <v>1.9811034696802432</v>
      </c>
      <c r="Y109">
        <f t="shared" si="32"/>
        <v>64.405498742495865</v>
      </c>
      <c r="Z109">
        <f t="shared" si="33"/>
        <v>0.46478243214790521</v>
      </c>
      <c r="AA109">
        <f t="shared" si="46"/>
        <v>0.18391050603282191</v>
      </c>
      <c r="AB109">
        <f t="shared" si="51"/>
        <v>35299.350833365432</v>
      </c>
      <c r="AC109">
        <f t="shared" si="34"/>
        <v>35804.920300372585</v>
      </c>
      <c r="AD109">
        <f t="shared" si="52"/>
        <v>64.408429764105108</v>
      </c>
      <c r="AE109">
        <f t="shared" si="47"/>
        <v>0.18618802183198788</v>
      </c>
      <c r="AF109">
        <f t="shared" si="35"/>
        <v>36302.290710502733</v>
      </c>
      <c r="AG109">
        <f t="shared" si="48"/>
        <v>6.4131233827016965E-2</v>
      </c>
    </row>
    <row r="110" spans="1:33" x14ac:dyDescent="0.25">
      <c r="A110">
        <v>91</v>
      </c>
      <c r="B110">
        <v>0.9</v>
      </c>
      <c r="C110">
        <f t="shared" si="38"/>
        <v>69.510000000000005</v>
      </c>
      <c r="D110">
        <f t="shared" si="39"/>
        <v>3.1415926535897927E-2</v>
      </c>
      <c r="E110">
        <f t="shared" si="36"/>
        <v>627.35111451828357</v>
      </c>
      <c r="F110">
        <f t="shared" si="37"/>
        <v>334.91555725914179</v>
      </c>
      <c r="G110">
        <f t="shared" si="40"/>
        <v>210109.64811603463</v>
      </c>
      <c r="H110">
        <f t="shared" si="49"/>
        <v>1010347.5942555642</v>
      </c>
      <c r="I110">
        <f t="shared" si="50"/>
        <v>69.510000000000005</v>
      </c>
      <c r="J110">
        <f t="shared" si="41"/>
        <v>0.35183795625721925</v>
      </c>
      <c r="K110">
        <f t="shared" si="42"/>
        <v>0.14590947785835737</v>
      </c>
      <c r="L110">
        <f t="shared" si="43"/>
        <v>0</v>
      </c>
      <c r="M110">
        <f t="shared" si="44"/>
        <v>0.49774743411557665</v>
      </c>
      <c r="N110">
        <v>91</v>
      </c>
      <c r="S110">
        <f t="shared" si="53"/>
        <v>4</v>
      </c>
      <c r="T110">
        <f t="shared" si="54"/>
        <v>19</v>
      </c>
      <c r="U110">
        <f t="shared" si="45"/>
        <v>91</v>
      </c>
      <c r="V110">
        <f>($T$12*'10-day-rainfall'!X97+$T$13*'10-day-rainfall'!Y97+$T$14*'10-day-rainfall'!Z97+$T$15*'10-day-rainfall'!AA97)/12</f>
        <v>2.0195152409321362</v>
      </c>
      <c r="Y110">
        <f t="shared" si="32"/>
        <v>64.41131325196389</v>
      </c>
      <c r="Z110">
        <f t="shared" si="33"/>
        <v>0.3485364379923635</v>
      </c>
      <c r="AA110">
        <f t="shared" si="46"/>
        <v>0.18842860209054665</v>
      </c>
      <c r="AB110">
        <f t="shared" si="51"/>
        <v>36302.290710503927</v>
      </c>
      <c r="AC110">
        <f t="shared" si="34"/>
        <v>36590.484815127194</v>
      </c>
      <c r="AD110">
        <f t="shared" si="52"/>
        <v>64.412984047380604</v>
      </c>
      <c r="AE110">
        <f t="shared" si="47"/>
        <v>0.18972687397866306</v>
      </c>
      <c r="AF110">
        <f t="shared" si="35"/>
        <v>36874.005140953246</v>
      </c>
      <c r="AG110">
        <f t="shared" si="48"/>
        <v>6.8620883667582289E-2</v>
      </c>
    </row>
    <row r="111" spans="1:33" x14ac:dyDescent="0.25">
      <c r="A111">
        <v>92</v>
      </c>
      <c r="B111">
        <v>0.91</v>
      </c>
      <c r="C111">
        <f t="shared" si="38"/>
        <v>69.569000000000003</v>
      </c>
      <c r="D111">
        <f t="shared" si="39"/>
        <v>3.1415926535897927E-2</v>
      </c>
      <c r="E111">
        <f t="shared" si="36"/>
        <v>627.82311451828355</v>
      </c>
      <c r="F111">
        <f t="shared" si="37"/>
        <v>335.38755725914177</v>
      </c>
      <c r="G111">
        <f t="shared" si="40"/>
        <v>210564.06076911354</v>
      </c>
      <c r="H111">
        <f t="shared" si="49"/>
        <v>1022757.4662542919</v>
      </c>
      <c r="I111">
        <f t="shared" si="50"/>
        <v>69.569000000000003</v>
      </c>
      <c r="J111">
        <f t="shared" si="41"/>
        <v>0.3537512787581446</v>
      </c>
      <c r="K111">
        <f t="shared" si="42"/>
        <v>0.14622504220077329</v>
      </c>
      <c r="L111">
        <f t="shared" si="43"/>
        <v>0</v>
      </c>
      <c r="M111">
        <f t="shared" si="44"/>
        <v>0.49997632095891786</v>
      </c>
      <c r="N111">
        <v>92</v>
      </c>
      <c r="S111">
        <f t="shared" si="53"/>
        <v>4</v>
      </c>
      <c r="T111">
        <f t="shared" si="54"/>
        <v>20</v>
      </c>
      <c r="U111">
        <f t="shared" si="45"/>
        <v>92</v>
      </c>
      <c r="V111">
        <f>($T$12*'10-day-rainfall'!X98+$T$13*'10-day-rainfall'!Y98+$T$14*'10-day-rainfall'!Z98+$T$15*'10-day-rainfall'!AA98)/12</f>
        <v>2.0483199052290257</v>
      </c>
      <c r="Y111">
        <f t="shared" si="32"/>
        <v>64.414627746725373</v>
      </c>
      <c r="Z111">
        <f t="shared" si="33"/>
        <v>0.27470090588294899</v>
      </c>
      <c r="AA111">
        <f t="shared" si="46"/>
        <v>0.19100409118340284</v>
      </c>
      <c r="AB111">
        <f t="shared" si="51"/>
        <v>36874.005140953981</v>
      </c>
      <c r="AC111">
        <f t="shared" si="34"/>
        <v>37024.659407413164</v>
      </c>
      <c r="AD111">
        <f t="shared" si="52"/>
        <v>64.415501159657381</v>
      </c>
      <c r="AE111">
        <f t="shared" si="47"/>
        <v>0.19168276640898746</v>
      </c>
      <c r="AF111">
        <f t="shared" si="35"/>
        <v>37172.870443060245</v>
      </c>
      <c r="AG111">
        <f t="shared" si="48"/>
        <v>7.1180157319002291E-2</v>
      </c>
    </row>
    <row r="112" spans="1:33" x14ac:dyDescent="0.25">
      <c r="A112">
        <v>93</v>
      </c>
      <c r="B112">
        <v>0.92</v>
      </c>
      <c r="C112">
        <f t="shared" si="38"/>
        <v>69.628000000000014</v>
      </c>
      <c r="D112">
        <f t="shared" si="39"/>
        <v>3.1415926535897927E-2</v>
      </c>
      <c r="E112">
        <f t="shared" si="36"/>
        <v>628.29511451828364</v>
      </c>
      <c r="F112">
        <f t="shared" si="37"/>
        <v>335.85955725914187</v>
      </c>
      <c r="G112">
        <f t="shared" si="40"/>
        <v>211018.91899019259</v>
      </c>
      <c r="H112">
        <f t="shared" si="49"/>
        <v>1035194.1617442906</v>
      </c>
      <c r="I112">
        <f t="shared" si="50"/>
        <v>69.628000000000014</v>
      </c>
      <c r="J112">
        <f t="shared" si="41"/>
        <v>0.35565430825843858</v>
      </c>
      <c r="K112">
        <f t="shared" si="42"/>
        <v>0.14654091596541152</v>
      </c>
      <c r="L112">
        <f t="shared" si="43"/>
        <v>0</v>
      </c>
      <c r="M112">
        <f t="shared" si="44"/>
        <v>0.5021952242238501</v>
      </c>
      <c r="N112">
        <v>93</v>
      </c>
      <c r="S112">
        <f t="shared" si="53"/>
        <v>4</v>
      </c>
      <c r="T112">
        <f t="shared" si="54"/>
        <v>21</v>
      </c>
      <c r="U112">
        <f t="shared" si="45"/>
        <v>93</v>
      </c>
      <c r="V112">
        <f>($T$12*'10-day-rainfall'!X99+$T$13*'10-day-rainfall'!Y99+$T$14*'10-day-rainfall'!Z99+$T$15*'10-day-rainfall'!AA99)/12</f>
        <v>2.0710224594342281</v>
      </c>
      <c r="Y112">
        <f t="shared" si="32"/>
        <v>64.416360408042735</v>
      </c>
      <c r="Z112">
        <f t="shared" si="33"/>
        <v>0.22345817129311227</v>
      </c>
      <c r="AA112">
        <f t="shared" si="46"/>
        <v>0.19235043524052356</v>
      </c>
      <c r="AB112">
        <f t="shared" si="51"/>
        <v>37172.870443059757</v>
      </c>
      <c r="AC112">
        <f t="shared" si="34"/>
        <v>37228.864367954418</v>
      </c>
      <c r="AD112">
        <f t="shared" si="52"/>
        <v>64.416685030897881</v>
      </c>
      <c r="AE112">
        <f t="shared" si="47"/>
        <v>0.19260267960441163</v>
      </c>
      <c r="AF112">
        <f t="shared" si="35"/>
        <v>37283.950213139076</v>
      </c>
      <c r="AG112">
        <f t="shared" si="48"/>
        <v>7.2518024709197215E-2</v>
      </c>
    </row>
    <row r="113" spans="1:33" x14ac:dyDescent="0.25">
      <c r="A113">
        <v>94</v>
      </c>
      <c r="B113">
        <v>0.93</v>
      </c>
      <c r="C113">
        <f t="shared" si="38"/>
        <v>69.687000000000012</v>
      </c>
      <c r="D113">
        <f t="shared" si="39"/>
        <v>3.1415926535897927E-2</v>
      </c>
      <c r="E113">
        <f t="shared" si="36"/>
        <v>628.76711451828362</v>
      </c>
      <c r="F113">
        <f t="shared" si="37"/>
        <v>336.33155725914185</v>
      </c>
      <c r="G113">
        <f t="shared" si="40"/>
        <v>211474.22277927151</v>
      </c>
      <c r="H113">
        <f t="shared" si="49"/>
        <v>1047657.7070140647</v>
      </c>
      <c r="I113">
        <f t="shared" si="50"/>
        <v>69.687000000000012</v>
      </c>
      <c r="J113">
        <f t="shared" si="41"/>
        <v>0.3575472091102852</v>
      </c>
      <c r="K113">
        <f t="shared" si="42"/>
        <v>0.14685709915227185</v>
      </c>
      <c r="L113">
        <f t="shared" si="43"/>
        <v>0</v>
      </c>
      <c r="M113">
        <f t="shared" si="44"/>
        <v>0.50440430826255711</v>
      </c>
      <c r="N113">
        <v>94</v>
      </c>
      <c r="S113">
        <f t="shared" si="53"/>
        <v>4</v>
      </c>
      <c r="T113">
        <f t="shared" si="54"/>
        <v>22</v>
      </c>
      <c r="U113">
        <f t="shared" si="45"/>
        <v>94</v>
      </c>
      <c r="V113">
        <f>($T$12*'10-day-rainfall'!X100+$T$13*'10-day-rainfall'!Y100+$T$14*'10-day-rainfall'!Z100+$T$15*'10-day-rainfall'!AA100)/12</f>
        <v>2.0894900768964688</v>
      </c>
      <c r="Y113">
        <f t="shared" si="32"/>
        <v>64.417004389192101</v>
      </c>
      <c r="Z113">
        <f t="shared" si="33"/>
        <v>0.18590257746672523</v>
      </c>
      <c r="AA113">
        <f t="shared" si="46"/>
        <v>0.19285083320327551</v>
      </c>
      <c r="AB113">
        <f t="shared" si="51"/>
        <v>37283.950213137854</v>
      </c>
      <c r="AC113">
        <f t="shared" si="34"/>
        <v>37271.443352812064</v>
      </c>
      <c r="AD113">
        <f t="shared" si="52"/>
        <v>64.416931881099202</v>
      </c>
      <c r="AE113">
        <f t="shared" si="47"/>
        <v>0.19279449164420154</v>
      </c>
      <c r="AF113">
        <f t="shared" si="35"/>
        <v>37259.139322098941</v>
      </c>
      <c r="AG113">
        <f t="shared" si="48"/>
        <v>7.3015272134879405E-2</v>
      </c>
    </row>
    <row r="114" spans="1:33" x14ac:dyDescent="0.25">
      <c r="A114">
        <v>95</v>
      </c>
      <c r="B114">
        <v>0.94000000000000006</v>
      </c>
      <c r="C114">
        <f t="shared" si="38"/>
        <v>69.746000000000009</v>
      </c>
      <c r="D114">
        <f t="shared" si="39"/>
        <v>3.1415926535897927E-2</v>
      </c>
      <c r="E114">
        <f t="shared" si="36"/>
        <v>629.2391145182836</v>
      </c>
      <c r="F114">
        <f t="shared" si="37"/>
        <v>336.80355725914183</v>
      </c>
      <c r="G114">
        <f t="shared" si="40"/>
        <v>211929.97213635044</v>
      </c>
      <c r="H114">
        <f t="shared" si="49"/>
        <v>1060148.1283521275</v>
      </c>
      <c r="I114">
        <f t="shared" si="50"/>
        <v>69.746000000000009</v>
      </c>
      <c r="J114">
        <f t="shared" si="41"/>
        <v>0.35943014133809037</v>
      </c>
      <c r="K114">
        <f t="shared" si="42"/>
        <v>0.14717359176135447</v>
      </c>
      <c r="L114">
        <f t="shared" si="43"/>
        <v>0</v>
      </c>
      <c r="M114">
        <f t="shared" si="44"/>
        <v>0.50660373309944484</v>
      </c>
      <c r="N114">
        <v>95</v>
      </c>
      <c r="S114">
        <f t="shared" si="53"/>
        <v>4</v>
      </c>
      <c r="T114">
        <f t="shared" si="54"/>
        <v>23</v>
      </c>
      <c r="U114">
        <f t="shared" si="45"/>
        <v>95</v>
      </c>
      <c r="V114">
        <f>($T$12*'10-day-rainfall'!X101+$T$13*'10-day-rainfall'!Y101+$T$14*'10-day-rainfall'!Z101+$T$15*'10-day-rainfall'!AA101)/12</f>
        <v>2.1048539262738841</v>
      </c>
      <c r="Y114">
        <f t="shared" si="32"/>
        <v>64.416860548904026</v>
      </c>
      <c r="Z114">
        <f t="shared" si="33"/>
        <v>0.15732251679656858</v>
      </c>
      <c r="AA114">
        <f t="shared" si="46"/>
        <v>0.19273906380259465</v>
      </c>
      <c r="AB114">
        <f t="shared" si="51"/>
        <v>37259.139322100011</v>
      </c>
      <c r="AC114">
        <f t="shared" si="34"/>
        <v>37195.389537489165</v>
      </c>
      <c r="AD114">
        <f t="shared" si="52"/>
        <v>64.416490961718736</v>
      </c>
      <c r="AE114">
        <f t="shared" si="47"/>
        <v>0.19245188043587622</v>
      </c>
      <c r="AF114">
        <f t="shared" si="35"/>
        <v>37132.6736129985</v>
      </c>
      <c r="AG114">
        <f t="shared" si="48"/>
        <v>7.2904206441380279E-2</v>
      </c>
    </row>
    <row r="115" spans="1:33" x14ac:dyDescent="0.25">
      <c r="A115">
        <v>96</v>
      </c>
      <c r="B115">
        <v>0.95000000000000007</v>
      </c>
      <c r="C115">
        <f t="shared" si="38"/>
        <v>69.805000000000007</v>
      </c>
      <c r="D115">
        <f t="shared" si="39"/>
        <v>3.1415926535897927E-2</v>
      </c>
      <c r="E115">
        <f t="shared" si="36"/>
        <v>629.71111451828358</v>
      </c>
      <c r="F115">
        <f t="shared" si="37"/>
        <v>337.27555725914181</v>
      </c>
      <c r="G115">
        <f t="shared" si="40"/>
        <v>212386.16706142935</v>
      </c>
      <c r="H115">
        <f t="shared" si="49"/>
        <v>1072665.4520469895</v>
      </c>
      <c r="I115">
        <f t="shared" si="50"/>
        <v>69.805000000000007</v>
      </c>
      <c r="J115">
        <f t="shared" si="41"/>
        <v>0.36130326079636371</v>
      </c>
      <c r="K115">
        <f t="shared" si="42"/>
        <v>0.14749039379265927</v>
      </c>
      <c r="L115">
        <f t="shared" si="43"/>
        <v>0</v>
      </c>
      <c r="M115">
        <f t="shared" si="44"/>
        <v>0.50879365458902304</v>
      </c>
      <c r="N115">
        <v>96</v>
      </c>
      <c r="S115">
        <f t="shared" si="53"/>
        <v>4</v>
      </c>
      <c r="T115">
        <f t="shared" si="54"/>
        <v>24</v>
      </c>
      <c r="U115">
        <f t="shared" si="45"/>
        <v>96</v>
      </c>
      <c r="V115">
        <f>($T$12*'10-day-rainfall'!X102+$T$13*'10-day-rainfall'!Y102+$T$14*'10-day-rainfall'!Z102+$T$15*'10-day-rainfall'!AA102)/12</f>
        <v>2.1178557871661625</v>
      </c>
      <c r="Y115">
        <f t="shared" si="32"/>
        <v>64.416127368301972</v>
      </c>
      <c r="Z115">
        <f t="shared" si="33"/>
        <v>0</v>
      </c>
      <c r="AA115">
        <f t="shared" si="46"/>
        <v>0.19216935445635319</v>
      </c>
      <c r="AB115">
        <f t="shared" si="51"/>
        <v>37132.673612999577</v>
      </c>
      <c r="AC115">
        <f t="shared" si="34"/>
        <v>36786.76877497814</v>
      </c>
      <c r="AD115">
        <f t="shared" si="52"/>
        <v>64.414121996891822</v>
      </c>
      <c r="AE115">
        <f t="shared" si="47"/>
        <v>0.19061110423553992</v>
      </c>
      <c r="AF115">
        <f t="shared" si="35"/>
        <v>36446.473637751631</v>
      </c>
      <c r="AG115">
        <f t="shared" si="48"/>
        <v>7.2338084021041665E-2</v>
      </c>
    </row>
    <row r="116" spans="1:33" x14ac:dyDescent="0.25">
      <c r="A116">
        <v>97</v>
      </c>
      <c r="B116">
        <v>0.96</v>
      </c>
      <c r="C116">
        <f t="shared" si="38"/>
        <v>69.864000000000004</v>
      </c>
      <c r="D116">
        <f t="shared" si="39"/>
        <v>3.1415926535897927E-2</v>
      </c>
      <c r="E116">
        <f t="shared" si="36"/>
        <v>630.18311451828356</v>
      </c>
      <c r="F116">
        <f t="shared" si="37"/>
        <v>337.74755725914179</v>
      </c>
      <c r="G116">
        <f t="shared" si="40"/>
        <v>212842.80755450827</v>
      </c>
      <c r="H116">
        <f t="shared" si="49"/>
        <v>1085209.7043871609</v>
      </c>
      <c r="I116">
        <f t="shared" si="50"/>
        <v>69.864000000000004</v>
      </c>
      <c r="J116">
        <f t="shared" si="41"/>
        <v>0.36316671932027417</v>
      </c>
      <c r="K116">
        <f t="shared" si="42"/>
        <v>0.1478075052461863</v>
      </c>
      <c r="L116">
        <f t="shared" si="43"/>
        <v>0</v>
      </c>
      <c r="M116">
        <f t="shared" si="44"/>
        <v>0.51097422456646047</v>
      </c>
      <c r="N116">
        <v>97</v>
      </c>
      <c r="S116">
        <f t="shared" si="53"/>
        <v>5</v>
      </c>
      <c r="T116">
        <f t="shared" si="54"/>
        <v>1</v>
      </c>
      <c r="U116">
        <f t="shared" si="45"/>
        <v>97</v>
      </c>
      <c r="V116">
        <f>($T$12*'10-day-rainfall'!X103+$T$13*'10-day-rainfall'!Y103+$T$14*'10-day-rainfall'!Z103+$T$15*'10-day-rainfall'!AA103)/12</f>
        <v>2.1178557871661625</v>
      </c>
      <c r="Y116">
        <f t="shared" si="32"/>
        <v>64.412149147529234</v>
      </c>
      <c r="Z116">
        <f t="shared" si="33"/>
        <v>0</v>
      </c>
      <c r="AA116">
        <f t="shared" si="46"/>
        <v>0.18907812488850981</v>
      </c>
      <c r="AB116">
        <f t="shared" si="51"/>
        <v>36446.473637751362</v>
      </c>
      <c r="AC116">
        <f t="shared" si="34"/>
        <v>36106.133012952043</v>
      </c>
      <c r="AD116">
        <f t="shared" si="52"/>
        <v>64.410176034454011</v>
      </c>
      <c r="AE116">
        <f t="shared" si="47"/>
        <v>0.18754494062668398</v>
      </c>
      <c r="AF116">
        <f t="shared" si="35"/>
        <v>35771.311851495302</v>
      </c>
      <c r="AG116">
        <f t="shared" si="48"/>
        <v>6.9266317029126945E-2</v>
      </c>
    </row>
    <row r="117" spans="1:33" x14ac:dyDescent="0.25">
      <c r="A117">
        <v>98</v>
      </c>
      <c r="B117">
        <v>0.97</v>
      </c>
      <c r="C117">
        <f>$C$20+B117*(MAX($C$6,$C$6+$C$5-$C$10))</f>
        <v>69.923000000000002</v>
      </c>
      <c r="D117">
        <f t="shared" si="39"/>
        <v>3.1415926535897927E-2</v>
      </c>
      <c r="E117">
        <f t="shared" si="36"/>
        <v>630.65511451828354</v>
      </c>
      <c r="F117">
        <f t="shared" si="37"/>
        <v>338.21955725914177</v>
      </c>
      <c r="G117">
        <f t="shared" si="40"/>
        <v>213299.89361558721</v>
      </c>
      <c r="H117">
        <f t="shared" si="49"/>
        <v>1097780.9116611525</v>
      </c>
      <c r="I117">
        <f t="shared" si="50"/>
        <v>69.923000000000002</v>
      </c>
      <c r="J117">
        <f t="shared" si="41"/>
        <v>0.36502066486928708</v>
      </c>
      <c r="K117">
        <f t="shared" si="42"/>
        <v>0.14812492612193554</v>
      </c>
      <c r="L117">
        <f t="shared" si="43"/>
        <v>0</v>
      </c>
      <c r="M117">
        <f t="shared" si="44"/>
        <v>0.51314559099122259</v>
      </c>
      <c r="N117">
        <v>98</v>
      </c>
      <c r="S117">
        <f t="shared" si="53"/>
        <v>5</v>
      </c>
      <c r="T117">
        <f t="shared" si="54"/>
        <v>2</v>
      </c>
      <c r="U117">
        <f t="shared" si="45"/>
        <v>98</v>
      </c>
      <c r="V117">
        <f>($T$12*'10-day-rainfall'!X104+$T$13*'10-day-rainfall'!Y104+$T$14*'10-day-rainfall'!Z104+$T$15*'10-day-rainfall'!AA104)/12</f>
        <v>2.1178557871661625</v>
      </c>
      <c r="Y117">
        <f t="shared" si="32"/>
        <v>64.408234920277806</v>
      </c>
      <c r="Z117">
        <f t="shared" si="33"/>
        <v>0</v>
      </c>
      <c r="AA117">
        <f t="shared" si="46"/>
        <v>0.18603662073223121</v>
      </c>
      <c r="AB117">
        <f t="shared" si="51"/>
        <v>35771.31185149432</v>
      </c>
      <c r="AC117">
        <f t="shared" si="34"/>
        <v>35436.445934176307</v>
      </c>
      <c r="AD117">
        <f t="shared" si="52"/>
        <v>64.406293546631048</v>
      </c>
      <c r="AE117">
        <f t="shared" si="47"/>
        <v>0.18452809921924271</v>
      </c>
      <c r="AF117">
        <f t="shared" si="35"/>
        <v>35107.010694305049</v>
      </c>
      <c r="AG117">
        <f t="shared" si="48"/>
        <v>6.6243962374455942E-2</v>
      </c>
    </row>
    <row r="118" spans="1:33" x14ac:dyDescent="0.25">
      <c r="A118">
        <v>99</v>
      </c>
      <c r="B118">
        <v>0.98</v>
      </c>
      <c r="C118">
        <f>$C$20+B118*(MAX($C$6,$C$6+$C$5-$C$10))</f>
        <v>69.982000000000014</v>
      </c>
      <c r="D118">
        <f t="shared" si="39"/>
        <v>3.1415926535897927E-2</v>
      </c>
      <c r="E118">
        <f t="shared" si="36"/>
        <v>631.12711451828363</v>
      </c>
      <c r="F118">
        <f t="shared" si="37"/>
        <v>338.69155725914186</v>
      </c>
      <c r="G118">
        <f t="shared" si="40"/>
        <v>213757.42524466623</v>
      </c>
      <c r="H118">
        <f t="shared" si="49"/>
        <v>1110379.1001574774</v>
      </c>
      <c r="I118">
        <f t="shared" si="50"/>
        <v>69.982000000000014</v>
      </c>
      <c r="J118">
        <f t="shared" si="41"/>
        <v>0.36686524166426876</v>
      </c>
      <c r="K118">
        <f t="shared" si="42"/>
        <v>0.14844265641990712</v>
      </c>
      <c r="L118">
        <f t="shared" si="43"/>
        <v>0</v>
      </c>
      <c r="M118">
        <f t="shared" si="44"/>
        <v>0.51530789808417587</v>
      </c>
      <c r="N118">
        <v>99</v>
      </c>
      <c r="S118">
        <f t="shared" si="53"/>
        <v>5</v>
      </c>
      <c r="T118">
        <f t="shared" si="54"/>
        <v>3</v>
      </c>
      <c r="U118">
        <f t="shared" si="45"/>
        <v>99</v>
      </c>
      <c r="V118">
        <f>($T$12*'10-day-rainfall'!X105+$T$13*'10-day-rainfall'!Y105+$T$14*'10-day-rainfall'!Z105+$T$15*'10-day-rainfall'!AA105)/12</f>
        <v>2.1178557871661625</v>
      </c>
      <c r="Y118">
        <f t="shared" si="32"/>
        <v>64.404383657150134</v>
      </c>
      <c r="Z118">
        <f t="shared" si="33"/>
        <v>0</v>
      </c>
      <c r="AA118">
        <f t="shared" si="46"/>
        <v>0.18304404210628103</v>
      </c>
      <c r="AB118">
        <f t="shared" si="51"/>
        <v>35107.010694305282</v>
      </c>
      <c r="AC118">
        <f t="shared" si="34"/>
        <v>34777.531418513972</v>
      </c>
      <c r="AD118">
        <f t="shared" si="52"/>
        <v>64.402473512372495</v>
      </c>
      <c r="AE118">
        <f t="shared" si="47"/>
        <v>0.18155978661800712</v>
      </c>
      <c r="AF118">
        <f t="shared" si="35"/>
        <v>34453.395462480454</v>
      </c>
      <c r="AG118">
        <f t="shared" si="48"/>
        <v>6.3270225211894932E-2</v>
      </c>
    </row>
    <row r="119" spans="1:33" x14ac:dyDescent="0.25">
      <c r="A119">
        <v>100</v>
      </c>
      <c r="B119">
        <v>0.99</v>
      </c>
      <c r="C119">
        <f>$C$20+B119*(MAX($C$6,$C$6+$C$5-$C$10))</f>
        <v>70.041000000000011</v>
      </c>
      <c r="D119">
        <f t="shared" si="39"/>
        <v>3.1415926535897927E-2</v>
      </c>
      <c r="E119">
        <f t="shared" si="36"/>
        <v>631.59911451828361</v>
      </c>
      <c r="F119">
        <f t="shared" si="37"/>
        <v>339.16355725914184</v>
      </c>
      <c r="G119">
        <f t="shared" si="40"/>
        <v>214215.40244174516</v>
      </c>
      <c r="H119">
        <f t="shared" si="49"/>
        <v>1123004.2961646402</v>
      </c>
      <c r="I119">
        <f t="shared" si="50"/>
        <v>70.041000000000011</v>
      </c>
      <c r="J119">
        <f t="shared" si="41"/>
        <v>0.36870059031841523</v>
      </c>
      <c r="K119">
        <f t="shared" si="42"/>
        <v>0.14876069614010082</v>
      </c>
      <c r="L119">
        <f t="shared" si="43"/>
        <v>0</v>
      </c>
      <c r="M119">
        <f t="shared" si="44"/>
        <v>0.51746128645851608</v>
      </c>
      <c r="N119">
        <v>100</v>
      </c>
      <c r="S119">
        <f t="shared" si="53"/>
        <v>5</v>
      </c>
      <c r="T119">
        <f t="shared" si="54"/>
        <v>4</v>
      </c>
      <c r="U119">
        <f t="shared" si="45"/>
        <v>100</v>
      </c>
      <c r="V119">
        <f>($T$12*'10-day-rainfall'!X106+$T$13*'10-day-rainfall'!Y106+$T$14*'10-day-rainfall'!Z106+$T$15*'10-day-rainfall'!AA106)/12</f>
        <v>2.1178557871661625</v>
      </c>
      <c r="Y119">
        <f t="shared" si="32"/>
        <v>64.400594345307496</v>
      </c>
      <c r="Z119">
        <f t="shared" si="33"/>
        <v>0</v>
      </c>
      <c r="AA119">
        <f t="shared" si="46"/>
        <v>0.1800996019962659</v>
      </c>
      <c r="AB119">
        <f t="shared" si="51"/>
        <v>34453.395462479646</v>
      </c>
      <c r="AC119">
        <f t="shared" si="34"/>
        <v>34129.216178886367</v>
      </c>
      <c r="AD119">
        <f t="shared" si="52"/>
        <v>64.398714927052467</v>
      </c>
      <c r="AE119">
        <f t="shared" si="47"/>
        <v>0.1786392221902717</v>
      </c>
      <c r="AF119">
        <f t="shared" si="35"/>
        <v>33810.294262594667</v>
      </c>
      <c r="AG119">
        <f t="shared" si="48"/>
        <v>6.0344323482142685E-2</v>
      </c>
    </row>
    <row r="120" spans="1:33" x14ac:dyDescent="0.25">
      <c r="A120">
        <v>101</v>
      </c>
      <c r="B120">
        <v>1</v>
      </c>
      <c r="C120">
        <f>$C$20+B120*(MAX($C$6,$C$6+$C$5-$C$10))</f>
        <v>70.100000000000009</v>
      </c>
      <c r="D120">
        <f t="shared" si="39"/>
        <v>3.1415926535897927E-2</v>
      </c>
      <c r="E120">
        <f t="shared" si="36"/>
        <v>632.07111451828359</v>
      </c>
      <c r="F120">
        <f t="shared" si="37"/>
        <v>339.63555725914182</v>
      </c>
      <c r="G120">
        <f t="shared" si="40"/>
        <v>214673.82520682408</v>
      </c>
      <c r="H120">
        <f t="shared" si="49"/>
        <v>1135656.5259711542</v>
      </c>
      <c r="I120">
        <f t="shared" si="50"/>
        <v>70.100000000000009</v>
      </c>
      <c r="J120">
        <f t="shared" si="41"/>
        <v>0.37052684796234875</v>
      </c>
      <c r="K120">
        <f t="shared" si="42"/>
        <v>0.14907904528251673</v>
      </c>
      <c r="L120">
        <f>G13</f>
        <v>0</v>
      </c>
      <c r="M120">
        <f t="shared" si="44"/>
        <v>0.5196058932448655</v>
      </c>
      <c r="N120">
        <v>101</v>
      </c>
      <c r="S120">
        <f t="shared" si="53"/>
        <v>5</v>
      </c>
      <c r="T120">
        <f t="shared" si="54"/>
        <v>5</v>
      </c>
      <c r="U120">
        <f t="shared" si="45"/>
        <v>101</v>
      </c>
      <c r="V120">
        <f>($T$12*'10-day-rainfall'!X107+$T$13*'10-day-rainfall'!Y107+$T$14*'10-day-rainfall'!Z107+$T$15*'10-day-rainfall'!AA107)/12</f>
        <v>2.1178557871661625</v>
      </c>
      <c r="Y120">
        <f t="shared" si="32"/>
        <v>64.396865988203686</v>
      </c>
      <c r="Z120">
        <f t="shared" si="33"/>
        <v>0</v>
      </c>
      <c r="AA120">
        <f t="shared" si="46"/>
        <v>0.17720252604770112</v>
      </c>
      <c r="AB120">
        <f t="shared" si="51"/>
        <v>33810.294262595526</v>
      </c>
      <c r="AC120">
        <f t="shared" si="34"/>
        <v>33491.32971570966</v>
      </c>
      <c r="AD120">
        <f t="shared" si="52"/>
        <v>64.39501680220549</v>
      </c>
      <c r="AE120">
        <f t="shared" si="47"/>
        <v>0.1757656378605898</v>
      </c>
      <c r="AF120">
        <f t="shared" si="35"/>
        <v>33177.537966297401</v>
      </c>
      <c r="AG120">
        <f t="shared" si="48"/>
        <v>5.7465487706099085E-2</v>
      </c>
    </row>
    <row r="121" spans="1:33" x14ac:dyDescent="0.25">
      <c r="S121">
        <f t="shared" si="53"/>
        <v>5</v>
      </c>
      <c r="T121">
        <f t="shared" si="54"/>
        <v>6</v>
      </c>
      <c r="U121">
        <f t="shared" si="45"/>
        <v>102</v>
      </c>
      <c r="V121">
        <f>($T$12*'10-day-rainfall'!X108+$T$13*'10-day-rainfall'!Y108+$T$14*'10-day-rainfall'!Z108+$T$15*'10-day-rainfall'!AA108)/12</f>
        <v>2.1178557871661625</v>
      </c>
      <c r="Y121">
        <f t="shared" si="32"/>
        <v>64.393197605322882</v>
      </c>
      <c r="Z121">
        <f t="shared" si="33"/>
        <v>0</v>
      </c>
      <c r="AA121">
        <f t="shared" si="46"/>
        <v>0.17435205236232312</v>
      </c>
      <c r="AB121">
        <f t="shared" si="51"/>
        <v>33177.537966298623</v>
      </c>
      <c r="AC121">
        <f t="shared" si="34"/>
        <v>32863.704272046445</v>
      </c>
      <c r="AD121">
        <f t="shared" si="52"/>
        <v>64.391378165266488</v>
      </c>
      <c r="AE121">
        <f t="shared" si="47"/>
        <v>0.17293827790873115</v>
      </c>
      <c r="AF121">
        <f t="shared" si="35"/>
        <v>32554.960165827189</v>
      </c>
      <c r="AG121">
        <f t="shared" si="48"/>
        <v>5.463296078245998E-2</v>
      </c>
    </row>
    <row r="122" spans="1:33" x14ac:dyDescent="0.25">
      <c r="S122">
        <f t="shared" si="53"/>
        <v>5</v>
      </c>
      <c r="T122">
        <f t="shared" si="54"/>
        <v>7</v>
      </c>
      <c r="U122">
        <f t="shared" si="45"/>
        <v>103</v>
      </c>
      <c r="V122">
        <f>($T$12*'10-day-rainfall'!X109+$T$13*'10-day-rainfall'!Y109+$T$14*'10-day-rainfall'!Z109+$T$15*'10-day-rainfall'!AA109)/12</f>
        <v>2.1178557871661625</v>
      </c>
      <c r="Y122">
        <f t="shared" ref="Y122:Y184" si="55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64.389588231921806</v>
      </c>
      <c r="Z122">
        <f t="shared" ref="Z122:Z184" si="56">(V123-V122)*43560/3600</f>
        <v>8.5068270531379227E-3</v>
      </c>
      <c r="AA122">
        <f t="shared" si="46"/>
        <v>0.17154743129773647</v>
      </c>
      <c r="AB122">
        <f t="shared" si="51"/>
        <v>32554.960165827266</v>
      </c>
      <c r="AC122">
        <f t="shared" ref="AC122:AC184" si="57">MAX(0,AB122+(Z122-AA122)*1800)</f>
        <v>32261.487078186987</v>
      </c>
      <c r="AD122">
        <f t="shared" si="52"/>
        <v>64.387886831782481</v>
      </c>
      <c r="AE122">
        <f t="shared" si="47"/>
        <v>0.17022537837059445</v>
      </c>
      <c r="AF122">
        <f t="shared" ref="AF122:AF184" si="58">MAX(0,AB122+(Z122-AE122)*3600)</f>
        <v>31972.773381084422</v>
      </c>
      <c r="AG122">
        <f t="shared" si="48"/>
        <v>5.1845997788625663E-2</v>
      </c>
    </row>
    <row r="123" spans="1:33" x14ac:dyDescent="0.25">
      <c r="S123">
        <f t="shared" si="53"/>
        <v>5</v>
      </c>
      <c r="T123">
        <f t="shared" si="54"/>
        <v>8</v>
      </c>
      <c r="U123">
        <f t="shared" si="45"/>
        <v>104</v>
      </c>
      <c r="V123">
        <f>($T$12*'10-day-rainfall'!X110+$T$13*'10-day-rainfall'!Y110+$T$14*'10-day-rainfall'!Z110+$T$15*'10-day-rainfall'!AA110)/12</f>
        <v>2.1185588307242731</v>
      </c>
      <c r="Y123">
        <f t="shared" si="55"/>
        <v>64.386213024046228</v>
      </c>
      <c r="Z123">
        <f t="shared" si="56"/>
        <v>5.4924187950063173E-2</v>
      </c>
      <c r="AA123">
        <f t="shared" si="46"/>
        <v>0.16892476579508089</v>
      </c>
      <c r="AB123">
        <f t="shared" si="51"/>
        <v>31972.773381083825</v>
      </c>
      <c r="AC123">
        <f t="shared" si="57"/>
        <v>31767.572340962794</v>
      </c>
      <c r="AD123">
        <f t="shared" si="52"/>
        <v>64.38502337806861</v>
      </c>
      <c r="AE123">
        <f t="shared" si="47"/>
        <v>0.16800036540823429</v>
      </c>
      <c r="AF123">
        <f t="shared" si="58"/>
        <v>31565.699142234411</v>
      </c>
      <c r="AG123">
        <f t="shared" si="48"/>
        <v>4.9239844753051751E-2</v>
      </c>
    </row>
    <row r="124" spans="1:33" x14ac:dyDescent="0.25">
      <c r="S124">
        <f t="shared" si="53"/>
        <v>5</v>
      </c>
      <c r="T124">
        <f t="shared" si="54"/>
        <v>9</v>
      </c>
      <c r="U124">
        <f t="shared" si="45"/>
        <v>105</v>
      </c>
      <c r="V124">
        <f>($T$12*'10-day-rainfall'!X111+$T$13*'10-day-rainfall'!Y111+$T$14*'10-day-rainfall'!Z111+$T$15*'10-day-rainfall'!AA111)/12</f>
        <v>2.1230980198110552</v>
      </c>
      <c r="Y124">
        <f t="shared" si="55"/>
        <v>64.383853025137086</v>
      </c>
      <c r="Z124">
        <f t="shared" si="56"/>
        <v>0.1187473821686635</v>
      </c>
      <c r="AA124">
        <f t="shared" si="46"/>
        <v>0.16709095645548519</v>
      </c>
      <c r="AB124">
        <f t="shared" si="51"/>
        <v>31565.699142233807</v>
      </c>
      <c r="AC124">
        <f t="shared" si="57"/>
        <v>31478.680708517528</v>
      </c>
      <c r="AD124">
        <f t="shared" si="52"/>
        <v>64.383348538758327</v>
      </c>
      <c r="AE124">
        <f t="shared" si="47"/>
        <v>0.16669895126027809</v>
      </c>
      <c r="AF124">
        <f t="shared" si="58"/>
        <v>31393.073493503995</v>
      </c>
      <c r="AG124">
        <f t="shared" si="48"/>
        <v>4.7417581192482565E-2</v>
      </c>
    </row>
    <row r="125" spans="1:33" x14ac:dyDescent="0.25">
      <c r="S125">
        <f t="shared" si="53"/>
        <v>5</v>
      </c>
      <c r="T125">
        <f t="shared" si="54"/>
        <v>10</v>
      </c>
      <c r="U125">
        <f t="shared" si="45"/>
        <v>106</v>
      </c>
      <c r="V125">
        <f>($T$12*'10-day-rainfall'!X112+$T$13*'10-day-rainfall'!Y112+$T$14*'10-day-rainfall'!Z112+$T$15*'10-day-rainfall'!AA112)/12</f>
        <v>2.1329118530481348</v>
      </c>
      <c r="Y125">
        <f t="shared" si="55"/>
        <v>64.382852233871489</v>
      </c>
      <c r="Z125">
        <f t="shared" si="56"/>
        <v>0.20313773009623182</v>
      </c>
      <c r="AA125">
        <f t="shared" si="46"/>
        <v>0.16631330339694897</v>
      </c>
      <c r="AB125">
        <f t="shared" si="51"/>
        <v>31393.073493504802</v>
      </c>
      <c r="AC125">
        <f t="shared" si="57"/>
        <v>31459.357461563512</v>
      </c>
      <c r="AD125">
        <f t="shared" si="52"/>
        <v>64.383236512898222</v>
      </c>
      <c r="AE125">
        <f t="shared" si="47"/>
        <v>0.16661190288591626</v>
      </c>
      <c r="AF125">
        <f t="shared" si="58"/>
        <v>31524.566471461938</v>
      </c>
      <c r="AG125">
        <f t="shared" si="48"/>
        <v>4.6644824286550264E-2</v>
      </c>
    </row>
    <row r="126" spans="1:33" x14ac:dyDescent="0.25">
      <c r="S126">
        <f t="shared" si="53"/>
        <v>5</v>
      </c>
      <c r="T126">
        <f t="shared" si="54"/>
        <v>11</v>
      </c>
      <c r="U126">
        <f t="shared" si="45"/>
        <v>107</v>
      </c>
      <c r="V126">
        <f>($T$12*'10-day-rainfall'!X113+$T$13*'10-day-rainfall'!Y113+$T$14*'10-day-rainfall'!Z113+$T$15*'10-day-rainfall'!AA113)/12</f>
        <v>2.1497000952048482</v>
      </c>
      <c r="Y126">
        <f t="shared" si="55"/>
        <v>64.383614559891953</v>
      </c>
      <c r="Z126">
        <f t="shared" si="56"/>
        <v>0.31860621306614056</v>
      </c>
      <c r="AA126">
        <f t="shared" si="46"/>
        <v>0.16690565984708461</v>
      </c>
      <c r="AB126">
        <f t="shared" si="51"/>
        <v>31524.566471460745</v>
      </c>
      <c r="AC126">
        <f t="shared" si="57"/>
        <v>31797.627467255046</v>
      </c>
      <c r="AD126">
        <f t="shared" si="52"/>
        <v>64.38519762163034</v>
      </c>
      <c r="AE126">
        <f t="shared" si="47"/>
        <v>0.16813575931440414</v>
      </c>
      <c r="AF126">
        <f t="shared" si="58"/>
        <v>32066.260104966997</v>
      </c>
      <c r="AG126">
        <f t="shared" si="48"/>
        <v>4.7233451223191489E-2</v>
      </c>
    </row>
    <row r="127" spans="1:33" x14ac:dyDescent="0.25">
      <c r="S127">
        <f t="shared" si="53"/>
        <v>5</v>
      </c>
      <c r="T127">
        <f t="shared" si="54"/>
        <v>12</v>
      </c>
      <c r="U127">
        <f t="shared" si="45"/>
        <v>108</v>
      </c>
      <c r="V127">
        <f>($T$12*'10-day-rainfall'!X114+$T$13*'10-day-rainfall'!Y114+$T$14*'10-day-rainfall'!Z114+$T$15*'10-day-rainfall'!AA114)/12</f>
        <v>2.1760311871937854</v>
      </c>
      <c r="Y127">
        <f t="shared" si="55"/>
        <v>64.386755010114925</v>
      </c>
      <c r="Z127">
        <f t="shared" si="56"/>
        <v>0.48527815503743943</v>
      </c>
      <c r="AA127">
        <f t="shared" si="46"/>
        <v>0.16934590968241794</v>
      </c>
      <c r="AB127">
        <f t="shared" si="51"/>
        <v>32066.260104966397</v>
      </c>
      <c r="AC127">
        <f t="shared" si="57"/>
        <v>32634.938146605436</v>
      </c>
      <c r="AD127">
        <f t="shared" si="52"/>
        <v>64.390051901516628</v>
      </c>
      <c r="AE127">
        <f t="shared" si="47"/>
        <v>0.1719077202920142</v>
      </c>
      <c r="AF127">
        <f t="shared" si="58"/>
        <v>33194.393670049925</v>
      </c>
      <c r="AG127">
        <f t="shared" si="48"/>
        <v>4.9658337091966306E-2</v>
      </c>
    </row>
    <row r="128" spans="1:33" x14ac:dyDescent="0.25">
      <c r="S128">
        <f t="shared" si="53"/>
        <v>5</v>
      </c>
      <c r="T128">
        <f t="shared" si="54"/>
        <v>13</v>
      </c>
      <c r="U128">
        <f t="shared" si="45"/>
        <v>109</v>
      </c>
      <c r="V128">
        <f>($T$12*'10-day-rainfall'!X115+$T$13*'10-day-rainfall'!Y115+$T$14*'10-day-rainfall'!Z115+$T$15*'10-day-rainfall'!AA115)/12</f>
        <v>2.2161368198415077</v>
      </c>
      <c r="Y128">
        <f t="shared" si="55"/>
        <v>64.393295325686069</v>
      </c>
      <c r="Z128">
        <f t="shared" si="56"/>
        <v>0.74917688277770733</v>
      </c>
      <c r="AA128">
        <f t="shared" si="46"/>
        <v>0.1744279848188956</v>
      </c>
      <c r="AB128">
        <f t="shared" si="51"/>
        <v>33194.393670049198</v>
      </c>
      <c r="AC128">
        <f t="shared" si="57"/>
        <v>34228.941686375059</v>
      </c>
      <c r="AD128">
        <f t="shared" si="52"/>
        <v>64.399293082254701</v>
      </c>
      <c r="AE128">
        <f t="shared" si="47"/>
        <v>0.17908847087656798</v>
      </c>
      <c r="AF128">
        <f t="shared" si="58"/>
        <v>35246.711952893296</v>
      </c>
      <c r="AG128">
        <f t="shared" si="48"/>
        <v>5.4708415163506524E-2</v>
      </c>
    </row>
    <row r="129" spans="19:33" x14ac:dyDescent="0.25">
      <c r="S129">
        <f t="shared" si="53"/>
        <v>5</v>
      </c>
      <c r="T129">
        <f t="shared" si="54"/>
        <v>14</v>
      </c>
      <c r="U129">
        <f t="shared" si="45"/>
        <v>110</v>
      </c>
      <c r="V129">
        <f>($T$12*'10-day-rainfall'!X116+$T$13*'10-day-rainfall'!Y116+$T$14*'10-day-rainfall'!Z116+$T$15*'10-day-rainfall'!AA116)/12</f>
        <v>2.2780522646991694</v>
      </c>
      <c r="Y129">
        <f t="shared" si="55"/>
        <v>64.405193570395454</v>
      </c>
      <c r="Z129">
        <f t="shared" si="56"/>
        <v>1.2572890489349462</v>
      </c>
      <c r="AA129">
        <f t="shared" si="46"/>
        <v>0.18367337564867203</v>
      </c>
      <c r="AB129">
        <f t="shared" si="51"/>
        <v>35246.7119528931</v>
      </c>
      <c r="AC129">
        <f t="shared" si="57"/>
        <v>37179.220164808394</v>
      </c>
      <c r="AD129">
        <f t="shared" si="52"/>
        <v>64.416397220336336</v>
      </c>
      <c r="AE129">
        <f t="shared" si="47"/>
        <v>0.19237903979943072</v>
      </c>
      <c r="AF129">
        <f t="shared" si="58"/>
        <v>39080.387985780959</v>
      </c>
      <c r="AG129">
        <f t="shared" si="48"/>
        <v>6.3895596430691273E-2</v>
      </c>
    </row>
    <row r="130" spans="19:33" x14ac:dyDescent="0.25">
      <c r="S130">
        <f t="shared" si="53"/>
        <v>5</v>
      </c>
      <c r="T130">
        <f t="shared" si="54"/>
        <v>15</v>
      </c>
      <c r="U130">
        <f t="shared" si="45"/>
        <v>111</v>
      </c>
      <c r="V130">
        <f>($T$12*'10-day-rainfall'!X117+$T$13*'10-day-rainfall'!Y117+$T$14*'10-day-rainfall'!Z117+$T$15*'10-day-rainfall'!AA117)/12</f>
        <v>2.3819604505615617</v>
      </c>
      <c r="Y130">
        <f t="shared" si="55"/>
        <v>64.427419175437862</v>
      </c>
      <c r="Z130">
        <f t="shared" si="56"/>
        <v>4.694405738188129</v>
      </c>
      <c r="AA130">
        <f t="shared" si="46"/>
        <v>0.20094352011655478</v>
      </c>
      <c r="AB130">
        <f t="shared" si="51"/>
        <v>39080.38798578053</v>
      </c>
      <c r="AC130">
        <f t="shared" si="57"/>
        <v>47168.619978309362</v>
      </c>
      <c r="AD130">
        <f t="shared" si="52"/>
        <v>64.474218278239945</v>
      </c>
      <c r="AE130">
        <f t="shared" si="47"/>
        <v>0.21258347858595844</v>
      </c>
      <c r="AF130">
        <f t="shared" si="58"/>
        <v>55214.948120348345</v>
      </c>
      <c r="AG130">
        <f t="shared" si="48"/>
        <v>8.1057006981979249E-2</v>
      </c>
    </row>
    <row r="131" spans="19:33" x14ac:dyDescent="0.25">
      <c r="S131">
        <f t="shared" si="53"/>
        <v>5</v>
      </c>
      <c r="T131">
        <f t="shared" si="54"/>
        <v>16</v>
      </c>
      <c r="U131">
        <f t="shared" si="45"/>
        <v>112</v>
      </c>
      <c r="V131">
        <f>($T$12*'10-day-rainfall'!X118+$T$13*'10-day-rainfall'!Y118+$T$14*'10-day-rainfall'!Z118+$T$15*'10-day-rainfall'!AA118)/12</f>
        <v>2.7699278669407459</v>
      </c>
      <c r="Y131">
        <f t="shared" si="55"/>
        <v>64.520692528772258</v>
      </c>
      <c r="Z131">
        <f t="shared" si="56"/>
        <v>2.645226767213841</v>
      </c>
      <c r="AA131">
        <f t="shared" si="46"/>
        <v>0.21839753220345082</v>
      </c>
      <c r="AB131">
        <f t="shared" si="51"/>
        <v>55214.948120349341</v>
      </c>
      <c r="AC131">
        <f t="shared" si="57"/>
        <v>59583.240743368042</v>
      </c>
      <c r="AD131">
        <f t="shared" si="52"/>
        <v>64.545895959175894</v>
      </c>
      <c r="AE131">
        <f t="shared" si="47"/>
        <v>0.22144860296224836</v>
      </c>
      <c r="AF131">
        <f t="shared" si="58"/>
        <v>63940.549511655074</v>
      </c>
      <c r="AG131">
        <f t="shared" si="48"/>
        <v>9.805412065869161E-2</v>
      </c>
    </row>
    <row r="132" spans="19:33" x14ac:dyDescent="0.25">
      <c r="S132">
        <f t="shared" si="53"/>
        <v>5</v>
      </c>
      <c r="T132">
        <f t="shared" si="54"/>
        <v>17</v>
      </c>
      <c r="U132">
        <f t="shared" si="45"/>
        <v>113</v>
      </c>
      <c r="V132">
        <f>($T$12*'10-day-rainfall'!X119+$T$13*'10-day-rainfall'!Y119+$T$14*'10-day-rainfall'!Z119+$T$15*'10-day-rainfall'!AA119)/12</f>
        <v>2.9885416493551129</v>
      </c>
      <c r="Y132">
        <f t="shared" si="55"/>
        <v>64.570995150889402</v>
      </c>
      <c r="Z132">
        <f t="shared" si="56"/>
        <v>1.1121234670669005</v>
      </c>
      <c r="AA132">
        <f t="shared" si="46"/>
        <v>0.22436252508315424</v>
      </c>
      <c r="AB132">
        <f t="shared" si="51"/>
        <v>63940.549511655656</v>
      </c>
      <c r="AC132">
        <f t="shared" si="57"/>
        <v>65538.519207226404</v>
      </c>
      <c r="AD132">
        <f t="shared" si="52"/>
        <v>64.580192727982478</v>
      </c>
      <c r="AE132">
        <f t="shared" si="47"/>
        <v>0.22540856909979837</v>
      </c>
      <c r="AF132">
        <f t="shared" si="58"/>
        <v>67132.723144337229</v>
      </c>
      <c r="AG132">
        <f t="shared" si="48"/>
        <v>0.10377240220157424</v>
      </c>
    </row>
    <row r="133" spans="19:33" x14ac:dyDescent="0.25">
      <c r="S133">
        <f t="shared" si="53"/>
        <v>5</v>
      </c>
      <c r="T133">
        <f t="shared" si="54"/>
        <v>18</v>
      </c>
      <c r="U133">
        <f t="shared" si="45"/>
        <v>114</v>
      </c>
      <c r="V133">
        <f>($T$12*'10-day-rainfall'!X120+$T$13*'10-day-rainfall'!Y120+$T$14*'10-day-rainfall'!Z120+$T$15*'10-day-rainfall'!AA120)/12</f>
        <v>3.0804526796912204</v>
      </c>
      <c r="Y133">
        <f t="shared" si="55"/>
        <v>64.589368630162781</v>
      </c>
      <c r="Z133">
        <f t="shared" si="56"/>
        <v>0.75039872656552087</v>
      </c>
      <c r="AA133">
        <f t="shared" si="46"/>
        <v>0.22645214802019073</v>
      </c>
      <c r="AB133">
        <f t="shared" si="51"/>
        <v>67132.723144337171</v>
      </c>
      <c r="AC133">
        <f t="shared" si="57"/>
        <v>68075.82698571877</v>
      </c>
      <c r="AD133">
        <f t="shared" si="52"/>
        <v>64.594796937290212</v>
      </c>
      <c r="AE133">
        <f t="shared" si="47"/>
        <v>0.22706951149903898</v>
      </c>
      <c r="AF133">
        <f t="shared" si="58"/>
        <v>69016.708318576508</v>
      </c>
      <c r="AG133">
        <f t="shared" si="48"/>
        <v>0.10577184782961563</v>
      </c>
    </row>
    <row r="134" spans="19:33" x14ac:dyDescent="0.25">
      <c r="S134">
        <f t="shared" si="53"/>
        <v>5</v>
      </c>
      <c r="T134">
        <f t="shared" si="54"/>
        <v>19</v>
      </c>
      <c r="U134">
        <f t="shared" si="45"/>
        <v>115</v>
      </c>
      <c r="V134">
        <f>($T$12*'10-day-rainfall'!X121+$T$13*'10-day-rainfall'!Y121+$T$14*'10-day-rainfall'!Z121+$T$15*'10-day-rainfall'!AA121)/12</f>
        <v>3.1424691033743213</v>
      </c>
      <c r="Y134">
        <f t="shared" si="55"/>
        <v>64.600212452126556</v>
      </c>
      <c r="Z134">
        <f t="shared" si="56"/>
        <v>0.55994950417977019</v>
      </c>
      <c r="AA134">
        <f t="shared" si="46"/>
        <v>0.22768542010565118</v>
      </c>
      <c r="AB134">
        <f t="shared" si="51"/>
        <v>69016.708318577323</v>
      </c>
      <c r="AC134">
        <f t="shared" si="57"/>
        <v>69614.783669910743</v>
      </c>
      <c r="AD134">
        <f t="shared" si="52"/>
        <v>64.603654847915791</v>
      </c>
      <c r="AE134">
        <f t="shared" si="47"/>
        <v>0.2280769251163525</v>
      </c>
      <c r="AF134">
        <f t="shared" si="58"/>
        <v>70211.449603205619</v>
      </c>
      <c r="AG134">
        <f t="shared" si="48"/>
        <v>0.10695189827592076</v>
      </c>
    </row>
    <row r="135" spans="19:33" x14ac:dyDescent="0.25">
      <c r="S135">
        <f t="shared" si="53"/>
        <v>5</v>
      </c>
      <c r="T135">
        <f t="shared" si="54"/>
        <v>20</v>
      </c>
      <c r="U135">
        <f t="shared" si="45"/>
        <v>116</v>
      </c>
      <c r="V135">
        <f>($T$12*'10-day-rainfall'!X122+$T$13*'10-day-rainfall'!Y122+$T$14*'10-day-rainfall'!Z122+$T$15*'10-day-rainfall'!AA122)/12</f>
        <v>3.188745921901575</v>
      </c>
      <c r="Y135">
        <f t="shared" si="55"/>
        <v>64.607089131391561</v>
      </c>
      <c r="Z135">
        <f t="shared" si="56"/>
        <v>0.43977633197308919</v>
      </c>
      <c r="AA135">
        <f t="shared" si="46"/>
        <v>0.22846750751049116</v>
      </c>
      <c r="AB135">
        <f t="shared" si="51"/>
        <v>70211.449603205052</v>
      </c>
      <c r="AC135">
        <f t="shared" si="57"/>
        <v>70591.805487237725</v>
      </c>
      <c r="AD135">
        <f t="shared" si="52"/>
        <v>64.609278379770856</v>
      </c>
      <c r="AE135">
        <f t="shared" si="47"/>
        <v>0.22871649157933183</v>
      </c>
      <c r="AF135">
        <f t="shared" si="58"/>
        <v>70971.265028622583</v>
      </c>
      <c r="AG135">
        <f t="shared" si="48"/>
        <v>0.10770023483685613</v>
      </c>
    </row>
    <row r="136" spans="19:33" x14ac:dyDescent="0.25">
      <c r="S136">
        <f t="shared" si="53"/>
        <v>5</v>
      </c>
      <c r="T136">
        <f t="shared" si="54"/>
        <v>21</v>
      </c>
      <c r="U136">
        <f t="shared" si="45"/>
        <v>117</v>
      </c>
      <c r="V136">
        <f>($T$12*'10-day-rainfall'!X123+$T$13*'10-day-rainfall'!Y123+$T$14*'10-day-rainfall'!Z123+$T$15*'10-day-rainfall'!AA123)/12</f>
        <v>3.2250910733043097</v>
      </c>
      <c r="Y136">
        <f t="shared" si="55"/>
        <v>64.611462468990609</v>
      </c>
      <c r="Z136">
        <f t="shared" si="56"/>
        <v>0.35678687886037935</v>
      </c>
      <c r="AA136">
        <f t="shared" si="46"/>
        <v>0.22896488889495309</v>
      </c>
      <c r="AB136">
        <f t="shared" si="51"/>
        <v>70971.265028622292</v>
      </c>
      <c r="AC136">
        <f t="shared" si="57"/>
        <v>71201.34461056006</v>
      </c>
      <c r="AD136">
        <f t="shared" si="52"/>
        <v>64.612786758617801</v>
      </c>
      <c r="AE136">
        <f t="shared" si="47"/>
        <v>0.22911550086882509</v>
      </c>
      <c r="AF136">
        <f t="shared" si="58"/>
        <v>71430.881989391884</v>
      </c>
      <c r="AG136">
        <f t="shared" si="48"/>
        <v>0.10817615181546758</v>
      </c>
    </row>
    <row r="137" spans="19:33" x14ac:dyDescent="0.25">
      <c r="S137">
        <f t="shared" si="53"/>
        <v>5</v>
      </c>
      <c r="T137">
        <f t="shared" si="54"/>
        <v>22</v>
      </c>
      <c r="U137">
        <f t="shared" si="45"/>
        <v>118</v>
      </c>
      <c r="V137">
        <f>($T$12*'10-day-rainfall'!X124+$T$13*'10-day-rainfall'!Y124+$T$14*'10-day-rainfall'!Z124+$T$15*'10-day-rainfall'!AA124)/12</f>
        <v>3.2545775922183906</v>
      </c>
      <c r="Y137">
        <f t="shared" si="55"/>
        <v>64.614105273279179</v>
      </c>
      <c r="Z137">
        <f t="shared" si="56"/>
        <v>0.29619940985484988</v>
      </c>
      <c r="AA137">
        <f t="shared" si="46"/>
        <v>0.22925872225694871</v>
      </c>
      <c r="AB137">
        <f t="shared" si="51"/>
        <v>71430.881989392001</v>
      </c>
      <c r="AC137">
        <f t="shared" si="57"/>
        <v>71551.375227068216</v>
      </c>
      <c r="AD137">
        <f t="shared" si="52"/>
        <v>64.614797145549417</v>
      </c>
      <c r="AE137">
        <f t="shared" si="47"/>
        <v>0.22933319397785878</v>
      </c>
      <c r="AF137">
        <f t="shared" si="58"/>
        <v>71671.600366549173</v>
      </c>
      <c r="AG137">
        <f t="shared" si="48"/>
        <v>0.10845700845824288</v>
      </c>
    </row>
    <row r="138" spans="19:33" x14ac:dyDescent="0.25">
      <c r="S138">
        <f t="shared" si="53"/>
        <v>5</v>
      </c>
      <c r="T138">
        <f t="shared" si="54"/>
        <v>23</v>
      </c>
      <c r="U138">
        <f t="shared" si="45"/>
        <v>119</v>
      </c>
      <c r="V138">
        <f>($T$12*'10-day-rainfall'!X125+$T$13*'10-day-rainfall'!Y125+$T$14*'10-day-rainfall'!Z125+$T$15*'10-day-rainfall'!AA125)/12</f>
        <v>3.2790568822890394</v>
      </c>
      <c r="Y138">
        <f t="shared" si="55"/>
        <v>64.615487478399587</v>
      </c>
      <c r="Z138">
        <f t="shared" si="56"/>
        <v>0.25023536793645745</v>
      </c>
      <c r="AA138">
        <f t="shared" si="46"/>
        <v>0.2294074999987305</v>
      </c>
      <c r="AB138">
        <f t="shared" si="51"/>
        <v>71671.600366548824</v>
      </c>
      <c r="AC138">
        <f t="shared" si="57"/>
        <v>71709.090528836736</v>
      </c>
      <c r="AD138">
        <f t="shared" si="52"/>
        <v>64.615702746942404</v>
      </c>
      <c r="AE138">
        <f t="shared" si="47"/>
        <v>0.22943067106589277</v>
      </c>
      <c r="AF138">
        <f t="shared" si="58"/>
        <v>71746.497275282862</v>
      </c>
      <c r="AG138">
        <f t="shared" si="48"/>
        <v>0.10859899506787939</v>
      </c>
    </row>
    <row r="139" spans="19:33" x14ac:dyDescent="0.25">
      <c r="S139">
        <f t="shared" si="53"/>
        <v>5</v>
      </c>
      <c r="T139">
        <f t="shared" si="54"/>
        <v>24</v>
      </c>
      <c r="U139">
        <f t="shared" si="45"/>
        <v>120</v>
      </c>
      <c r="V139">
        <f>($T$12*'10-day-rainfall'!X126+$T$13*'10-day-rainfall'!Y126+$T$14*'10-day-rainfall'!Z126+$T$15*'10-day-rainfall'!AA126)/12</f>
        <v>3.2997374912094077</v>
      </c>
      <c r="Y139">
        <f t="shared" si="55"/>
        <v>64.61591753651139</v>
      </c>
      <c r="Z139">
        <f t="shared" si="56"/>
        <v>0</v>
      </c>
      <c r="AA139">
        <f t="shared" si="46"/>
        <v>0.22945379057728815</v>
      </c>
      <c r="AB139">
        <f t="shared" si="51"/>
        <v>71746.497275283939</v>
      </c>
      <c r="AC139">
        <f t="shared" si="57"/>
        <v>71333.480452244825</v>
      </c>
      <c r="AD139">
        <f t="shared" si="52"/>
        <v>64.613545993572444</v>
      </c>
      <c r="AE139">
        <f t="shared" si="47"/>
        <v>0.22919852252930778</v>
      </c>
      <c r="AF139">
        <f t="shared" si="58"/>
        <v>70921.382594178431</v>
      </c>
      <c r="AG139">
        <f t="shared" si="48"/>
        <v>0.108643172659425</v>
      </c>
    </row>
    <row r="140" spans="19:33" x14ac:dyDescent="0.25">
      <c r="S140">
        <f t="shared" si="53"/>
        <v>6</v>
      </c>
      <c r="T140">
        <f t="shared" si="54"/>
        <v>1</v>
      </c>
      <c r="U140">
        <f t="shared" si="45"/>
        <v>121</v>
      </c>
      <c r="V140">
        <f>($T$12*'10-day-rainfall'!X127+$T$13*'10-day-rainfall'!Y127+$T$14*'10-day-rainfall'!Z127+$T$15*'10-day-rainfall'!AA127)/12</f>
        <v>3.2997374912094077</v>
      </c>
      <c r="Y140">
        <f t="shared" si="55"/>
        <v>64.611175356201386</v>
      </c>
      <c r="Z140">
        <f t="shared" si="56"/>
        <v>0.15660736016022542</v>
      </c>
      <c r="AA140">
        <f t="shared" si="46"/>
        <v>0.22893223544587299</v>
      </c>
      <c r="AB140">
        <f t="shared" si="51"/>
        <v>70921.382594178183</v>
      </c>
      <c r="AC140">
        <f t="shared" si="57"/>
        <v>70791.197818664019</v>
      </c>
      <c r="AD140">
        <f t="shared" si="52"/>
        <v>64.610426040045738</v>
      </c>
      <c r="AE140">
        <f t="shared" si="47"/>
        <v>0.22884701542833372</v>
      </c>
      <c r="AF140">
        <f t="shared" si="58"/>
        <v>70661.319835212998</v>
      </c>
      <c r="AG140">
        <f t="shared" si="48"/>
        <v>0.10814490752021864</v>
      </c>
    </row>
    <row r="141" spans="19:33" x14ac:dyDescent="0.25">
      <c r="S141">
        <f t="shared" si="53"/>
        <v>6</v>
      </c>
      <c r="T141">
        <f t="shared" si="54"/>
        <v>2</v>
      </c>
      <c r="U141">
        <f t="shared" si="45"/>
        <v>122</v>
      </c>
      <c r="V141">
        <f>($T$12*'10-day-rainfall'!X128+$T$13*'10-day-rainfall'!Y128+$T$14*'10-day-rainfall'!Z128+$T$15*'10-day-rainfall'!AA128)/12</f>
        <v>3.3126802482474429</v>
      </c>
      <c r="Y141">
        <f t="shared" si="55"/>
        <v>64.609678489720594</v>
      </c>
      <c r="Z141">
        <f t="shared" si="56"/>
        <v>0.75163431403574188</v>
      </c>
      <c r="AA141">
        <f t="shared" si="46"/>
        <v>0.22876199623938384</v>
      </c>
      <c r="AB141">
        <f t="shared" si="51"/>
        <v>70661.319835212678</v>
      </c>
      <c r="AC141">
        <f t="shared" si="57"/>
        <v>71602.490007246117</v>
      </c>
      <c r="AD141">
        <f t="shared" si="52"/>
        <v>64.615090646659397</v>
      </c>
      <c r="AE141">
        <f t="shared" si="47"/>
        <v>0.22936478583908726</v>
      </c>
      <c r="AF141">
        <f t="shared" si="58"/>
        <v>72541.490136720633</v>
      </c>
      <c r="AG141">
        <f t="shared" si="48"/>
        <v>0.10798201495663552</v>
      </c>
    </row>
    <row r="142" spans="19:33" x14ac:dyDescent="0.25">
      <c r="S142">
        <f t="shared" si="53"/>
        <v>6</v>
      </c>
      <c r="T142">
        <f t="shared" si="54"/>
        <v>3</v>
      </c>
      <c r="U142">
        <f t="shared" si="45"/>
        <v>123</v>
      </c>
      <c r="V142">
        <f>($T$12*'10-day-rainfall'!X129+$T$13*'10-day-rainfall'!Y129+$T$14*'10-day-rainfall'!Z129+$T$15*'10-day-rainfall'!AA129)/12</f>
        <v>3.3747987865975042</v>
      </c>
      <c r="Y142">
        <f t="shared" si="55"/>
        <v>64.620482386178224</v>
      </c>
      <c r="Z142">
        <f t="shared" si="56"/>
        <v>1.3004683407990203</v>
      </c>
      <c r="AA142">
        <f t="shared" si="46"/>
        <v>0.22994514169079358</v>
      </c>
      <c r="AB142">
        <f t="shared" si="51"/>
        <v>72541.490136720851</v>
      </c>
      <c r="AC142">
        <f t="shared" si="57"/>
        <v>74468.43189511566</v>
      </c>
      <c r="AD142">
        <f t="shared" si="52"/>
        <v>64.63154688734609</v>
      </c>
      <c r="AE142">
        <f t="shared" si="47"/>
        <v>0.23113610204348847</v>
      </c>
      <c r="AF142">
        <f t="shared" si="58"/>
        <v>76391.086196240765</v>
      </c>
      <c r="AG142">
        <f t="shared" si="48"/>
        <v>0.10911209548290811</v>
      </c>
    </row>
    <row r="143" spans="19:33" x14ac:dyDescent="0.25">
      <c r="S143">
        <f t="shared" si="53"/>
        <v>6</v>
      </c>
      <c r="T143">
        <f t="shared" si="54"/>
        <v>4</v>
      </c>
      <c r="U143">
        <f t="shared" si="45"/>
        <v>124</v>
      </c>
      <c r="V143">
        <f>($T$12*'10-day-rainfall'!X130+$T$13*'10-day-rainfall'!Y130+$T$14*'10-day-rainfall'!Z130+$T$15*'10-day-rainfall'!AA130)/12</f>
        <v>3.4822755089775885</v>
      </c>
      <c r="Y143">
        <f t="shared" si="55"/>
        <v>64.642586769930787</v>
      </c>
      <c r="Z143">
        <f t="shared" si="56"/>
        <v>1.8086481516850572</v>
      </c>
      <c r="AA143">
        <f t="shared" si="46"/>
        <v>0.2323244125020717</v>
      </c>
      <c r="AB143">
        <f t="shared" si="51"/>
        <v>76391.086196240984</v>
      </c>
      <c r="AC143">
        <f t="shared" si="57"/>
        <v>79228.468926770351</v>
      </c>
      <c r="AD143">
        <f t="shared" si="52"/>
        <v>64.658879023912448</v>
      </c>
      <c r="AE143">
        <f t="shared" si="47"/>
        <v>0.23407807751180085</v>
      </c>
      <c r="AF143">
        <f t="shared" si="58"/>
        <v>82059.538463264704</v>
      </c>
      <c r="AG143">
        <f t="shared" si="48"/>
        <v>0.11138276172541614</v>
      </c>
    </row>
    <row r="144" spans="19:33" x14ac:dyDescent="0.25">
      <c r="S144">
        <f t="shared" si="53"/>
        <v>6</v>
      </c>
      <c r="T144">
        <f t="shared" si="54"/>
        <v>5</v>
      </c>
      <c r="U144">
        <f t="shared" si="45"/>
        <v>125</v>
      </c>
      <c r="V144">
        <f>($T$12*'10-day-rainfall'!X131+$T$13*'10-day-rainfall'!Y131+$T$14*'10-day-rainfall'!Z131+$T$15*'10-day-rainfall'!AA131)/12</f>
        <v>3.6317505628358577</v>
      </c>
      <c r="Y144">
        <f t="shared" si="55"/>
        <v>64.675127527200559</v>
      </c>
      <c r="Z144">
        <f t="shared" si="56"/>
        <v>2.3084260237535692</v>
      </c>
      <c r="AA144">
        <f t="shared" si="46"/>
        <v>0.23581086543149302</v>
      </c>
      <c r="AB144">
        <f t="shared" si="51"/>
        <v>82059.538463265038</v>
      </c>
      <c r="AC144">
        <f t="shared" si="57"/>
        <v>85790.245748244779</v>
      </c>
      <c r="AD144">
        <f t="shared" si="52"/>
        <v>64.696498001574696</v>
      </c>
      <c r="AE144">
        <f t="shared" si="47"/>
        <v>0.23800066436420586</v>
      </c>
      <c r="AF144">
        <f t="shared" si="58"/>
        <v>89513.06975706674</v>
      </c>
      <c r="AG144">
        <f t="shared" si="48"/>
        <v>0.11470931707481186</v>
      </c>
    </row>
    <row r="145" spans="19:33" x14ac:dyDescent="0.25">
      <c r="S145">
        <f t="shared" si="53"/>
        <v>6</v>
      </c>
      <c r="T145">
        <f t="shared" si="54"/>
        <v>6</v>
      </c>
      <c r="U145">
        <f t="shared" si="45"/>
        <v>126</v>
      </c>
      <c r="V145">
        <f>($T$12*'10-day-rainfall'!X132+$T$13*'10-day-rainfall'!Y132+$T$14*'10-day-rainfall'!Z132+$T$15*'10-day-rainfall'!AA132)/12</f>
        <v>3.8225295730634254</v>
      </c>
      <c r="Y145">
        <f t="shared" si="55"/>
        <v>64.717823318465733</v>
      </c>
      <c r="Z145">
        <f t="shared" si="56"/>
        <v>2.8268452256811587</v>
      </c>
      <c r="AA145">
        <f t="shared" si="46"/>
        <v>0.24018583608057495</v>
      </c>
      <c r="AB145">
        <f t="shared" si="51"/>
        <v>89513.069757066391</v>
      </c>
      <c r="AC145">
        <f t="shared" si="57"/>
        <v>94169.056658347443</v>
      </c>
      <c r="AD145">
        <f t="shared" si="52"/>
        <v>64.744461797551565</v>
      </c>
      <c r="AE145">
        <f t="shared" si="47"/>
        <v>0.24285542209425068</v>
      </c>
      <c r="AF145">
        <f t="shared" si="58"/>
        <v>98815.433049979256</v>
      </c>
      <c r="AG145">
        <f t="shared" si="48"/>
        <v>0.1188742883152112</v>
      </c>
    </row>
    <row r="146" spans="19:33" x14ac:dyDescent="0.25">
      <c r="S146">
        <f t="shared" si="53"/>
        <v>6</v>
      </c>
      <c r="T146">
        <f t="shared" si="54"/>
        <v>7</v>
      </c>
      <c r="U146">
        <f t="shared" si="45"/>
        <v>127</v>
      </c>
      <c r="V146">
        <f>($T$12*'10-day-rainfall'!X133+$T$13*'10-day-rainfall'!Y133+$T$14*'10-day-rainfall'!Z133+$T$15*'10-day-rainfall'!AA133)/12</f>
        <v>4.0561531454337691</v>
      </c>
      <c r="Y146">
        <f t="shared" si="55"/>
        <v>64.771013874142611</v>
      </c>
      <c r="Z146">
        <f t="shared" si="56"/>
        <v>3.3905660285250656</v>
      </c>
      <c r="AA146">
        <f t="shared" si="46"/>
        <v>0.24545779384578717</v>
      </c>
      <c r="AB146">
        <f t="shared" si="51"/>
        <v>98815.433049980042</v>
      </c>
      <c r="AC146">
        <f t="shared" si="57"/>
        <v>104476.62787240274</v>
      </c>
      <c r="AD146">
        <f t="shared" si="52"/>
        <v>64.803333318309654</v>
      </c>
      <c r="AE146">
        <f t="shared" si="47"/>
        <v>0.24857347277821393</v>
      </c>
      <c r="AF146">
        <f t="shared" si="58"/>
        <v>110126.6062506687</v>
      </c>
      <c r="AG146">
        <f t="shared" si="48"/>
        <v>0.12388441828327444</v>
      </c>
    </row>
    <row r="147" spans="19:33" x14ac:dyDescent="0.25">
      <c r="S147">
        <f t="shared" si="53"/>
        <v>6</v>
      </c>
      <c r="T147">
        <f t="shared" si="54"/>
        <v>8</v>
      </c>
      <c r="U147">
        <f t="shared" si="45"/>
        <v>128</v>
      </c>
      <c r="V147">
        <f>($T$12*'10-day-rainfall'!X134+$T$13*'10-day-rainfall'!Y134+$T$14*'10-day-rainfall'!Z134+$T$15*'10-day-rainfall'!AA134)/12</f>
        <v>4.3363652139069151</v>
      </c>
      <c r="Y147">
        <f t="shared" si="55"/>
        <v>64.835543515436683</v>
      </c>
      <c r="Z147">
        <f t="shared" si="56"/>
        <v>4.0303513916623341</v>
      </c>
      <c r="AA147">
        <f t="shared" si="46"/>
        <v>0.25160489087614546</v>
      </c>
      <c r="AB147">
        <f t="shared" si="51"/>
        <v>110126.6062506685</v>
      </c>
      <c r="AC147">
        <f t="shared" si="57"/>
        <v>116928.34995208363</v>
      </c>
      <c r="AD147">
        <f t="shared" si="52"/>
        <v>64.874259523631807</v>
      </c>
      <c r="AE147">
        <f t="shared" si="47"/>
        <v>0.25516161392768227</v>
      </c>
      <c r="AF147">
        <f t="shared" si="58"/>
        <v>123717.28945051324</v>
      </c>
      <c r="AG147">
        <f t="shared" si="48"/>
        <v>0.12971354875954164</v>
      </c>
    </row>
    <row r="148" spans="19:33" x14ac:dyDescent="0.25">
      <c r="S148">
        <f t="shared" si="53"/>
        <v>6</v>
      </c>
      <c r="T148">
        <f t="shared" si="54"/>
        <v>9</v>
      </c>
      <c r="U148">
        <f t="shared" si="45"/>
        <v>129</v>
      </c>
      <c r="V148">
        <f>($T$12*'10-day-rainfall'!X135+$T$13*'10-day-rainfall'!Y135+$T$14*'10-day-rainfall'!Z135+$T$15*'10-day-rainfall'!AA135)/12</f>
        <v>4.6694521057798353</v>
      </c>
      <c r="Y148">
        <f t="shared" si="55"/>
        <v>64.912859052516396</v>
      </c>
      <c r="Z148">
        <f t="shared" si="56"/>
        <v>4.7869130303552589</v>
      </c>
      <c r="AA148">
        <f t="shared" si="46"/>
        <v>0.25864651237148917</v>
      </c>
      <c r="AB148">
        <f t="shared" si="51"/>
        <v>123717.28945051243</v>
      </c>
      <c r="AC148">
        <f t="shared" si="57"/>
        <v>131868.16918288323</v>
      </c>
      <c r="AD148">
        <f t="shared" si="52"/>
        <v>64.959105691969327</v>
      </c>
      <c r="AE148">
        <f t="shared" si="47"/>
        <v>0.2626976380141775</v>
      </c>
      <c r="AF148">
        <f t="shared" si="58"/>
        <v>140004.46486294031</v>
      </c>
      <c r="AG148">
        <f t="shared" si="48"/>
        <v>0.13637372215484775</v>
      </c>
    </row>
    <row r="149" spans="19:33" x14ac:dyDescent="0.25">
      <c r="S149">
        <f t="shared" si="53"/>
        <v>6</v>
      </c>
      <c r="T149">
        <f t="shared" si="54"/>
        <v>10</v>
      </c>
      <c r="U149">
        <f t="shared" ref="U149:U212" si="59">(S149-1)*24+T149</f>
        <v>130</v>
      </c>
      <c r="V149">
        <f>($T$12*'10-day-rainfall'!X136+$T$13*'10-day-rainfall'!Y136+$T$14*'10-day-rainfall'!Z136+$T$15*'10-day-rainfall'!AA136)/12</f>
        <v>5.0650647529166335</v>
      </c>
      <c r="Y149">
        <f t="shared" si="55"/>
        <v>65.005178629981415</v>
      </c>
      <c r="Z149">
        <f t="shared" si="56"/>
        <v>5.7208617751546926</v>
      </c>
      <c r="AA149">
        <f t="shared" ref="AA149:AA212" si="60">IF(AND(U149&gt;=$G$16,U149&lt;=$H$16),0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0.26662807656638948</v>
      </c>
      <c r="AB149">
        <f t="shared" si="51"/>
        <v>140004.46486293984</v>
      </c>
      <c r="AC149">
        <f t="shared" si="57"/>
        <v>149822.0855203988</v>
      </c>
      <c r="AD149">
        <f t="shared" si="52"/>
        <v>65.060667192027893</v>
      </c>
      <c r="AE149">
        <f t="shared" ref="AE149:AE212" si="61">IF(AND(U149&gt;=$G$16,U149&lt;=$H$16),0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0.27124875534829546</v>
      </c>
      <c r="AF149">
        <f t="shared" si="58"/>
        <v>159623.07173424287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0.14389907527815626</v>
      </c>
    </row>
    <row r="150" spans="19:33" x14ac:dyDescent="0.25">
      <c r="S150">
        <f t="shared" si="53"/>
        <v>6</v>
      </c>
      <c r="T150">
        <f t="shared" si="54"/>
        <v>11</v>
      </c>
      <c r="U150">
        <f t="shared" si="59"/>
        <v>131</v>
      </c>
      <c r="V150">
        <f>($T$12*'10-day-rainfall'!X137+$T$13*'10-day-rainfall'!Y137+$T$14*'10-day-rainfall'!Z137+$T$15*'10-day-rainfall'!AA137)/12</f>
        <v>5.5378632467310709</v>
      </c>
      <c r="Y150">
        <f t="shared" si="55"/>
        <v>65.115938887920521</v>
      </c>
      <c r="Z150">
        <f t="shared" si="56"/>
        <v>6.9332436239797692</v>
      </c>
      <c r="AA150">
        <f t="shared" si="60"/>
        <v>0.27572895632777483</v>
      </c>
      <c r="AB150">
        <f t="shared" ref="AB150:AB184" si="63">VLOOKUP($Y150,$C$20:$H$120,6)+($Y150-VLOOKUP(VLOOKUP($Y150,$C$20:$N$120,12),$A$20:$C$120,3,FALSE))*(VLOOKUP(VLOOKUP($Y150,$C$20:$N$120,12)+1,$A$20:$H$120,8,FALSE)-VLOOKUP($Y150,$C$20:$H$120,6))/(VLOOKUP(VLOOKUP($Y150,$C$20:$N$120,12)+1,$A$20:$C$120,3,FALSE)-VLOOKUP(VLOOKUP($Y150,$C$20:$N$120,12),$A$20:$C$120,3,FALSE))</f>
        <v>159623.07173424162</v>
      </c>
      <c r="AC150">
        <f t="shared" si="57"/>
        <v>171606.59813601521</v>
      </c>
      <c r="AD150">
        <f t="shared" ref="AD150:AD184" si="64">VLOOKUP($AC150,$H$20:$I$120,2)+($AC150-VLOOKUP(VLOOKUP($AC150,$H$20:$N$120,7),$A$20:$H$120,8,FALSE))*(VLOOKUP(VLOOKUP($AC150,$H$20:$N$120,7)+1,$A$20:$I$120,9,FALSE)-VLOOKUP($AC150,$H$20:$I$120,2))/(VLOOKUP(VLOOKUP($AC150,$H$20:$N$120,7)+1,$A$20:$H$120,8,FALSE)-VLOOKUP(VLOOKUP($AC150,$H$20:$N$120,7),$A$20:$H$120,8,FALSE))</f>
        <v>65.183354893923536</v>
      </c>
      <c r="AE150">
        <f t="shared" si="61"/>
        <v>0.28104369753897329</v>
      </c>
      <c r="AF150">
        <f t="shared" si="58"/>
        <v>183570.99146942847</v>
      </c>
      <c r="AG150">
        <f t="shared" si="62"/>
        <v>0.15245164198062305</v>
      </c>
    </row>
    <row r="151" spans="19:33" x14ac:dyDescent="0.25">
      <c r="S151">
        <f t="shared" si="53"/>
        <v>6</v>
      </c>
      <c r="T151">
        <f t="shared" si="54"/>
        <v>12</v>
      </c>
      <c r="U151">
        <f t="shared" si="59"/>
        <v>132</v>
      </c>
      <c r="V151">
        <f>($T$12*'10-day-rainfall'!X138+$T$13*'10-day-rainfall'!Y138+$T$14*'10-day-rainfall'!Z138+$T$15*'10-day-rainfall'!AA138)/12</f>
        <v>6.1108585875558452</v>
      </c>
      <c r="Y151">
        <f t="shared" si="55"/>
        <v>65.250484409292284</v>
      </c>
      <c r="Z151">
        <f t="shared" si="56"/>
        <v>8.8971273063420391</v>
      </c>
      <c r="AA151">
        <f t="shared" si="60"/>
        <v>0.28618620594513239</v>
      </c>
      <c r="AB151">
        <f t="shared" si="63"/>
        <v>183570.9914694296</v>
      </c>
      <c r="AC151">
        <f t="shared" si="57"/>
        <v>199070.68545014402</v>
      </c>
      <c r="AD151">
        <f t="shared" si="64"/>
        <v>65.337173298567393</v>
      </c>
      <c r="AE151">
        <f t="shared" si="61"/>
        <v>0.29261800423304729</v>
      </c>
      <c r="AF151">
        <f t="shared" si="58"/>
        <v>214547.22495702197</v>
      </c>
      <c r="AG151">
        <f t="shared" si="62"/>
        <v>0.16224138215247691</v>
      </c>
    </row>
    <row r="152" spans="19:33" x14ac:dyDescent="0.25">
      <c r="S152">
        <f t="shared" si="53"/>
        <v>6</v>
      </c>
      <c r="T152">
        <f t="shared" si="54"/>
        <v>13</v>
      </c>
      <c r="U152">
        <f t="shared" si="59"/>
        <v>133</v>
      </c>
      <c r="V152">
        <f>($T$12*'10-day-rainfall'!X139+$T$13*'10-day-rainfall'!Y139+$T$14*'10-day-rainfall'!Z139+$T$15*'10-day-rainfall'!AA139)/12</f>
        <v>6.8461583649394848</v>
      </c>
      <c r="Y152">
        <f t="shared" si="55"/>
        <v>65.423437035376352</v>
      </c>
      <c r="Z152">
        <f t="shared" si="56"/>
        <v>12.593428817036244</v>
      </c>
      <c r="AA152">
        <f t="shared" si="60"/>
        <v>0.29881539207755758</v>
      </c>
      <c r="AB152">
        <f t="shared" si="63"/>
        <v>214547.22495702194</v>
      </c>
      <c r="AC152">
        <f t="shared" si="57"/>
        <v>236677.52912194759</v>
      </c>
      <c r="AD152">
        <f t="shared" si="64"/>
        <v>65.546276736846565</v>
      </c>
      <c r="AE152">
        <f t="shared" si="61"/>
        <v>0.30732782049803697</v>
      </c>
      <c r="AF152">
        <f t="shared" si="58"/>
        <v>258777.1885445595</v>
      </c>
      <c r="AG152">
        <f t="shared" si="62"/>
        <v>0.17401012510805722</v>
      </c>
    </row>
    <row r="153" spans="19:33" x14ac:dyDescent="0.25">
      <c r="S153">
        <f t="shared" si="53"/>
        <v>6</v>
      </c>
      <c r="T153">
        <f t="shared" si="54"/>
        <v>14</v>
      </c>
      <c r="U153">
        <f t="shared" si="59"/>
        <v>134</v>
      </c>
      <c r="V153">
        <f>($T$12*'10-day-rainfall'!X140+$T$13*'10-day-rainfall'!Y140+$T$14*'10-day-rainfall'!Z140+$T$15*'10-day-rainfall'!AA140)/12</f>
        <v>7.8869376060168603</v>
      </c>
      <c r="Y153">
        <f t="shared" si="55"/>
        <v>65.668349934295534</v>
      </c>
      <c r="Z153">
        <f t="shared" si="56"/>
        <v>19.83683931593319</v>
      </c>
      <c r="AA153">
        <f t="shared" si="60"/>
        <v>0.31546215887035106</v>
      </c>
      <c r="AB153">
        <f t="shared" si="63"/>
        <v>258777.18854455889</v>
      </c>
      <c r="AC153">
        <f t="shared" si="57"/>
        <v>293915.66742727201</v>
      </c>
      <c r="AD153">
        <f t="shared" si="64"/>
        <v>65.861229301367899</v>
      </c>
      <c r="AE153">
        <f t="shared" si="61"/>
        <v>0.32773983949062419</v>
      </c>
      <c r="AF153">
        <f t="shared" si="58"/>
        <v>329009.94665975211</v>
      </c>
      <c r="AG153">
        <f t="shared" si="62"/>
        <v>0.18943391898975109</v>
      </c>
    </row>
    <row r="154" spans="19:33" x14ac:dyDescent="0.25">
      <c r="S154">
        <f t="shared" si="53"/>
        <v>6</v>
      </c>
      <c r="T154">
        <f t="shared" si="54"/>
        <v>15</v>
      </c>
      <c r="U154">
        <f t="shared" si="59"/>
        <v>135</v>
      </c>
      <c r="V154">
        <f>($T$12*'10-day-rainfall'!X141+$T$13*'10-day-rainfall'!Y141+$T$14*'10-day-rainfall'!Z141+$T$15*'10-day-rainfall'!AA141)/12</f>
        <v>9.5263458139452233</v>
      </c>
      <c r="Y154">
        <f t="shared" si="55"/>
        <v>66.052403678715564</v>
      </c>
      <c r="Z154">
        <f t="shared" si="56"/>
        <v>70.235388010302231</v>
      </c>
      <c r="AA154">
        <f t="shared" si="60"/>
        <v>0.3393139882447912</v>
      </c>
      <c r="AB154">
        <f t="shared" si="63"/>
        <v>329009.94665975129</v>
      </c>
      <c r="AC154">
        <f t="shared" si="57"/>
        <v>454822.87989945465</v>
      </c>
      <c r="AD154">
        <f t="shared" si="64"/>
        <v>66.726244036519688</v>
      </c>
      <c r="AE154">
        <f t="shared" si="61"/>
        <v>0.37650837950232591</v>
      </c>
      <c r="AF154">
        <f t="shared" si="58"/>
        <v>580501.91333063098</v>
      </c>
      <c r="AG154">
        <f t="shared" si="62"/>
        <v>0.21135719517079851</v>
      </c>
    </row>
    <row r="155" spans="19:33" x14ac:dyDescent="0.25">
      <c r="S155">
        <f t="shared" si="53"/>
        <v>6</v>
      </c>
      <c r="T155">
        <f t="shared" si="54"/>
        <v>16</v>
      </c>
      <c r="U155">
        <f t="shared" si="59"/>
        <v>136</v>
      </c>
      <c r="V155">
        <f>($T$12*'10-day-rainfall'!X142+$T$13*'10-day-rainfall'!Y142+$T$14*'10-day-rainfall'!Z142+$T$15*'10-day-rainfall'!AA142)/12</f>
        <v>15.330923335457804</v>
      </c>
      <c r="Y155">
        <f t="shared" si="55"/>
        <v>67.382218491374644</v>
      </c>
      <c r="Z155">
        <f t="shared" si="56"/>
        <v>39.052631188506915</v>
      </c>
      <c r="AA155">
        <f t="shared" si="60"/>
        <v>0.40878381004943265</v>
      </c>
      <c r="AB155">
        <f t="shared" si="63"/>
        <v>580501.91333063063</v>
      </c>
      <c r="AC155">
        <f t="shared" si="57"/>
        <v>650060.83861185412</v>
      </c>
      <c r="AD155">
        <f t="shared" si="64"/>
        <v>67.738304381908577</v>
      </c>
      <c r="AE155">
        <f t="shared" si="61"/>
        <v>0.42510909324138557</v>
      </c>
      <c r="AF155">
        <f t="shared" si="58"/>
        <v>719560.99287358648</v>
      </c>
      <c r="AG155">
        <f t="shared" si="62"/>
        <v>0.27404806511837126</v>
      </c>
    </row>
    <row r="156" spans="19:33" x14ac:dyDescent="0.25">
      <c r="S156">
        <f t="shared" si="53"/>
        <v>6</v>
      </c>
      <c r="T156">
        <f t="shared" si="54"/>
        <v>17</v>
      </c>
      <c r="U156">
        <f t="shared" si="59"/>
        <v>137</v>
      </c>
      <c r="V156">
        <f>($T$12*'10-day-rainfall'!X143+$T$13*'10-day-rainfall'!Y143+$T$14*'10-day-rainfall'!Z143+$T$15*'10-day-rainfall'!AA143)/12</f>
        <v>18.558413516326144</v>
      </c>
      <c r="Y156">
        <f t="shared" si="55"/>
        <v>68.089337532432339</v>
      </c>
      <c r="Z156">
        <f t="shared" si="56"/>
        <v>16.432087661326509</v>
      </c>
      <c r="AA156">
        <f t="shared" si="60"/>
        <v>0.44053424489492454</v>
      </c>
      <c r="AB156">
        <f t="shared" si="63"/>
        <v>719560.99287358741</v>
      </c>
      <c r="AC156">
        <f t="shared" si="57"/>
        <v>748345.78902316431</v>
      </c>
      <c r="AD156">
        <f t="shared" si="64"/>
        <v>68.23336340967019</v>
      </c>
      <c r="AE156">
        <f t="shared" si="61"/>
        <v>0.44669126145701971</v>
      </c>
      <c r="AF156">
        <f t="shared" si="58"/>
        <v>777108.41991311754</v>
      </c>
      <c r="AG156">
        <f t="shared" si="62"/>
        <v>0.30212981071898681</v>
      </c>
    </row>
    <row r="157" spans="19:33" x14ac:dyDescent="0.25">
      <c r="S157">
        <f t="shared" si="53"/>
        <v>6</v>
      </c>
      <c r="T157">
        <f t="shared" si="54"/>
        <v>18</v>
      </c>
      <c r="U157">
        <f t="shared" si="59"/>
        <v>138</v>
      </c>
      <c r="V157">
        <f>($T$12*'10-day-rainfall'!X144+$T$13*'10-day-rainfall'!Y144+$T$14*'10-day-rainfall'!Z144+$T$15*'10-day-rainfall'!AA144)/12</f>
        <v>19.916437289989492</v>
      </c>
      <c r="Y157">
        <f t="shared" si="55"/>
        <v>68.376517954588621</v>
      </c>
      <c r="Z157">
        <f t="shared" si="56"/>
        <v>11.099301699768436</v>
      </c>
      <c r="AA157">
        <f t="shared" si="60"/>
        <v>0.45272202637327763</v>
      </c>
      <c r="AB157">
        <f t="shared" si="63"/>
        <v>777108.41991311836</v>
      </c>
      <c r="AC157">
        <f t="shared" si="57"/>
        <v>796272.26332522964</v>
      </c>
      <c r="AD157">
        <f t="shared" si="64"/>
        <v>68.471465989652188</v>
      </c>
      <c r="AE157">
        <f t="shared" si="61"/>
        <v>0.45667351808367962</v>
      </c>
      <c r="AF157">
        <f t="shared" si="58"/>
        <v>815421.88136718352</v>
      </c>
      <c r="AG157">
        <f t="shared" si="62"/>
        <v>0.31281493239195107</v>
      </c>
    </row>
    <row r="158" spans="19:33" x14ac:dyDescent="0.25">
      <c r="S158">
        <f t="shared" si="53"/>
        <v>6</v>
      </c>
      <c r="T158">
        <f t="shared" si="54"/>
        <v>19</v>
      </c>
      <c r="U158">
        <f t="shared" si="59"/>
        <v>139</v>
      </c>
      <c r="V158">
        <f>($T$12*'10-day-rainfall'!X145+$T$13*'10-day-rainfall'!Y145+$T$14*'10-day-rainfall'!Z145+$T$15*'10-day-rainfall'!AA145)/12</f>
        <v>20.833734951127379</v>
      </c>
      <c r="Y158">
        <f t="shared" si="55"/>
        <v>68.566028040627899</v>
      </c>
      <c r="Z158">
        <f t="shared" si="56"/>
        <v>8.2897878679074761</v>
      </c>
      <c r="AA158">
        <f t="shared" si="60"/>
        <v>0.46057480761497721</v>
      </c>
      <c r="AB158">
        <f t="shared" si="63"/>
        <v>815421.88136718306</v>
      </c>
      <c r="AC158">
        <f t="shared" si="57"/>
        <v>829514.4648757095</v>
      </c>
      <c r="AD158">
        <f t="shared" si="64"/>
        <v>68.635384634510615</v>
      </c>
      <c r="AE158">
        <f t="shared" si="61"/>
        <v>0.46341168018068807</v>
      </c>
      <c r="AF158">
        <f t="shared" si="58"/>
        <v>843596.8356429995</v>
      </c>
      <c r="AG158">
        <f t="shared" si="62"/>
        <v>0.31967213018932361</v>
      </c>
    </row>
    <row r="159" spans="19:33" x14ac:dyDescent="0.25">
      <c r="S159">
        <f t="shared" si="53"/>
        <v>6</v>
      </c>
      <c r="T159">
        <f t="shared" si="54"/>
        <v>20</v>
      </c>
      <c r="U159">
        <f t="shared" si="59"/>
        <v>140</v>
      </c>
      <c r="V159">
        <f>($T$12*'10-day-rainfall'!X146+$T$13*'10-day-rainfall'!Y146+$T$14*'10-day-rainfall'!Z146+$T$15*'10-day-rainfall'!AA146)/12</f>
        <v>21.518841386491633</v>
      </c>
      <c r="Y159">
        <f t="shared" si="55"/>
        <v>68.704516277735664</v>
      </c>
      <c r="Z159">
        <f t="shared" si="56"/>
        <v>6.5155539160735376</v>
      </c>
      <c r="AA159">
        <f t="shared" si="60"/>
        <v>0.466221477259669</v>
      </c>
      <c r="AB159">
        <f t="shared" si="63"/>
        <v>843596.8356429995</v>
      </c>
      <c r="AC159">
        <f t="shared" si="57"/>
        <v>854485.63403286447</v>
      </c>
      <c r="AD159">
        <f t="shared" si="64"/>
        <v>68.757855198396186</v>
      </c>
      <c r="AE159">
        <f t="shared" si="61"/>
        <v>0.46837782628924907</v>
      </c>
      <c r="AF159">
        <f t="shared" si="58"/>
        <v>865366.66956622293</v>
      </c>
      <c r="AG159">
        <f t="shared" si="62"/>
        <v>0.324589184912632</v>
      </c>
    </row>
    <row r="160" spans="19:33" x14ac:dyDescent="0.25">
      <c r="S160">
        <f t="shared" si="53"/>
        <v>6</v>
      </c>
      <c r="T160">
        <f t="shared" si="54"/>
        <v>21</v>
      </c>
      <c r="U160">
        <f t="shared" si="59"/>
        <v>141</v>
      </c>
      <c r="V160">
        <f>($T$12*'10-day-rainfall'!X147+$T$13*'10-day-rainfall'!Y147+$T$14*'10-day-rainfall'!Z147+$T$15*'10-day-rainfall'!AA147)/12</f>
        <v>22.057316916745645</v>
      </c>
      <c r="Y160">
        <f t="shared" si="55"/>
        <v>68.811051887186892</v>
      </c>
      <c r="Z160">
        <f t="shared" si="56"/>
        <v>5.2893276002760903</v>
      </c>
      <c r="AA160">
        <f t="shared" si="60"/>
        <v>0.47051813300874246</v>
      </c>
      <c r="AB160">
        <f t="shared" si="63"/>
        <v>865366.66956622421</v>
      </c>
      <c r="AC160">
        <f t="shared" si="57"/>
        <v>874040.52660730539</v>
      </c>
      <c r="AD160">
        <f t="shared" si="64"/>
        <v>68.853380741327697</v>
      </c>
      <c r="AE160">
        <f t="shared" si="61"/>
        <v>0.47221368215243914</v>
      </c>
      <c r="AF160">
        <f t="shared" si="58"/>
        <v>882708.27967146935</v>
      </c>
      <c r="AG160">
        <f t="shared" si="62"/>
        <v>0.3283234475367689</v>
      </c>
    </row>
    <row r="161" spans="19:33" x14ac:dyDescent="0.25">
      <c r="S161">
        <f t="shared" si="53"/>
        <v>6</v>
      </c>
      <c r="T161">
        <f t="shared" si="54"/>
        <v>22</v>
      </c>
      <c r="U161">
        <f t="shared" si="59"/>
        <v>142</v>
      </c>
      <c r="V161">
        <f>($T$12*'10-day-rainfall'!X148+$T$13*'10-day-rainfall'!Y148+$T$14*'10-day-rainfall'!Z148+$T$15*'10-day-rainfall'!AA148)/12</f>
        <v>22.494451429165156</v>
      </c>
      <c r="Y161">
        <f t="shared" si="55"/>
        <v>68.895603936865157</v>
      </c>
      <c r="Z161">
        <f t="shared" si="56"/>
        <v>4.3934544181392328</v>
      </c>
      <c r="AA161">
        <f t="shared" si="60"/>
        <v>0.47389774794810502</v>
      </c>
      <c r="AB161">
        <f t="shared" si="63"/>
        <v>882708.27967146866</v>
      </c>
      <c r="AC161">
        <f t="shared" si="57"/>
        <v>889763.48167781264</v>
      </c>
      <c r="AD161">
        <f t="shared" si="64"/>
        <v>68.929936589688026</v>
      </c>
      <c r="AE161">
        <f t="shared" si="61"/>
        <v>0.47526375935476795</v>
      </c>
      <c r="AF161">
        <f t="shared" si="58"/>
        <v>896813.76604309271</v>
      </c>
      <c r="AG161">
        <f t="shared" si="62"/>
        <v>0.33125597142890389</v>
      </c>
    </row>
    <row r="162" spans="19:33" x14ac:dyDescent="0.25">
      <c r="S162">
        <f t="shared" si="53"/>
        <v>6</v>
      </c>
      <c r="T162">
        <f t="shared" si="54"/>
        <v>23</v>
      </c>
      <c r="U162">
        <f t="shared" si="59"/>
        <v>143</v>
      </c>
      <c r="V162">
        <f>($T$12*'10-day-rainfall'!X149+$T$13*'10-day-rainfall'!Y149+$T$14*'10-day-rainfall'!Z149+$T$15*'10-day-rainfall'!AA149)/12</f>
        <v>22.857546835622944</v>
      </c>
      <c r="Y162">
        <f t="shared" si="55"/>
        <v>68.964192040229136</v>
      </c>
      <c r="Z162">
        <f t="shared" si="56"/>
        <v>3.7133656961045935</v>
      </c>
      <c r="AA162">
        <f t="shared" si="60"/>
        <v>0.47662169424172363</v>
      </c>
      <c r="AB162">
        <f t="shared" si="63"/>
        <v>896813.76604309212</v>
      </c>
      <c r="AC162">
        <f t="shared" si="57"/>
        <v>902639.90524644533</v>
      </c>
      <c r="AD162">
        <f t="shared" si="64"/>
        <v>68.992470232575585</v>
      </c>
      <c r="AE162">
        <f t="shared" si="61"/>
        <v>0.47773996382590822</v>
      </c>
      <c r="AF162">
        <f t="shared" si="58"/>
        <v>908462.01867929543</v>
      </c>
      <c r="AG162">
        <f t="shared" si="62"/>
        <v>0.33361679595611687</v>
      </c>
    </row>
    <row r="163" spans="19:33" x14ac:dyDescent="0.25">
      <c r="S163">
        <f t="shared" si="53"/>
        <v>6</v>
      </c>
      <c r="T163">
        <f t="shared" si="54"/>
        <v>24</v>
      </c>
      <c r="U163">
        <f t="shared" si="59"/>
        <v>144</v>
      </c>
      <c r="V163">
        <f>($T$12*'10-day-rainfall'!X150+$T$13*'10-day-rainfall'!Y150+$T$14*'10-day-rainfall'!Z150+$T$15*'10-day-rainfall'!AA150)/12</f>
        <v>23.164436562573737</v>
      </c>
      <c r="Y163">
        <f t="shared" si="55"/>
        <v>69.02069658865878</v>
      </c>
      <c r="Z163">
        <f t="shared" si="56"/>
        <v>0</v>
      </c>
      <c r="AA163">
        <f t="shared" si="60"/>
        <v>0.4788532007883336</v>
      </c>
      <c r="AB163">
        <f t="shared" si="63"/>
        <v>908462.0186792952</v>
      </c>
      <c r="AC163">
        <f t="shared" si="57"/>
        <v>907600.08291787619</v>
      </c>
      <c r="AD163">
        <f t="shared" si="64"/>
        <v>69.016517813029751</v>
      </c>
      <c r="AE163">
        <f t="shared" si="61"/>
        <v>0.47868839143518133</v>
      </c>
      <c r="AF163">
        <f t="shared" si="58"/>
        <v>906738.7404701286</v>
      </c>
      <c r="AG163">
        <f t="shared" si="62"/>
        <v>0.33554882987746543</v>
      </c>
    </row>
    <row r="164" spans="19:33" x14ac:dyDescent="0.25">
      <c r="S164">
        <f t="shared" si="53"/>
        <v>7</v>
      </c>
      <c r="T164">
        <f t="shared" si="54"/>
        <v>1</v>
      </c>
      <c r="U164">
        <f t="shared" si="59"/>
        <v>145</v>
      </c>
      <c r="V164">
        <f>($T$12*'10-day-rainfall'!X151+$T$13*'10-day-rainfall'!Y151+$T$14*'10-day-rainfall'!Z151+$T$15*'10-day-rainfall'!AA151)/12</f>
        <v>23.164436562573737</v>
      </c>
      <c r="Y164">
        <f t="shared" si="55"/>
        <v>69.012341913861846</v>
      </c>
      <c r="Z164">
        <f t="shared" si="56"/>
        <v>0</v>
      </c>
      <c r="AA164">
        <f t="shared" si="60"/>
        <v>0.47852369552858354</v>
      </c>
      <c r="AB164">
        <f t="shared" si="63"/>
        <v>906738.74047012965</v>
      </c>
      <c r="AC164">
        <f t="shared" si="57"/>
        <v>905877.39781817817</v>
      </c>
      <c r="AD164">
        <f t="shared" si="64"/>
        <v>69.008166013703928</v>
      </c>
      <c r="AE164">
        <f t="shared" si="61"/>
        <v>0.47835899958294004</v>
      </c>
      <c r="AF164">
        <f t="shared" si="58"/>
        <v>905016.64807163109</v>
      </c>
      <c r="AG164">
        <f t="shared" si="62"/>
        <v>0.33526361565771573</v>
      </c>
    </row>
    <row r="165" spans="19:33" x14ac:dyDescent="0.25">
      <c r="S165">
        <f t="shared" si="53"/>
        <v>7</v>
      </c>
      <c r="T165">
        <f t="shared" si="54"/>
        <v>2</v>
      </c>
      <c r="U165">
        <f t="shared" si="59"/>
        <v>146</v>
      </c>
      <c r="V165">
        <f>($T$12*'10-day-rainfall'!X152+$T$13*'10-day-rainfall'!Y152+$T$14*'10-day-rainfall'!Z152+$T$15*'10-day-rainfall'!AA152)/12</f>
        <v>23.164436562573737</v>
      </c>
      <c r="Y165">
        <f t="shared" si="55"/>
        <v>69.003992988027818</v>
      </c>
      <c r="Z165">
        <f t="shared" si="56"/>
        <v>0</v>
      </c>
      <c r="AA165">
        <f t="shared" si="60"/>
        <v>0.47819441700578758</v>
      </c>
      <c r="AB165">
        <f t="shared" si="63"/>
        <v>905016.64807163191</v>
      </c>
      <c r="AC165">
        <f t="shared" si="57"/>
        <v>904155.89812102146</v>
      </c>
      <c r="AD165">
        <f t="shared" si="64"/>
        <v>68.999819961362377</v>
      </c>
      <c r="AE165">
        <f t="shared" si="61"/>
        <v>0.47802983438961621</v>
      </c>
      <c r="AF165">
        <f t="shared" si="58"/>
        <v>903295.74066782929</v>
      </c>
      <c r="AG165">
        <f t="shared" si="62"/>
        <v>0.33497859769766603</v>
      </c>
    </row>
    <row r="166" spans="19:33" x14ac:dyDescent="0.25">
      <c r="S166">
        <f t="shared" si="53"/>
        <v>7</v>
      </c>
      <c r="T166">
        <f t="shared" si="54"/>
        <v>3</v>
      </c>
      <c r="U166">
        <f t="shared" si="59"/>
        <v>147</v>
      </c>
      <c r="V166">
        <f>($T$12*'10-day-rainfall'!X153+$T$13*'10-day-rainfall'!Y153+$T$14*'10-day-rainfall'!Z153+$T$15*'10-day-rainfall'!AA153)/12</f>
        <v>23.164436562573737</v>
      </c>
      <c r="Y166">
        <f t="shared" si="55"/>
        <v>68.995649807200749</v>
      </c>
      <c r="Z166">
        <f t="shared" si="56"/>
        <v>0</v>
      </c>
      <c r="AA166">
        <f t="shared" si="60"/>
        <v>0.47786536506392457</v>
      </c>
      <c r="AB166">
        <f t="shared" si="63"/>
        <v>903295.74066782813</v>
      </c>
      <c r="AC166">
        <f t="shared" si="57"/>
        <v>902435.5830107131</v>
      </c>
      <c r="AD166">
        <f t="shared" si="64"/>
        <v>68.991479652050486</v>
      </c>
      <c r="AE166">
        <f t="shared" si="61"/>
        <v>0.47770089569924151</v>
      </c>
      <c r="AF166">
        <f t="shared" si="58"/>
        <v>901576.01744331082</v>
      </c>
      <c r="AG166">
        <f t="shared" si="62"/>
        <v>0.33469377586226717</v>
      </c>
    </row>
    <row r="167" spans="19:33" x14ac:dyDescent="0.25">
      <c r="S167">
        <f t="shared" si="53"/>
        <v>7</v>
      </c>
      <c r="T167">
        <f t="shared" si="54"/>
        <v>4</v>
      </c>
      <c r="U167">
        <f t="shared" si="59"/>
        <v>148</v>
      </c>
      <c r="V167">
        <f>($T$12*'10-day-rainfall'!X154+$T$13*'10-day-rainfall'!Y154+$T$14*'10-day-rainfall'!Z154+$T$15*'10-day-rainfall'!AA154)/12</f>
        <v>23.164436562573737</v>
      </c>
      <c r="Y167">
        <f t="shared" si="55"/>
        <v>68.987312367427435</v>
      </c>
      <c r="Z167">
        <f t="shared" si="56"/>
        <v>0</v>
      </c>
      <c r="AA167">
        <f t="shared" si="60"/>
        <v>0.47753653954708164</v>
      </c>
      <c r="AB167">
        <f t="shared" si="63"/>
        <v>901576.01744331024</v>
      </c>
      <c r="AC167">
        <f t="shared" si="57"/>
        <v>900716.45167212549</v>
      </c>
      <c r="AD167">
        <f t="shared" si="64"/>
        <v>68.983145081816431</v>
      </c>
      <c r="AE167">
        <f t="shared" si="61"/>
        <v>0.47737218335595732</v>
      </c>
      <c r="AF167">
        <f t="shared" si="58"/>
        <v>899857.47758322884</v>
      </c>
      <c r="AG167">
        <f t="shared" si="62"/>
        <v>0.33440915001656357</v>
      </c>
    </row>
    <row r="168" spans="19:33" x14ac:dyDescent="0.25">
      <c r="S168">
        <f t="shared" si="53"/>
        <v>7</v>
      </c>
      <c r="T168">
        <f t="shared" si="54"/>
        <v>5</v>
      </c>
      <c r="U168">
        <f t="shared" si="59"/>
        <v>149</v>
      </c>
      <c r="V168">
        <f>($T$12*'10-day-rainfall'!X155+$T$13*'10-day-rainfall'!Y155+$T$14*'10-day-rainfall'!Z155+$T$15*'10-day-rainfall'!AA155)/12</f>
        <v>23.164436562573737</v>
      </c>
      <c r="Y168">
        <f t="shared" si="55"/>
        <v>68.978980622465343</v>
      </c>
      <c r="Z168">
        <f t="shared" si="56"/>
        <v>0</v>
      </c>
      <c r="AA168">
        <f t="shared" si="60"/>
        <v>0.47720793472111994</v>
      </c>
      <c r="AB168">
        <f t="shared" si="63"/>
        <v>899857.47758322908</v>
      </c>
      <c r="AC168">
        <f t="shared" si="57"/>
        <v>898998.50330073107</v>
      </c>
      <c r="AD168">
        <f t="shared" si="64"/>
        <v>68.974807095622211</v>
      </c>
      <c r="AE168">
        <f t="shared" si="61"/>
        <v>0.47704249016813899</v>
      </c>
      <c r="AF168">
        <f t="shared" si="58"/>
        <v>898140.12461862375</v>
      </c>
      <c r="AG168">
        <f t="shared" si="62"/>
        <v>0.33412471456993964</v>
      </c>
    </row>
    <row r="169" spans="19:33" x14ac:dyDescent="0.25">
      <c r="S169">
        <f t="shared" si="53"/>
        <v>7</v>
      </c>
      <c r="T169">
        <f t="shared" si="54"/>
        <v>6</v>
      </c>
      <c r="U169">
        <f t="shared" si="59"/>
        <v>150</v>
      </c>
      <c r="V169">
        <f>($T$12*'10-day-rainfall'!X156+$T$13*'10-day-rainfall'!Y156+$T$14*'10-day-rainfall'!Z156+$T$15*'10-day-rainfall'!AA156)/12</f>
        <v>23.164436562573737</v>
      </c>
      <c r="Y169">
        <f t="shared" si="55"/>
        <v>68.97063646264246</v>
      </c>
      <c r="Z169">
        <f t="shared" si="56"/>
        <v>0</v>
      </c>
      <c r="AA169">
        <f t="shared" si="60"/>
        <v>0.47687716033202737</v>
      </c>
      <c r="AB169">
        <f t="shared" si="63"/>
        <v>898140.12461862399</v>
      </c>
      <c r="AC169">
        <f t="shared" si="57"/>
        <v>897281.74573002639</v>
      </c>
      <c r="AD169">
        <f t="shared" si="64"/>
        <v>68.966465828659423</v>
      </c>
      <c r="AE169">
        <f t="shared" si="61"/>
        <v>0.47671183045614407</v>
      </c>
      <c r="AF169">
        <f t="shared" si="58"/>
        <v>896423.96202898188</v>
      </c>
      <c r="AG169">
        <f t="shared" si="62"/>
        <v>0.33383813171682625</v>
      </c>
    </row>
    <row r="170" spans="19:33" x14ac:dyDescent="0.25">
      <c r="S170">
        <f t="shared" si="53"/>
        <v>7</v>
      </c>
      <c r="T170">
        <f t="shared" si="54"/>
        <v>7</v>
      </c>
      <c r="U170">
        <f t="shared" si="59"/>
        <v>151</v>
      </c>
      <c r="V170">
        <f>($T$12*'10-day-rainfall'!X157+$T$13*'10-day-rainfall'!Y157+$T$14*'10-day-rainfall'!Z157+$T$15*'10-day-rainfall'!AA157)/12</f>
        <v>23.164436562573737</v>
      </c>
      <c r="Y170">
        <f t="shared" si="55"/>
        <v>68.962298086533906</v>
      </c>
      <c r="Z170">
        <f t="shared" si="56"/>
        <v>0</v>
      </c>
      <c r="AA170">
        <f t="shared" si="60"/>
        <v>0.47654661521761488</v>
      </c>
      <c r="AB170">
        <f t="shared" si="63"/>
        <v>896423.96202898293</v>
      </c>
      <c r="AC170">
        <f t="shared" si="57"/>
        <v>895566.17812159122</v>
      </c>
      <c r="AD170">
        <f t="shared" si="64"/>
        <v>68.958130343405799</v>
      </c>
      <c r="AE170">
        <f t="shared" si="61"/>
        <v>0.47638139993934159</v>
      </c>
      <c r="AF170">
        <f t="shared" si="58"/>
        <v>894708.98898920126</v>
      </c>
      <c r="AG170">
        <f t="shared" si="62"/>
        <v>0.33355174750724187</v>
      </c>
    </row>
    <row r="171" spans="19:33" x14ac:dyDescent="0.25">
      <c r="S171">
        <f t="shared" si="53"/>
        <v>7</v>
      </c>
      <c r="T171">
        <f t="shared" si="54"/>
        <v>8</v>
      </c>
      <c r="U171">
        <f t="shared" si="59"/>
        <v>152</v>
      </c>
      <c r="V171">
        <f>($T$12*'10-day-rainfall'!X158+$T$13*'10-day-rainfall'!Y158+$T$14*'10-day-rainfall'!Z158+$T$15*'10-day-rainfall'!AA158)/12</f>
        <v>23.164436562573737</v>
      </c>
      <c r="Y171">
        <f t="shared" si="55"/>
        <v>68.953965490130713</v>
      </c>
      <c r="Z171">
        <f t="shared" si="56"/>
        <v>0</v>
      </c>
      <c r="AA171">
        <f t="shared" si="60"/>
        <v>0.47621629921896125</v>
      </c>
      <c r="AB171">
        <f t="shared" si="63"/>
        <v>894708.98898920044</v>
      </c>
      <c r="AC171">
        <f t="shared" si="57"/>
        <v>893851.79965060635</v>
      </c>
      <c r="AD171">
        <f t="shared" si="64"/>
        <v>68.949800635853748</v>
      </c>
      <c r="AE171">
        <f t="shared" si="61"/>
        <v>0.47605119845886495</v>
      </c>
      <c r="AF171">
        <f t="shared" si="58"/>
        <v>892995.20467474847</v>
      </c>
      <c r="AG171">
        <f t="shared" si="62"/>
        <v>0.33326556180349726</v>
      </c>
    </row>
    <row r="172" spans="19:33" x14ac:dyDescent="0.25">
      <c r="S172">
        <f t="shared" si="53"/>
        <v>7</v>
      </c>
      <c r="T172">
        <f t="shared" si="54"/>
        <v>9</v>
      </c>
      <c r="U172">
        <f t="shared" si="59"/>
        <v>153</v>
      </c>
      <c r="V172">
        <f>($T$12*'10-day-rainfall'!X159+$T$13*'10-day-rainfall'!Y159+$T$14*'10-day-rainfall'!Z159+$T$15*'10-day-rainfall'!AA159)/12</f>
        <v>23.164436562573737</v>
      </c>
      <c r="Y172">
        <f t="shared" si="55"/>
        <v>68.945638669426714</v>
      </c>
      <c r="Z172">
        <f t="shared" si="56"/>
        <v>0</v>
      </c>
      <c r="AA172">
        <f t="shared" si="60"/>
        <v>0.4758862121772563</v>
      </c>
      <c r="AB172">
        <f t="shared" si="63"/>
        <v>892995.20467474719</v>
      </c>
      <c r="AC172">
        <f t="shared" si="57"/>
        <v>892138.60949282814</v>
      </c>
      <c r="AD172">
        <f t="shared" si="64"/>
        <v>68.941476701998496</v>
      </c>
      <c r="AE172">
        <f t="shared" si="61"/>
        <v>0.47572122585595927</v>
      </c>
      <c r="AF172">
        <f t="shared" si="58"/>
        <v>891282.60826166579</v>
      </c>
      <c r="AG172">
        <f t="shared" si="62"/>
        <v>0.33297957446799925</v>
      </c>
    </row>
    <row r="173" spans="19:33" x14ac:dyDescent="0.25">
      <c r="S173">
        <f t="shared" ref="S173:S236" si="65">S149+1</f>
        <v>7</v>
      </c>
      <c r="T173">
        <f t="shared" ref="T173:T236" si="66">T149</f>
        <v>10</v>
      </c>
      <c r="U173">
        <f t="shared" si="59"/>
        <v>154</v>
      </c>
      <c r="V173">
        <f>($T$12*'10-day-rainfall'!X160+$T$13*'10-day-rainfall'!Y160+$T$14*'10-day-rainfall'!Z160+$T$15*'10-day-rainfall'!AA160)/12</f>
        <v>23.164436562573737</v>
      </c>
      <c r="Y173">
        <f t="shared" si="55"/>
        <v>68.937317620418526</v>
      </c>
      <c r="Z173">
        <f t="shared" si="56"/>
        <v>0</v>
      </c>
      <c r="AA173">
        <f t="shared" si="60"/>
        <v>0.47555635393380025</v>
      </c>
      <c r="AB173">
        <f t="shared" si="63"/>
        <v>891282.60826166719</v>
      </c>
      <c r="AC173">
        <f t="shared" si="57"/>
        <v>890426.6068245864</v>
      </c>
      <c r="AD173">
        <f t="shared" si="64"/>
        <v>68.933158537838054</v>
      </c>
      <c r="AE173">
        <f t="shared" si="61"/>
        <v>0.47539148197197989</v>
      </c>
      <c r="AF173">
        <f t="shared" si="58"/>
        <v>889571.19892656803</v>
      </c>
      <c r="AG173">
        <f t="shared" si="62"/>
        <v>0.33269378536325039</v>
      </c>
    </row>
    <row r="174" spans="19:33" x14ac:dyDescent="0.25">
      <c r="S174">
        <f t="shared" si="65"/>
        <v>7</v>
      </c>
      <c r="T174">
        <f t="shared" si="66"/>
        <v>11</v>
      </c>
      <c r="U174">
        <f t="shared" si="59"/>
        <v>155</v>
      </c>
      <c r="V174">
        <f>($T$12*'10-day-rainfall'!X161+$T$13*'10-day-rainfall'!Y161+$T$14*'10-day-rainfall'!Z161+$T$15*'10-day-rainfall'!AA161)/12</f>
        <v>23.164436562573737</v>
      </c>
      <c r="Y174">
        <f t="shared" si="55"/>
        <v>68.929002339105509</v>
      </c>
      <c r="Z174">
        <f t="shared" si="56"/>
        <v>2.438322760622569E-3</v>
      </c>
      <c r="AA174">
        <f t="shared" si="60"/>
        <v>0.47522672433000196</v>
      </c>
      <c r="AB174">
        <f t="shared" si="63"/>
        <v>889571.19892656873</v>
      </c>
      <c r="AC174">
        <f t="shared" si="57"/>
        <v>888720.17980374384</v>
      </c>
      <c r="AD174">
        <f t="shared" si="64"/>
        <v>68.924867464260601</v>
      </c>
      <c r="AE174">
        <f t="shared" si="61"/>
        <v>0.47506281199732492</v>
      </c>
      <c r="AF174">
        <f t="shared" si="58"/>
        <v>887869.75076531665</v>
      </c>
      <c r="AG174">
        <f t="shared" si="62"/>
        <v>0.33240819435184743</v>
      </c>
    </row>
    <row r="175" spans="19:33" x14ac:dyDescent="0.25">
      <c r="S175">
        <f t="shared" si="65"/>
        <v>7</v>
      </c>
      <c r="T175">
        <f t="shared" si="66"/>
        <v>12</v>
      </c>
      <c r="U175">
        <f t="shared" si="59"/>
        <v>156</v>
      </c>
      <c r="V175">
        <f>($T$12*'10-day-rainfall'!X162+$T$13*'10-day-rainfall'!Y162+$T$14*'10-day-rainfall'!Z162+$T$15*'10-day-rainfall'!AA162)/12</f>
        <v>23.164638076851475</v>
      </c>
      <c r="Y175">
        <f t="shared" si="55"/>
        <v>68.920735456478326</v>
      </c>
      <c r="Z175">
        <f t="shared" si="56"/>
        <v>3.6546972549643543E-2</v>
      </c>
      <c r="AA175">
        <f t="shared" si="60"/>
        <v>0.4748990133190974</v>
      </c>
      <c r="AB175">
        <f t="shared" si="63"/>
        <v>887869.75076531712</v>
      </c>
      <c r="AC175">
        <f t="shared" si="57"/>
        <v>887080.71709193208</v>
      </c>
      <c r="AD175">
        <f t="shared" si="64"/>
        <v>68.916894967466973</v>
      </c>
      <c r="AE175">
        <f t="shared" si="61"/>
        <v>0.47474613243007147</v>
      </c>
      <c r="AF175">
        <f t="shared" si="58"/>
        <v>886292.23378974758</v>
      </c>
      <c r="AG175">
        <f t="shared" si="62"/>
        <v>0.33212426560887748</v>
      </c>
    </row>
    <row r="176" spans="19:33" x14ac:dyDescent="0.25">
      <c r="S176">
        <f t="shared" si="65"/>
        <v>7</v>
      </c>
      <c r="T176">
        <f t="shared" si="66"/>
        <v>13</v>
      </c>
      <c r="U176">
        <f t="shared" si="59"/>
        <v>157</v>
      </c>
      <c r="V176">
        <f>($T$12*'10-day-rainfall'!X163+$T$13*'10-day-rainfall'!Y163+$T$14*'10-day-rainfall'!Z163+$T$15*'10-day-rainfall'!AA163)/12</f>
        <v>23.167658487805991</v>
      </c>
      <c r="Y176">
        <f t="shared" si="55"/>
        <v>68.913055547824911</v>
      </c>
      <c r="Z176">
        <f t="shared" si="56"/>
        <v>0.10499652988362769</v>
      </c>
      <c r="AA176">
        <f t="shared" si="60"/>
        <v>0.47459314293393101</v>
      </c>
      <c r="AB176">
        <f t="shared" si="63"/>
        <v>886292.23378974875</v>
      </c>
      <c r="AC176">
        <f t="shared" si="57"/>
        <v>885626.95988625824</v>
      </c>
      <c r="AD176">
        <f t="shared" si="64"/>
        <v>68.909816080755235</v>
      </c>
      <c r="AE176">
        <f t="shared" si="61"/>
        <v>0.47446405977007888</v>
      </c>
      <c r="AF176">
        <f t="shared" si="58"/>
        <v>884962.15068215749</v>
      </c>
      <c r="AG176">
        <f t="shared" si="62"/>
        <v>0.33185903239679898</v>
      </c>
    </row>
    <row r="177" spans="19:33" x14ac:dyDescent="0.25">
      <c r="S177">
        <f t="shared" si="65"/>
        <v>7</v>
      </c>
      <c r="T177">
        <f t="shared" si="66"/>
        <v>14</v>
      </c>
      <c r="U177">
        <f t="shared" si="59"/>
        <v>158</v>
      </c>
      <c r="V177">
        <f>($T$12*'10-day-rainfall'!X164+$T$13*'10-day-rainfall'!Y164+$T$14*'10-day-rainfall'!Z164+$T$15*'10-day-rainfall'!AA164)/12</f>
        <v>23.176335886969927</v>
      </c>
      <c r="Y177">
        <f t="shared" si="55"/>
        <v>68.906578876480424</v>
      </c>
      <c r="Z177">
        <f t="shared" si="56"/>
        <v>0.24609329557805565</v>
      </c>
      <c r="AA177">
        <f t="shared" si="60"/>
        <v>0.47433506677189724</v>
      </c>
      <c r="AB177">
        <f t="shared" si="63"/>
        <v>884962.1506821576</v>
      </c>
      <c r="AC177">
        <f t="shared" si="57"/>
        <v>884551.31549400871</v>
      </c>
      <c r="AD177">
        <f t="shared" si="64"/>
        <v>68.904578366530927</v>
      </c>
      <c r="AE177">
        <f t="shared" si="61"/>
        <v>0.47425535237812677</v>
      </c>
      <c r="AF177">
        <f t="shared" si="58"/>
        <v>884140.76727767731</v>
      </c>
      <c r="AG177">
        <f t="shared" si="62"/>
        <v>0.33163522339150131</v>
      </c>
    </row>
    <row r="178" spans="19:33" x14ac:dyDescent="0.25">
      <c r="S178">
        <f t="shared" si="65"/>
        <v>7</v>
      </c>
      <c r="T178">
        <f t="shared" si="66"/>
        <v>15</v>
      </c>
      <c r="U178">
        <f t="shared" si="59"/>
        <v>159</v>
      </c>
      <c r="V178">
        <f>($T$12*'10-day-rainfall'!X165+$T$13*'10-day-rainfall'!Y165+$T$14*'10-day-rainfall'!Z165+$T$15*'10-day-rainfall'!AA165)/12</f>
        <v>23.196674175860675</v>
      </c>
      <c r="Y178">
        <f t="shared" si="55"/>
        <v>68.902579253954372</v>
      </c>
      <c r="Z178">
        <f t="shared" si="56"/>
        <v>1.266550733706642</v>
      </c>
      <c r="AA178">
        <f t="shared" si="60"/>
        <v>0.47417569366552742</v>
      </c>
      <c r="AB178">
        <f t="shared" si="63"/>
        <v>884140.76727767591</v>
      </c>
      <c r="AC178">
        <f t="shared" si="57"/>
        <v>885567.04234974994</v>
      </c>
      <c r="AD178">
        <f t="shared" si="64"/>
        <v>68.909524319894942</v>
      </c>
      <c r="AE178">
        <f t="shared" si="61"/>
        <v>0.47445243396431369</v>
      </c>
      <c r="AF178">
        <f t="shared" si="58"/>
        <v>886992.32115674834</v>
      </c>
      <c r="AG178">
        <f t="shared" si="62"/>
        <v>0.33149701172512053</v>
      </c>
    </row>
    <row r="179" spans="19:33" x14ac:dyDescent="0.25">
      <c r="S179">
        <f t="shared" si="65"/>
        <v>7</v>
      </c>
      <c r="T179">
        <f t="shared" si="66"/>
        <v>16</v>
      </c>
      <c r="U179">
        <f t="shared" si="59"/>
        <v>160</v>
      </c>
      <c r="V179">
        <f>($T$12*'10-day-rainfall'!X166+$T$13*'10-day-rainfall'!Y166+$T$14*'10-day-rainfall'!Z166+$T$15*'10-day-rainfall'!AA166)/12</f>
        <v>23.301347790216596</v>
      </c>
      <c r="Y179">
        <f t="shared" si="55"/>
        <v>68.916464534648824</v>
      </c>
      <c r="Z179">
        <f t="shared" si="56"/>
        <v>0.84286702458368234</v>
      </c>
      <c r="AA179">
        <f t="shared" si="60"/>
        <v>0.47472898095768495</v>
      </c>
      <c r="AB179">
        <f t="shared" si="63"/>
        <v>886992.32115674904</v>
      </c>
      <c r="AC179">
        <f t="shared" si="57"/>
        <v>887654.96963527577</v>
      </c>
      <c r="AD179">
        <f t="shared" si="64"/>
        <v>68.919691217543942</v>
      </c>
      <c r="AE179">
        <f t="shared" si="61"/>
        <v>0.4748575547100618</v>
      </c>
      <c r="AF179">
        <f t="shared" si="58"/>
        <v>888317.15524829412</v>
      </c>
      <c r="AG179">
        <f t="shared" si="62"/>
        <v>0.33197683395095418</v>
      </c>
    </row>
    <row r="180" spans="19:33" x14ac:dyDescent="0.25">
      <c r="S180">
        <f t="shared" si="65"/>
        <v>7</v>
      </c>
      <c r="T180">
        <f t="shared" si="66"/>
        <v>17</v>
      </c>
      <c r="U180">
        <f t="shared" si="59"/>
        <v>161</v>
      </c>
      <c r="V180">
        <f>($T$12*'10-day-rainfall'!X167+$T$13*'10-day-rainfall'!Y167+$T$14*'10-day-rainfall'!Z167+$T$15*'10-day-rainfall'!AA167)/12</f>
        <v>23.371006222000371</v>
      </c>
      <c r="Y180">
        <f t="shared" si="55"/>
        <v>68.922909275482553</v>
      </c>
      <c r="Z180">
        <f t="shared" si="56"/>
        <v>0.3723713295866844</v>
      </c>
      <c r="AA180">
        <f t="shared" si="60"/>
        <v>0.47498518660297306</v>
      </c>
      <c r="AB180">
        <f t="shared" si="63"/>
        <v>888317.15524829284</v>
      </c>
      <c r="AC180">
        <f t="shared" si="57"/>
        <v>888132.45030566351</v>
      </c>
      <c r="AD180">
        <f t="shared" si="64"/>
        <v>68.92201184345015</v>
      </c>
      <c r="AE180">
        <f t="shared" si="61"/>
        <v>0.47494961111801454</v>
      </c>
      <c r="AF180">
        <f t="shared" si="58"/>
        <v>887947.87343478005</v>
      </c>
      <c r="AG180">
        <f t="shared" si="62"/>
        <v>0.33219892612181195</v>
      </c>
    </row>
    <row r="181" spans="19:33" x14ac:dyDescent="0.25">
      <c r="S181">
        <f t="shared" si="65"/>
        <v>7</v>
      </c>
      <c r="T181">
        <f t="shared" si="66"/>
        <v>18</v>
      </c>
      <c r="U181">
        <f t="shared" si="59"/>
        <v>162</v>
      </c>
      <c r="V181">
        <f>($T$12*'10-day-rainfall'!X168+$T$13*'10-day-rainfall'!Y168+$T$14*'10-day-rainfall'!Z168+$T$15*'10-day-rainfall'!AA168)/12</f>
        <v>23.401780712048858</v>
      </c>
      <c r="Y181">
        <f t="shared" si="55"/>
        <v>68.921115033684188</v>
      </c>
      <c r="Z181">
        <f t="shared" si="56"/>
        <v>0.25633364380117063</v>
      </c>
      <c r="AA181">
        <f t="shared" si="60"/>
        <v>0.47491406030058475</v>
      </c>
      <c r="AB181">
        <f t="shared" si="63"/>
        <v>887947.87343477947</v>
      </c>
      <c r="AC181">
        <f t="shared" si="57"/>
        <v>887554.42868508049</v>
      </c>
      <c r="AD181">
        <f t="shared" si="64"/>
        <v>68.91920164611237</v>
      </c>
      <c r="AE181">
        <f t="shared" si="61"/>
        <v>0.47483804673916419</v>
      </c>
      <c r="AF181">
        <f t="shared" si="58"/>
        <v>887161.25758420269</v>
      </c>
      <c r="AG181">
        <f t="shared" si="62"/>
        <v>0.3321373023101083</v>
      </c>
    </row>
    <row r="182" spans="19:33" x14ac:dyDescent="0.25">
      <c r="S182">
        <f t="shared" si="65"/>
        <v>7</v>
      </c>
      <c r="T182">
        <f t="shared" si="66"/>
        <v>19</v>
      </c>
      <c r="U182">
        <f t="shared" si="59"/>
        <v>163</v>
      </c>
      <c r="V182">
        <f>($T$12*'10-day-rainfall'!X169+$T$13*'10-day-rainfall'!Y169+$T$14*'10-day-rainfall'!Z169+$T$15*'10-day-rainfall'!AA169)/12</f>
        <v>23.422965310710111</v>
      </c>
      <c r="Y182">
        <f t="shared" si="55"/>
        <v>68.917287149200121</v>
      </c>
      <c r="Z182">
        <f t="shared" si="56"/>
        <v>0.19373394580344722</v>
      </c>
      <c r="AA182">
        <f t="shared" si="60"/>
        <v>0.47476175971006251</v>
      </c>
      <c r="AB182">
        <f t="shared" si="63"/>
        <v>887161.25758420408</v>
      </c>
      <c r="AC182">
        <f t="shared" si="57"/>
        <v>886655.40751917218</v>
      </c>
      <c r="AD182">
        <f t="shared" si="64"/>
        <v>68.914823976333622</v>
      </c>
      <c r="AE182">
        <f t="shared" si="61"/>
        <v>0.47466360956996739</v>
      </c>
      <c r="AF182">
        <f t="shared" si="58"/>
        <v>886149.91079464462</v>
      </c>
      <c r="AG182">
        <f t="shared" si="62"/>
        <v>0.33200526036549283</v>
      </c>
    </row>
    <row r="183" spans="19:33" x14ac:dyDescent="0.25">
      <c r="S183">
        <f t="shared" si="65"/>
        <v>7</v>
      </c>
      <c r="T183">
        <f t="shared" si="66"/>
        <v>20</v>
      </c>
      <c r="U183">
        <f t="shared" si="59"/>
        <v>164</v>
      </c>
      <c r="V183">
        <f>($T$12*'10-day-rainfall'!X170+$T$13*'10-day-rainfall'!Y170+$T$14*'10-day-rainfall'!Z170+$T$15*'10-day-rainfall'!AA170)/12</f>
        <v>23.438976380611223</v>
      </c>
      <c r="Y183">
        <f t="shared" si="55"/>
        <v>68.912362524014</v>
      </c>
      <c r="Z183">
        <f t="shared" si="56"/>
        <v>0.15354805636876848</v>
      </c>
      <c r="AA183">
        <f t="shared" si="60"/>
        <v>0.4745655279885671</v>
      </c>
      <c r="AB183">
        <f t="shared" si="63"/>
        <v>886149.91079464485</v>
      </c>
      <c r="AC183">
        <f t="shared" si="57"/>
        <v>885572.0793457292</v>
      </c>
      <c r="AD183">
        <f t="shared" si="64"/>
        <v>68.909548846909331</v>
      </c>
      <c r="AE183">
        <f t="shared" si="61"/>
        <v>0.47445341129316104</v>
      </c>
      <c r="AF183">
        <f t="shared" si="58"/>
        <v>884994.65151691705</v>
      </c>
      <c r="AG183">
        <f t="shared" si="62"/>
        <v>0.33183508414290164</v>
      </c>
    </row>
    <row r="184" spans="19:33" x14ac:dyDescent="0.25">
      <c r="S184">
        <f t="shared" si="65"/>
        <v>7</v>
      </c>
      <c r="T184">
        <f t="shared" si="66"/>
        <v>21</v>
      </c>
      <c r="U184">
        <f t="shared" si="59"/>
        <v>165</v>
      </c>
      <c r="V184">
        <f>($T$12*'10-day-rainfall'!X171+$T$13*'10-day-rainfall'!Y171+$T$14*'10-day-rainfall'!Z171+$T$15*'10-day-rainfall'!AA171)/12</f>
        <v>23.451666302625171</v>
      </c>
      <c r="Y184">
        <f t="shared" si="55"/>
        <v>68.906737135181672</v>
      </c>
      <c r="Z184">
        <f t="shared" si="56"/>
        <v>0.12543528636268456</v>
      </c>
      <c r="AA184">
        <f t="shared" si="60"/>
        <v>0.47434137291220518</v>
      </c>
      <c r="AB184">
        <f t="shared" si="63"/>
        <v>884994.65151691716</v>
      </c>
      <c r="AC184">
        <f t="shared" si="57"/>
        <v>884366.62056112802</v>
      </c>
      <c r="AD184">
        <f t="shared" si="64"/>
        <v>68.903679017932006</v>
      </c>
      <c r="AE184">
        <f t="shared" si="61"/>
        <v>0.47421951600132228</v>
      </c>
      <c r="AF184">
        <f t="shared" si="58"/>
        <v>883739.02829021809</v>
      </c>
      <c r="AG184">
        <f t="shared" si="62"/>
        <v>0.33164069220728987</v>
      </c>
    </row>
    <row r="185" spans="19:33" x14ac:dyDescent="0.25">
      <c r="S185">
        <f t="shared" si="65"/>
        <v>7</v>
      </c>
      <c r="T185">
        <f t="shared" si="66"/>
        <v>22</v>
      </c>
      <c r="U185">
        <f t="shared" si="59"/>
        <v>166</v>
      </c>
      <c r="V185">
        <f>($T$12*'10-day-rainfall'!X172+$T$13*'10-day-rainfall'!Y172+$T$14*'10-day-rainfall'!Z172+$T$15*'10-day-rainfall'!AA172)/12</f>
        <v>23.462032855217128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68.900623036802841</v>
      </c>
      <c r="Z185">
        <f>(V186-V185)*43560/3600</f>
        <v>0.10470293210972344</v>
      </c>
      <c r="AA185">
        <f t="shared" si="60"/>
        <v>0.47409774420851181</v>
      </c>
      <c r="AB185">
        <f>VLOOKUP($Y185,$C$20:$H$120,6)+($Y185-VLOOKUP(VLOOKUP($Y185,$C$20:$N$120,12),$A$20:$C$120,3,FALSE))*(VLOOKUP(VLOOKUP($Y185,$C$20:$N$120,12)+1,$A$20:$H$120,8,FALSE)-VLOOKUP($Y185,$C$20:$H$120,6))/(VLOOKUP(VLOOKUP($Y185,$C$20:$N$120,12)+1,$A$20:$C$120,3,FALSE)-VLOOKUP(VLOOKUP($Y185,$C$20:$N$120,12),$A$20:$C$120,3,FALSE))</f>
        <v>883739.02829021821</v>
      </c>
      <c r="AC185">
        <f>MAX(0,AB185+(Z185-AA185)*1800)</f>
        <v>883074.11762844038</v>
      </c>
      <c r="AD185">
        <f>VLOOKUP($AC185,$H$20:$I$120,2)+($AC185-VLOOKUP(VLOOKUP($AC185,$H$20:$N$120,7),$A$20:$H$120,8,FALSE))*(VLOOKUP(VLOOKUP($AC185,$H$20:$N$120,7)+1,$A$20:$I$120,9,FALSE)-VLOOKUP($AC185,$H$20:$I$120,2))/(VLOOKUP(VLOOKUP($AC185,$H$20:$N$120,7)+1,$A$20:$H$120,8,FALSE)-VLOOKUP(VLOOKUP($AC185,$H$20:$N$120,7),$A$20:$H$120,8,FALSE))</f>
        <v>68.897385338492711</v>
      </c>
      <c r="AE185">
        <f t="shared" si="61"/>
        <v>0.4739687315244866</v>
      </c>
      <c r="AF185">
        <f>MAX(0,AB185+(Z185-AE185)*3600)</f>
        <v>882409.67141232511</v>
      </c>
      <c r="AG185">
        <f t="shared" si="62"/>
        <v>0.33142941233778977</v>
      </c>
    </row>
    <row r="186" spans="19:33" x14ac:dyDescent="0.25">
      <c r="S186">
        <f t="shared" si="65"/>
        <v>7</v>
      </c>
      <c r="T186">
        <f t="shared" si="66"/>
        <v>23</v>
      </c>
      <c r="U186">
        <f t="shared" si="59"/>
        <v>167</v>
      </c>
      <c r="V186">
        <f>($T$12*'10-day-rainfall'!X173+$T$13*'10-day-rainfall'!Y173+$T$14*'10-day-rainfall'!Z173+$T$15*'10-day-rainfall'!AA173)/12</f>
        <v>23.470685990102229</v>
      </c>
      <c r="Y186">
        <f t="shared" ref="Y186:Y196" si="67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68.894149901741955</v>
      </c>
      <c r="Z186">
        <f t="shared" ref="Z186:Z196" si="68">(V187-V186)*43560/3600</f>
        <v>8.8846430392539588E-2</v>
      </c>
      <c r="AA186">
        <f t="shared" si="60"/>
        <v>0.47383980895690114</v>
      </c>
      <c r="AB186">
        <f t="shared" ref="AB186:AB249" si="69">VLOOKUP($Y186,$C$20:$H$120,6)+($Y186-VLOOKUP(VLOOKUP($Y186,$C$20:$N$120,12),$A$20:$C$120,3,FALSE))*(VLOOKUP(VLOOKUP($Y186,$C$20:$N$120,12)+1,$A$20:$H$120,8,FALSE)-VLOOKUP($Y186,$C$20:$H$120,6))/(VLOOKUP(VLOOKUP($Y186,$C$20:$N$120,12)+1,$A$20:$C$120,3,FALSE)-VLOOKUP(VLOOKUP($Y186,$C$20:$N$120,12),$A$20:$C$120,3,FALSE))</f>
        <v>882409.67141232593</v>
      </c>
      <c r="AC186">
        <f t="shared" ref="AC186:AC196" si="70">MAX(0,AB186+(Z186-AA186)*1800)</f>
        <v>881716.68333091005</v>
      </c>
      <c r="AD186">
        <f t="shared" ref="AD186:AD249" si="71">VLOOKUP($AC186,$H$20:$I$120,2)+($AC186-VLOOKUP(VLOOKUP($AC186,$H$20:$N$120,7),$A$20:$H$120,8,FALSE))*(VLOOKUP(VLOOKUP($AC186,$H$20:$N$120,7)+1,$A$20:$I$120,9,FALSE)-VLOOKUP($AC186,$H$20:$I$120,2))/(VLOOKUP(VLOOKUP($AC186,$H$20:$N$120,7)+1,$A$20:$H$120,8,FALSE)-VLOOKUP(VLOOKUP($AC186,$H$20:$N$120,7),$A$20:$H$120,8,FALSE))</f>
        <v>68.890775483990637</v>
      </c>
      <c r="AE186">
        <f t="shared" si="61"/>
        <v>0.4737053484082584</v>
      </c>
      <c r="AF186">
        <f t="shared" ref="AF186:AF196" si="72">MAX(0,AB186+(Z186-AE186)*3600)</f>
        <v>881024.1793074694</v>
      </c>
      <c r="AG186">
        <f t="shared" si="62"/>
        <v>0.33120572553293626</v>
      </c>
    </row>
    <row r="187" spans="19:33" x14ac:dyDescent="0.25">
      <c r="S187">
        <f t="shared" si="65"/>
        <v>7</v>
      </c>
      <c r="T187">
        <f t="shared" si="66"/>
        <v>24</v>
      </c>
      <c r="U187">
        <f t="shared" si="59"/>
        <v>168</v>
      </c>
      <c r="V187">
        <f>($T$12*'10-day-rainfall'!X174+$T$13*'10-day-rainfall'!Y174+$T$14*'10-day-rainfall'!Z174+$T$15*'10-day-rainfall'!AA174)/12</f>
        <v>23.47802867029996</v>
      </c>
      <c r="Y187">
        <f t="shared" si="67"/>
        <v>68.887403423298366</v>
      </c>
      <c r="Z187">
        <f t="shared" si="68"/>
        <v>0</v>
      </c>
      <c r="AA187">
        <f t="shared" si="60"/>
        <v>0.47357098178143442</v>
      </c>
      <c r="AB187">
        <f t="shared" si="69"/>
        <v>881024.17930746824</v>
      </c>
      <c r="AC187">
        <f t="shared" si="70"/>
        <v>880171.75154026167</v>
      </c>
      <c r="AD187">
        <f t="shared" si="71"/>
        <v>68.883252634177296</v>
      </c>
      <c r="AE187">
        <f t="shared" si="61"/>
        <v>0.47340558513417536</v>
      </c>
      <c r="AF187">
        <f t="shared" si="72"/>
        <v>879319.91920098523</v>
      </c>
      <c r="AG187">
        <f t="shared" si="62"/>
        <v>0.33097259302560172</v>
      </c>
    </row>
    <row r="188" spans="19:33" x14ac:dyDescent="0.25">
      <c r="S188">
        <f t="shared" si="65"/>
        <v>8</v>
      </c>
      <c r="T188">
        <f t="shared" si="66"/>
        <v>1</v>
      </c>
      <c r="U188">
        <f t="shared" si="59"/>
        <v>169</v>
      </c>
      <c r="V188">
        <f>($T$12*'10-day-rainfall'!X175+$T$13*'10-day-rainfall'!Y175+$T$14*'10-day-rainfall'!Z175+$T$15*'10-day-rainfall'!AA175)/12</f>
        <v>23.47802867029996</v>
      </c>
      <c r="Y188">
        <f t="shared" si="67"/>
        <v>68.879104744417162</v>
      </c>
      <c r="Z188">
        <f t="shared" si="68"/>
        <v>0</v>
      </c>
      <c r="AA188">
        <f t="shared" si="60"/>
        <v>0.47324030401785849</v>
      </c>
      <c r="AB188">
        <f t="shared" si="69"/>
        <v>879319.91920098499</v>
      </c>
      <c r="AC188">
        <f t="shared" si="70"/>
        <v>878468.08665375283</v>
      </c>
      <c r="AD188">
        <f t="shared" si="71"/>
        <v>68.87495685364442</v>
      </c>
      <c r="AE188">
        <f t="shared" si="61"/>
        <v>0.47307502286119213</v>
      </c>
      <c r="AF188">
        <f t="shared" si="72"/>
        <v>877616.84911868465</v>
      </c>
      <c r="AG188">
        <f t="shared" si="62"/>
        <v>0.33068582240425964</v>
      </c>
    </row>
    <row r="189" spans="19:33" x14ac:dyDescent="0.25">
      <c r="S189">
        <f t="shared" si="65"/>
        <v>8</v>
      </c>
      <c r="T189">
        <f t="shared" si="66"/>
        <v>2</v>
      </c>
      <c r="U189">
        <f t="shared" si="59"/>
        <v>170</v>
      </c>
      <c r="V189">
        <f>($T$12*'10-day-rainfall'!X176+$T$13*'10-day-rainfall'!Y176+$T$14*'10-day-rainfall'!Z176+$T$15*'10-day-rainfall'!AA176)/12</f>
        <v>23.47802867029996</v>
      </c>
      <c r="Y189">
        <f t="shared" si="67"/>
        <v>68.870811860208093</v>
      </c>
      <c r="Z189">
        <f t="shared" si="68"/>
        <v>0</v>
      </c>
      <c r="AA189">
        <f t="shared" si="60"/>
        <v>0.47290985715479683</v>
      </c>
      <c r="AB189">
        <f t="shared" si="69"/>
        <v>877616.84911868384</v>
      </c>
      <c r="AC189">
        <f t="shared" si="70"/>
        <v>876765.61137580522</v>
      </c>
      <c r="AD189">
        <f t="shared" si="71"/>
        <v>68.866666865759868</v>
      </c>
      <c r="AE189">
        <f t="shared" si="61"/>
        <v>0.4727446914080804</v>
      </c>
      <c r="AF189">
        <f t="shared" si="72"/>
        <v>875914.96822961478</v>
      </c>
      <c r="AG189">
        <f t="shared" si="62"/>
        <v>0.33039925202463699</v>
      </c>
    </row>
    <row r="190" spans="19:33" x14ac:dyDescent="0.25">
      <c r="S190">
        <f t="shared" si="65"/>
        <v>8</v>
      </c>
      <c r="T190">
        <f t="shared" si="66"/>
        <v>3</v>
      </c>
      <c r="U190">
        <f t="shared" si="59"/>
        <v>171</v>
      </c>
      <c r="V190">
        <f>($T$12*'10-day-rainfall'!X177+$T$13*'10-day-rainfall'!Y177+$T$14*'10-day-rainfall'!Z177+$T$15*'10-day-rainfall'!AA177)/12</f>
        <v>23.47802867029996</v>
      </c>
      <c r="Y190">
        <f t="shared" si="67"/>
        <v>68.862524766624958</v>
      </c>
      <c r="Z190">
        <f t="shared" si="68"/>
        <v>0</v>
      </c>
      <c r="AA190">
        <f t="shared" si="60"/>
        <v>0.47257964103102046</v>
      </c>
      <c r="AB190">
        <f t="shared" si="69"/>
        <v>875914.96822961606</v>
      </c>
      <c r="AC190">
        <f t="shared" si="70"/>
        <v>875064.32487576024</v>
      </c>
      <c r="AD190">
        <f t="shared" si="71"/>
        <v>68.858376927841931</v>
      </c>
      <c r="AE190">
        <f t="shared" si="61"/>
        <v>0.47241381229859847</v>
      </c>
      <c r="AF190">
        <f t="shared" si="72"/>
        <v>874214.27850534115</v>
      </c>
      <c r="AG190">
        <f t="shared" si="62"/>
        <v>0.33011288174691261</v>
      </c>
    </row>
    <row r="191" spans="19:33" x14ac:dyDescent="0.25">
      <c r="S191">
        <f t="shared" si="65"/>
        <v>8</v>
      </c>
      <c r="T191">
        <f t="shared" si="66"/>
        <v>4</v>
      </c>
      <c r="U191">
        <f t="shared" si="59"/>
        <v>172</v>
      </c>
      <c r="V191">
        <f>($T$12*'10-day-rainfall'!X178+$T$13*'10-day-rainfall'!Y178+$T$14*'10-day-rainfall'!Z178+$T$15*'10-day-rainfall'!AA178)/12</f>
        <v>23.47802867029996</v>
      </c>
      <c r="Y191">
        <f t="shared" si="67"/>
        <v>68.854228659239396</v>
      </c>
      <c r="Z191">
        <f t="shared" si="68"/>
        <v>0</v>
      </c>
      <c r="AA191">
        <f t="shared" si="60"/>
        <v>0.47224764684433285</v>
      </c>
      <c r="AB191">
        <f t="shared" si="69"/>
        <v>874214.27850534033</v>
      </c>
      <c r="AC191">
        <f t="shared" si="70"/>
        <v>873364.2327410205</v>
      </c>
      <c r="AD191">
        <f t="shared" si="71"/>
        <v>68.850080393594652</v>
      </c>
      <c r="AE191">
        <f t="shared" si="61"/>
        <v>0.47208148150854617</v>
      </c>
      <c r="AF191">
        <f t="shared" si="72"/>
        <v>872514.78517190961</v>
      </c>
      <c r="AG191">
        <f t="shared" si="62"/>
        <v>0.32982474558511676</v>
      </c>
    </row>
    <row r="192" spans="19:33" x14ac:dyDescent="0.25">
      <c r="S192">
        <f t="shared" si="65"/>
        <v>8</v>
      </c>
      <c r="T192">
        <f t="shared" si="66"/>
        <v>5</v>
      </c>
      <c r="U192">
        <f t="shared" si="59"/>
        <v>173</v>
      </c>
      <c r="V192">
        <f>($T$12*'10-day-rainfall'!X179+$T$13*'10-day-rainfall'!Y179+$T$14*'10-day-rainfall'!Z179+$T$15*'10-day-rainfall'!AA179)/12</f>
        <v>23.47802867029996</v>
      </c>
      <c r="Y192">
        <f t="shared" si="67"/>
        <v>68.845935047172318</v>
      </c>
      <c r="Z192">
        <f t="shared" si="68"/>
        <v>0</v>
      </c>
      <c r="AA192">
        <f t="shared" si="60"/>
        <v>0.47191543310682627</v>
      </c>
      <c r="AB192">
        <f t="shared" si="69"/>
        <v>872514.78517191065</v>
      </c>
      <c r="AC192">
        <f t="shared" si="70"/>
        <v>871665.33739231841</v>
      </c>
      <c r="AD192">
        <f t="shared" si="71"/>
        <v>68.84178969972281</v>
      </c>
      <c r="AE192">
        <f t="shared" si="61"/>
        <v>0.47174938466396132</v>
      </c>
      <c r="AF192">
        <f t="shared" si="72"/>
        <v>870816.48738712037</v>
      </c>
      <c r="AG192">
        <f t="shared" si="62"/>
        <v>0.32953636868665581</v>
      </c>
    </row>
    <row r="193" spans="19:33" x14ac:dyDescent="0.25">
      <c r="S193">
        <f t="shared" si="65"/>
        <v>8</v>
      </c>
      <c r="T193">
        <f t="shared" si="66"/>
        <v>6</v>
      </c>
      <c r="U193">
        <f t="shared" si="59"/>
        <v>174</v>
      </c>
      <c r="V193">
        <f>($T$12*'10-day-rainfall'!X180+$T$13*'10-day-rainfall'!Y180+$T$14*'10-day-rainfall'!Z180+$T$15*'10-day-rainfall'!AA180)/12</f>
        <v>23.47802867029996</v>
      </c>
      <c r="Y193">
        <f t="shared" si="67"/>
        <v>68.837647269442115</v>
      </c>
      <c r="Z193">
        <f t="shared" si="68"/>
        <v>0</v>
      </c>
      <c r="AA193">
        <f t="shared" si="60"/>
        <v>0.47158345307290311</v>
      </c>
      <c r="AB193">
        <f t="shared" si="69"/>
        <v>870816.48738712072</v>
      </c>
      <c r="AC193">
        <f t="shared" si="70"/>
        <v>869967.63717158954</v>
      </c>
      <c r="AD193">
        <f t="shared" si="71"/>
        <v>68.833504838134971</v>
      </c>
      <c r="AE193">
        <f t="shared" si="61"/>
        <v>0.47141752144072879</v>
      </c>
      <c r="AF193">
        <f t="shared" si="72"/>
        <v>869119.3843099341</v>
      </c>
      <c r="AG193">
        <f t="shared" si="62"/>
        <v>0.32924819465372057</v>
      </c>
    </row>
    <row r="194" spans="19:33" x14ac:dyDescent="0.25">
      <c r="S194">
        <f t="shared" si="65"/>
        <v>8</v>
      </c>
      <c r="T194">
        <f t="shared" si="66"/>
        <v>7</v>
      </c>
      <c r="U194">
        <f t="shared" si="59"/>
        <v>175</v>
      </c>
      <c r="V194">
        <f>($T$12*'10-day-rainfall'!X181+$T$13*'10-day-rainfall'!Y181+$T$14*'10-day-rainfall'!Z181+$T$15*'10-day-rainfall'!AA181)/12</f>
        <v>23.47802867029996</v>
      </c>
      <c r="Y194">
        <f t="shared" si="67"/>
        <v>68.829365321944493</v>
      </c>
      <c r="Z194">
        <f t="shared" si="68"/>
        <v>0</v>
      </c>
      <c r="AA194">
        <f t="shared" si="60"/>
        <v>0.47125170657815929</v>
      </c>
      <c r="AB194">
        <f t="shared" si="69"/>
        <v>869119.38430993503</v>
      </c>
      <c r="AC194">
        <f t="shared" si="70"/>
        <v>868271.1312380943</v>
      </c>
      <c r="AD194">
        <f t="shared" si="71"/>
        <v>68.825225804728291</v>
      </c>
      <c r="AE194">
        <f t="shared" si="61"/>
        <v>0.47108589167450277</v>
      </c>
      <c r="AF194">
        <f t="shared" si="72"/>
        <v>867423.47509990679</v>
      </c>
      <c r="AG194">
        <f t="shared" si="62"/>
        <v>0.32896022334360087</v>
      </c>
    </row>
    <row r="195" spans="19:33" x14ac:dyDescent="0.25">
      <c r="S195">
        <f t="shared" si="65"/>
        <v>8</v>
      </c>
      <c r="T195">
        <f t="shared" si="66"/>
        <v>8</v>
      </c>
      <c r="U195">
        <f t="shared" si="59"/>
        <v>176</v>
      </c>
      <c r="V195">
        <f>($T$12*'10-day-rainfall'!X182+$T$13*'10-day-rainfall'!Y182+$T$14*'10-day-rainfall'!Z182+$T$15*'10-day-rainfall'!AA182)/12</f>
        <v>23.47802867029996</v>
      </c>
      <c r="Y195">
        <f t="shared" si="67"/>
        <v>68.821089200578029</v>
      </c>
      <c r="Z195">
        <f t="shared" si="68"/>
        <v>0</v>
      </c>
      <c r="AA195">
        <f t="shared" si="60"/>
        <v>0.47092019345830594</v>
      </c>
      <c r="AB195">
        <f t="shared" si="69"/>
        <v>867423.47509990667</v>
      </c>
      <c r="AC195">
        <f t="shared" si="70"/>
        <v>866575.81875168171</v>
      </c>
      <c r="AD195">
        <f t="shared" si="71"/>
        <v>68.816952595402782</v>
      </c>
      <c r="AE195">
        <f t="shared" si="61"/>
        <v>0.47075449520105161</v>
      </c>
      <c r="AF195">
        <f t="shared" si="72"/>
        <v>865728.75891718292</v>
      </c>
      <c r="AG195">
        <f t="shared" si="62"/>
        <v>0.32867245461368627</v>
      </c>
    </row>
    <row r="196" spans="19:33" x14ac:dyDescent="0.25">
      <c r="S196">
        <f t="shared" si="65"/>
        <v>8</v>
      </c>
      <c r="T196">
        <f t="shared" si="66"/>
        <v>9</v>
      </c>
      <c r="U196">
        <f t="shared" si="59"/>
        <v>177</v>
      </c>
      <c r="V196">
        <f>($T$12*'10-day-rainfall'!X183+$T$13*'10-day-rainfall'!Y183+$T$14*'10-day-rainfall'!Z183+$T$15*'10-day-rainfall'!AA183)/12</f>
        <v>23.47802867029996</v>
      </c>
      <c r="Y196">
        <f t="shared" si="67"/>
        <v>68.812818901244199</v>
      </c>
      <c r="Z196">
        <f t="shared" si="68"/>
        <v>0</v>
      </c>
      <c r="AA196">
        <f t="shared" si="60"/>
        <v>0.4705889135491701</v>
      </c>
      <c r="AB196">
        <f t="shared" si="69"/>
        <v>865728.75891718268</v>
      </c>
      <c r="AC196">
        <f t="shared" si="70"/>
        <v>864881.69887279416</v>
      </c>
      <c r="AD196">
        <f t="shared" si="71"/>
        <v>68.808685206061355</v>
      </c>
      <c r="AE196">
        <f t="shared" si="61"/>
        <v>0.47042333185626006</v>
      </c>
      <c r="AF196">
        <f t="shared" si="72"/>
        <v>864035.23492250009</v>
      </c>
      <c r="AG196">
        <f t="shared" si="62"/>
        <v>0.32838488832146706</v>
      </c>
    </row>
    <row r="197" spans="19:33" x14ac:dyDescent="0.25">
      <c r="S197">
        <f t="shared" si="65"/>
        <v>8</v>
      </c>
      <c r="T197">
        <f t="shared" si="66"/>
        <v>10</v>
      </c>
      <c r="U197">
        <f t="shared" si="59"/>
        <v>178</v>
      </c>
      <c r="V197">
        <f>($T$12*'10-day-rainfall'!X184+$T$13*'10-day-rainfall'!Y184+$T$14*'10-day-rainfall'!Z184+$T$15*'10-day-rainfall'!AA184)/12</f>
        <v>23.47802867029996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68.804554419847364</v>
      </c>
      <c r="Z197">
        <f>(V198-V197)*43560/3600</f>
        <v>0</v>
      </c>
      <c r="AA197">
        <f t="shared" si="60"/>
        <v>0.47025786668669445</v>
      </c>
      <c r="AB197">
        <f>VLOOKUP($Y197,$C$20:$H$120,6)+($Y197-VLOOKUP(VLOOKUP($Y197,$C$20:$N$120,12),$A$20:$C$120,3,FALSE))*(VLOOKUP(VLOOKUP($Y197,$C$20:$N$120,12)+1,$A$20:$H$120,8,FALSE)-VLOOKUP($Y197,$C$20:$H$120,6))/(VLOOKUP(VLOOKUP($Y197,$C$20:$N$120,12)+1,$A$20:$C$120,3,FALSE)-VLOOKUP(VLOOKUP($Y197,$C$20:$N$120,12),$A$20:$C$120,3,FALSE))</f>
        <v>864035.23492250137</v>
      </c>
      <c r="AC197">
        <f>MAX(0,AB197+(Z197-AA197)*1800)</f>
        <v>863188.77076246531</v>
      </c>
      <c r="AD197">
        <f>VLOOKUP($AC197,$H$20:$I$120,2)+($AC197-VLOOKUP(VLOOKUP($AC197,$H$20:$N$120,7),$A$20:$H$120,8,FALSE))*(VLOOKUP(VLOOKUP($AC197,$H$20:$N$120,7)+1,$A$20:$I$120,9,FALSE)-VLOOKUP($AC197,$H$20:$I$120,2))/(VLOOKUP(VLOOKUP($AC197,$H$20:$N$120,7)+1,$A$20:$H$120,8,FALSE)-VLOOKUP(VLOOKUP($AC197,$H$20:$N$120,7),$A$20:$H$120,8,FALSE))</f>
        <v>68.800420172192133</v>
      </c>
      <c r="AE197">
        <f t="shared" si="61"/>
        <v>0.47009192541401557</v>
      </c>
      <c r="AF197">
        <f>MAX(0,AB197+(Z197-AE197)*3600)</f>
        <v>862342.90399101097</v>
      </c>
      <c r="AG197">
        <f t="shared" si="62"/>
        <v>0.32809752432453398</v>
      </c>
    </row>
    <row r="198" spans="19:33" x14ac:dyDescent="0.25">
      <c r="S198">
        <f t="shared" si="65"/>
        <v>8</v>
      </c>
      <c r="T198">
        <f t="shared" si="66"/>
        <v>11</v>
      </c>
      <c r="U198">
        <f t="shared" si="59"/>
        <v>179</v>
      </c>
      <c r="V198">
        <f>($T$12*'10-day-rainfall'!X185+$T$13*'10-day-rainfall'!Y185+$T$14*'10-day-rainfall'!Z185+$T$15*'10-day-rainfall'!AA185)/12</f>
        <v>23.47802867029996</v>
      </c>
      <c r="Y198">
        <f t="shared" ref="Y198:Y261" si="73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68.796283238798992</v>
      </c>
      <c r="Z198">
        <f t="shared" ref="Z198:Z259" si="74">(V199-V198)*43560/3600</f>
        <v>0</v>
      </c>
      <c r="AA198">
        <f t="shared" si="60"/>
        <v>0.46992533036470591</v>
      </c>
      <c r="AB198">
        <f t="shared" si="69"/>
        <v>862342.90399101097</v>
      </c>
      <c r="AC198">
        <f t="shared" ref="AC198:AC259" si="75">MAX(0,AB198+(Z198-AA198)*1800)</f>
        <v>861497.03839635453</v>
      </c>
      <c r="AD198">
        <f t="shared" si="71"/>
        <v>68.792146311161289</v>
      </c>
      <c r="AE198">
        <f t="shared" si="61"/>
        <v>0.46975873554716879</v>
      </c>
      <c r="AF198">
        <f t="shared" ref="AF198:AF259" si="76">MAX(0,AB198+(Z198-AE198)*3600)</f>
        <v>860651.77254304115</v>
      </c>
      <c r="AG198">
        <f t="shared" si="62"/>
        <v>0.32780867629862903</v>
      </c>
    </row>
    <row r="199" spans="19:33" x14ac:dyDescent="0.25">
      <c r="S199">
        <f t="shared" si="65"/>
        <v>8</v>
      </c>
      <c r="T199">
        <f t="shared" si="66"/>
        <v>12</v>
      </c>
      <c r="U199">
        <f t="shared" si="59"/>
        <v>180</v>
      </c>
      <c r="V199">
        <f>($T$12*'10-day-rainfall'!X186+$T$13*'10-day-rainfall'!Y186+$T$14*'10-day-rainfall'!Z186+$T$15*'10-day-rainfall'!AA186)/12</f>
        <v>23.47802867029996</v>
      </c>
      <c r="Y199">
        <f t="shared" si="73"/>
        <v>68.788012316715978</v>
      </c>
      <c r="Z199">
        <f t="shared" si="74"/>
        <v>0</v>
      </c>
      <c r="AA199">
        <f t="shared" si="60"/>
        <v>0.46959225884981504</v>
      </c>
      <c r="AB199">
        <f t="shared" si="69"/>
        <v>860651.77254304092</v>
      </c>
      <c r="AC199">
        <f t="shared" si="75"/>
        <v>859806.50647711125</v>
      </c>
      <c r="AD199">
        <f t="shared" si="71"/>
        <v>68.783878321230816</v>
      </c>
      <c r="AE199">
        <f t="shared" si="61"/>
        <v>0.46942578211058633</v>
      </c>
      <c r="AF199">
        <f t="shared" si="76"/>
        <v>858961.83972744283</v>
      </c>
      <c r="AG199">
        <f t="shared" si="62"/>
        <v>0.32751927831587579</v>
      </c>
    </row>
    <row r="200" spans="19:33" x14ac:dyDescent="0.25">
      <c r="S200">
        <f t="shared" si="65"/>
        <v>8</v>
      </c>
      <c r="T200">
        <f t="shared" si="66"/>
        <v>13</v>
      </c>
      <c r="U200">
        <f t="shared" si="59"/>
        <v>181</v>
      </c>
      <c r="V200">
        <f>($T$12*'10-day-rainfall'!X187+$T$13*'10-day-rainfall'!Y187+$T$14*'10-day-rainfall'!Z187+$T$15*'10-day-rainfall'!AA187)/12</f>
        <v>23.47802867029996</v>
      </c>
      <c r="Y200">
        <f t="shared" si="73"/>
        <v>68.779747256859082</v>
      </c>
      <c r="Z200">
        <f t="shared" si="74"/>
        <v>0</v>
      </c>
      <c r="AA200">
        <f t="shared" si="60"/>
        <v>0.46925942340782079</v>
      </c>
      <c r="AB200">
        <f t="shared" si="69"/>
        <v>858961.83972744143</v>
      </c>
      <c r="AC200">
        <f t="shared" si="75"/>
        <v>858117.17276530736</v>
      </c>
      <c r="AD200">
        <f t="shared" si="71"/>
        <v>68.775616191448236</v>
      </c>
      <c r="AE200">
        <f t="shared" si="61"/>
        <v>0.46909306466320999</v>
      </c>
      <c r="AF200">
        <f t="shared" si="76"/>
        <v>857273.10469465388</v>
      </c>
      <c r="AG200">
        <f t="shared" si="62"/>
        <v>0.3272300854512939</v>
      </c>
    </row>
    <row r="201" spans="19:33" x14ac:dyDescent="0.25">
      <c r="S201">
        <f t="shared" si="65"/>
        <v>8</v>
      </c>
      <c r="T201">
        <f t="shared" si="66"/>
        <v>14</v>
      </c>
      <c r="U201">
        <f t="shared" si="59"/>
        <v>182</v>
      </c>
      <c r="V201">
        <f>($T$12*'10-day-rainfall'!X188+$T$13*'10-day-rainfall'!Y188+$T$14*'10-day-rainfall'!Z188+$T$15*'10-day-rainfall'!AA188)/12</f>
        <v>23.47802867029996</v>
      </c>
      <c r="Y201">
        <f t="shared" si="73"/>
        <v>68.77148805507332</v>
      </c>
      <c r="Z201">
        <f t="shared" si="74"/>
        <v>0</v>
      </c>
      <c r="AA201">
        <f t="shared" si="60"/>
        <v>0.46892682387140117</v>
      </c>
      <c r="AB201">
        <f t="shared" si="69"/>
        <v>857273.10469465505</v>
      </c>
      <c r="AC201">
        <f t="shared" si="75"/>
        <v>856429.03641168657</v>
      </c>
      <c r="AD201">
        <f t="shared" si="71"/>
        <v>68.767359917660016</v>
      </c>
      <c r="AE201">
        <f t="shared" si="61"/>
        <v>0.46876058303777629</v>
      </c>
      <c r="AF201">
        <f t="shared" si="76"/>
        <v>855585.56659571908</v>
      </c>
      <c r="AG201">
        <f t="shared" si="62"/>
        <v>0.32694109755950124</v>
      </c>
    </row>
    <row r="202" spans="19:33" x14ac:dyDescent="0.25">
      <c r="S202">
        <f t="shared" si="65"/>
        <v>8</v>
      </c>
      <c r="T202">
        <f t="shared" si="66"/>
        <v>15</v>
      </c>
      <c r="U202">
        <f t="shared" si="59"/>
        <v>183</v>
      </c>
      <c r="V202">
        <f>($T$12*'10-day-rainfall'!X189+$T$13*'10-day-rainfall'!Y189+$T$14*'10-day-rainfall'!Z189+$T$15*'10-day-rainfall'!AA189)/12</f>
        <v>23.47802867029996</v>
      </c>
      <c r="Y202">
        <f t="shared" si="73"/>
        <v>68.763234707206621</v>
      </c>
      <c r="Z202">
        <f t="shared" si="74"/>
        <v>0</v>
      </c>
      <c r="AA202">
        <f t="shared" si="60"/>
        <v>0.46859446007335159</v>
      </c>
      <c r="AB202">
        <f t="shared" si="69"/>
        <v>855585.56659571989</v>
      </c>
      <c r="AC202">
        <f t="shared" si="75"/>
        <v>854742.09656758781</v>
      </c>
      <c r="AD202">
        <f t="shared" si="71"/>
        <v>68.759109495715578</v>
      </c>
      <c r="AE202">
        <f t="shared" si="61"/>
        <v>0.4684283370671406</v>
      </c>
      <c r="AF202">
        <f t="shared" si="76"/>
        <v>853899.22458227817</v>
      </c>
      <c r="AG202">
        <f t="shared" si="62"/>
        <v>0.32665231449521764</v>
      </c>
    </row>
    <row r="203" spans="19:33" x14ac:dyDescent="0.25">
      <c r="S203">
        <f t="shared" si="65"/>
        <v>8</v>
      </c>
      <c r="T203">
        <f t="shared" si="66"/>
        <v>16</v>
      </c>
      <c r="U203">
        <f t="shared" si="59"/>
        <v>184</v>
      </c>
      <c r="V203">
        <f>($T$12*'10-day-rainfall'!X190+$T$13*'10-day-rainfall'!Y190+$T$14*'10-day-rainfall'!Z190+$T$15*'10-day-rainfall'!AA190)/12</f>
        <v>23.47802867029996</v>
      </c>
      <c r="Y203">
        <f t="shared" si="73"/>
        <v>68.754987209109871</v>
      </c>
      <c r="Z203">
        <f t="shared" si="74"/>
        <v>0</v>
      </c>
      <c r="AA203">
        <f t="shared" si="60"/>
        <v>0.46826233184658639</v>
      </c>
      <c r="AB203">
        <f t="shared" si="69"/>
        <v>853899.2245822784</v>
      </c>
      <c r="AC203">
        <f t="shared" si="75"/>
        <v>853056.35238495457</v>
      </c>
      <c r="AD203">
        <f t="shared" si="71"/>
        <v>68.750864921467254</v>
      </c>
      <c r="AE203">
        <f t="shared" si="61"/>
        <v>0.46809632658427575</v>
      </c>
      <c r="AF203">
        <f t="shared" si="76"/>
        <v>852214.07780657499</v>
      </c>
      <c r="AG203">
        <f t="shared" si="62"/>
        <v>0.32636373611326641</v>
      </c>
    </row>
    <row r="204" spans="19:33" x14ac:dyDescent="0.25">
      <c r="S204">
        <f t="shared" si="65"/>
        <v>8</v>
      </c>
      <c r="T204">
        <f t="shared" si="66"/>
        <v>17</v>
      </c>
      <c r="U204">
        <f t="shared" si="59"/>
        <v>185</v>
      </c>
      <c r="V204">
        <f>($T$12*'10-day-rainfall'!X191+$T$13*'10-day-rainfall'!Y191+$T$14*'10-day-rainfall'!Z191+$T$15*'10-day-rainfall'!AA191)/12</f>
        <v>23.47802867029996</v>
      </c>
      <c r="Y204">
        <f t="shared" si="73"/>
        <v>68.746745556636895</v>
      </c>
      <c r="Z204">
        <f t="shared" si="74"/>
        <v>0</v>
      </c>
      <c r="AA204">
        <f t="shared" si="60"/>
        <v>0.46793043902413856</v>
      </c>
      <c r="AB204">
        <f t="shared" si="69"/>
        <v>852214.07780657453</v>
      </c>
      <c r="AC204">
        <f t="shared" si="75"/>
        <v>851371.80301633105</v>
      </c>
      <c r="AD204">
        <f t="shared" si="71"/>
        <v>68.742625369202926</v>
      </c>
      <c r="AE204">
        <f t="shared" si="61"/>
        <v>0.46776443674906831</v>
      </c>
      <c r="AF204">
        <f t="shared" si="76"/>
        <v>850530.12583427783</v>
      </c>
      <c r="AG204">
        <f t="shared" si="62"/>
        <v>0.32607536226857375</v>
      </c>
    </row>
    <row r="205" spans="19:33" x14ac:dyDescent="0.25">
      <c r="S205">
        <f t="shared" si="65"/>
        <v>8</v>
      </c>
      <c r="T205">
        <f t="shared" si="66"/>
        <v>18</v>
      </c>
      <c r="U205">
        <f t="shared" si="59"/>
        <v>186</v>
      </c>
      <c r="V205">
        <f>($T$12*'10-day-rainfall'!X192+$T$13*'10-day-rainfall'!Y192+$T$14*'10-day-rainfall'!Z192+$T$15*'10-day-rainfall'!AA192)/12</f>
        <v>23.47802867029996</v>
      </c>
      <c r="Y205">
        <f t="shared" si="73"/>
        <v>68.738499878872659</v>
      </c>
      <c r="Z205">
        <f t="shared" si="74"/>
        <v>0</v>
      </c>
      <c r="AA205">
        <f t="shared" si="60"/>
        <v>0.46759740404877476</v>
      </c>
      <c r="AB205">
        <f t="shared" si="69"/>
        <v>850530.12583427667</v>
      </c>
      <c r="AC205">
        <f t="shared" si="75"/>
        <v>849688.45050698891</v>
      </c>
      <c r="AD205">
        <f t="shared" si="71"/>
        <v>68.734374397633559</v>
      </c>
      <c r="AE205">
        <f t="shared" si="61"/>
        <v>0.46743037171656404</v>
      </c>
      <c r="AF205">
        <f t="shared" si="76"/>
        <v>848847.37649609707</v>
      </c>
      <c r="AG205">
        <f t="shared" si="62"/>
        <v>0.32578584392535875</v>
      </c>
    </row>
    <row r="206" spans="19:33" x14ac:dyDescent="0.25">
      <c r="S206">
        <f t="shared" si="65"/>
        <v>8</v>
      </c>
      <c r="T206">
        <f t="shared" si="66"/>
        <v>19</v>
      </c>
      <c r="U206">
        <f t="shared" si="59"/>
        <v>187</v>
      </c>
      <c r="V206">
        <f>($T$12*'10-day-rainfall'!X193+$T$13*'10-day-rainfall'!Y193+$T$14*'10-day-rainfall'!Z193+$T$15*'10-day-rainfall'!AA193)/12</f>
        <v>23.47802867029996</v>
      </c>
      <c r="Y206">
        <f t="shared" si="73"/>
        <v>68.730251863753637</v>
      </c>
      <c r="Z206">
        <f t="shared" si="74"/>
        <v>0</v>
      </c>
      <c r="AA206">
        <f t="shared" si="60"/>
        <v>0.46726345871692299</v>
      </c>
      <c r="AB206">
        <f t="shared" si="69"/>
        <v>848847.37649609754</v>
      </c>
      <c r="AC206">
        <f t="shared" si="75"/>
        <v>848006.30227040709</v>
      </c>
      <c r="AD206">
        <f t="shared" si="71"/>
        <v>68.726129328820875</v>
      </c>
      <c r="AE206">
        <f t="shared" si="61"/>
        <v>0.46709654567465464</v>
      </c>
      <c r="AF206">
        <f t="shared" si="76"/>
        <v>847165.82893166877</v>
      </c>
      <c r="AG206">
        <f t="shared" si="62"/>
        <v>0.32549540791213294</v>
      </c>
    </row>
    <row r="207" spans="19:33" x14ac:dyDescent="0.25">
      <c r="S207">
        <f t="shared" si="65"/>
        <v>8</v>
      </c>
      <c r="T207">
        <f t="shared" si="66"/>
        <v>20</v>
      </c>
      <c r="U207">
        <f t="shared" si="59"/>
        <v>188</v>
      </c>
      <c r="V207">
        <f>($T$12*'10-day-rainfall'!X194+$T$13*'10-day-rainfall'!Y194+$T$14*'10-day-rainfall'!Z194+$T$15*'10-day-rainfall'!AA194)/12</f>
        <v>23.47802867029996</v>
      </c>
      <c r="Y207">
        <f t="shared" si="73"/>
        <v>68.722009739142393</v>
      </c>
      <c r="Z207">
        <f t="shared" si="74"/>
        <v>0</v>
      </c>
      <c r="AA207">
        <f t="shared" si="60"/>
        <v>0.4669297518797329</v>
      </c>
      <c r="AB207">
        <f t="shared" si="69"/>
        <v>847165.82893166924</v>
      </c>
      <c r="AC207">
        <f t="shared" si="75"/>
        <v>846325.35537828575</v>
      </c>
      <c r="AD207">
        <f t="shared" si="71"/>
        <v>68.717890148411811</v>
      </c>
      <c r="AE207">
        <f t="shared" si="61"/>
        <v>0.46676295804221374</v>
      </c>
      <c r="AF207">
        <f t="shared" si="76"/>
        <v>845485.48228271725</v>
      </c>
      <c r="AG207">
        <f t="shared" si="62"/>
        <v>0.32520517932039833</v>
      </c>
    </row>
    <row r="208" spans="19:33" x14ac:dyDescent="0.25">
      <c r="S208">
        <f t="shared" si="65"/>
        <v>8</v>
      </c>
      <c r="T208">
        <f t="shared" si="66"/>
        <v>21</v>
      </c>
      <c r="U208">
        <f t="shared" si="59"/>
        <v>189</v>
      </c>
      <c r="V208">
        <f>($T$12*'10-day-rainfall'!X195+$T$13*'10-day-rainfall'!Y195+$T$14*'10-day-rainfall'!Z195+$T$15*'10-day-rainfall'!AA195)/12</f>
        <v>23.47802867029996</v>
      </c>
      <c r="Y208">
        <f t="shared" si="73"/>
        <v>68.71377350083209</v>
      </c>
      <c r="Z208">
        <f t="shared" si="74"/>
        <v>0</v>
      </c>
      <c r="AA208">
        <f t="shared" si="60"/>
        <v>0.46659628336687803</v>
      </c>
      <c r="AB208">
        <f t="shared" si="69"/>
        <v>845485.48228271795</v>
      </c>
      <c r="AC208">
        <f t="shared" si="75"/>
        <v>844645.60897265759</v>
      </c>
      <c r="AD208">
        <f t="shared" si="71"/>
        <v>68.709656852201022</v>
      </c>
      <c r="AE208">
        <f t="shared" si="61"/>
        <v>0.46642960864897548</v>
      </c>
      <c r="AF208">
        <f t="shared" si="76"/>
        <v>843806.3356915816</v>
      </c>
      <c r="AG208">
        <f t="shared" si="62"/>
        <v>0.32491515800202014</v>
      </c>
    </row>
    <row r="209" spans="19:33" x14ac:dyDescent="0.25">
      <c r="S209">
        <f t="shared" si="65"/>
        <v>8</v>
      </c>
      <c r="T209">
        <f t="shared" si="66"/>
        <v>22</v>
      </c>
      <c r="U209">
        <f t="shared" si="59"/>
        <v>190</v>
      </c>
      <c r="V209">
        <f>($T$12*'10-day-rainfall'!X196+$T$13*'10-day-rainfall'!Y196+$T$14*'10-day-rainfall'!Z196+$T$15*'10-day-rainfall'!AA196)/12</f>
        <v>23.47802867029996</v>
      </c>
      <c r="Y209">
        <f t="shared" si="73"/>
        <v>68.705543144618886</v>
      </c>
      <c r="Z209">
        <f t="shared" si="74"/>
        <v>0</v>
      </c>
      <c r="AA209">
        <f t="shared" si="60"/>
        <v>0.46626305300815357</v>
      </c>
      <c r="AB209">
        <f t="shared" si="69"/>
        <v>843806.3356915816</v>
      </c>
      <c r="AC209">
        <f t="shared" si="75"/>
        <v>842967.06219616695</v>
      </c>
      <c r="AD209">
        <f t="shared" si="71"/>
        <v>68.701429435986171</v>
      </c>
      <c r="AE209">
        <f t="shared" si="61"/>
        <v>0.46609649732479586</v>
      </c>
      <c r="AF209">
        <f t="shared" si="76"/>
        <v>842128.38830121234</v>
      </c>
      <c r="AG209">
        <f t="shared" si="62"/>
        <v>0.32462534380896924</v>
      </c>
    </row>
    <row r="210" spans="19:33" x14ac:dyDescent="0.25">
      <c r="S210">
        <f t="shared" si="65"/>
        <v>8</v>
      </c>
      <c r="T210">
        <f t="shared" si="66"/>
        <v>23</v>
      </c>
      <c r="U210">
        <f t="shared" si="59"/>
        <v>191</v>
      </c>
      <c r="V210">
        <f>($T$12*'10-day-rainfall'!X197+$T$13*'10-day-rainfall'!Y197+$T$14*'10-day-rainfall'!Z197+$T$15*'10-day-rainfall'!AA197)/12</f>
        <v>23.47802867029996</v>
      </c>
      <c r="Y210">
        <f t="shared" si="73"/>
        <v>68.697318666301953</v>
      </c>
      <c r="Z210">
        <f t="shared" si="74"/>
        <v>0</v>
      </c>
      <c r="AA210">
        <f t="shared" si="60"/>
        <v>0.46593006063347647</v>
      </c>
      <c r="AB210">
        <f t="shared" si="69"/>
        <v>842128.38830121257</v>
      </c>
      <c r="AC210">
        <f t="shared" si="75"/>
        <v>841289.71419207228</v>
      </c>
      <c r="AD210">
        <f t="shared" si="71"/>
        <v>68.693207895567909</v>
      </c>
      <c r="AE210">
        <f t="shared" si="61"/>
        <v>0.46576362389965176</v>
      </c>
      <c r="AF210">
        <f t="shared" si="76"/>
        <v>840451.63925517385</v>
      </c>
      <c r="AG210">
        <f t="shared" si="62"/>
        <v>0.32433573659332254</v>
      </c>
    </row>
    <row r="211" spans="19:33" x14ac:dyDescent="0.25">
      <c r="S211">
        <f t="shared" si="65"/>
        <v>8</v>
      </c>
      <c r="T211">
        <f t="shared" si="66"/>
        <v>24</v>
      </c>
      <c r="U211">
        <f t="shared" si="59"/>
        <v>192</v>
      </c>
      <c r="V211">
        <f>($T$12*'10-day-rainfall'!X198+$T$13*'10-day-rainfall'!Y198+$T$14*'10-day-rainfall'!Z198+$T$15*'10-day-rainfall'!AA198)/12</f>
        <v>23.47802867029996</v>
      </c>
      <c r="Y211">
        <f t="shared" si="73"/>
        <v>68.689100061683462</v>
      </c>
      <c r="Z211">
        <f t="shared" si="74"/>
        <v>0</v>
      </c>
      <c r="AA211">
        <f t="shared" si="60"/>
        <v>0.46559730607288519</v>
      </c>
      <c r="AB211">
        <f t="shared" si="69"/>
        <v>840451.63925517525</v>
      </c>
      <c r="AC211">
        <f t="shared" si="75"/>
        <v>839613.56410424411</v>
      </c>
      <c r="AD211">
        <f t="shared" si="71"/>
        <v>68.684992226749927</v>
      </c>
      <c r="AE211">
        <f t="shared" si="61"/>
        <v>0.4654309882036432</v>
      </c>
      <c r="AF211">
        <f t="shared" si="76"/>
        <v>838776.08769764216</v>
      </c>
      <c r="AG211">
        <f t="shared" si="62"/>
        <v>0.32404633620726253</v>
      </c>
    </row>
    <row r="212" spans="19:33" x14ac:dyDescent="0.25">
      <c r="S212">
        <f t="shared" si="65"/>
        <v>9</v>
      </c>
      <c r="T212">
        <f t="shared" si="66"/>
        <v>1</v>
      </c>
      <c r="U212">
        <f t="shared" si="59"/>
        <v>193</v>
      </c>
      <c r="V212">
        <f>($T$12*'10-day-rainfall'!X199+$T$13*'10-day-rainfall'!Y199+$T$14*'10-day-rainfall'!Z199+$T$15*'10-day-rainfall'!AA199)/12</f>
        <v>23.47802867029996</v>
      </c>
      <c r="Y212">
        <f t="shared" si="73"/>
        <v>68.680880477214927</v>
      </c>
      <c r="Z212">
        <f t="shared" si="74"/>
        <v>0</v>
      </c>
      <c r="AA212">
        <f t="shared" si="60"/>
        <v>0.46526381898222691</v>
      </c>
      <c r="AB212">
        <f t="shared" si="69"/>
        <v>838776.08769764262</v>
      </c>
      <c r="AC212">
        <f t="shared" si="75"/>
        <v>837938.61282347457</v>
      </c>
      <c r="AD212">
        <f t="shared" si="71"/>
        <v>68.676766551839592</v>
      </c>
      <c r="AE212">
        <f t="shared" si="61"/>
        <v>0.46509634080485113</v>
      </c>
      <c r="AF212">
        <f t="shared" si="76"/>
        <v>837101.74087074515</v>
      </c>
      <c r="AG212">
        <f t="shared" si="62"/>
        <v>0.32375619209980405</v>
      </c>
    </row>
    <row r="213" spans="19:33" x14ac:dyDescent="0.25">
      <c r="S213">
        <f t="shared" si="65"/>
        <v>9</v>
      </c>
      <c r="T213">
        <f t="shared" si="66"/>
        <v>2</v>
      </c>
      <c r="U213">
        <f t="shared" ref="U213:U259" si="77">(S213-1)*24+T213</f>
        <v>194</v>
      </c>
      <c r="V213">
        <f>($T$12*'10-day-rainfall'!X200+$T$13*'10-day-rainfall'!Y200+$T$14*'10-day-rainfall'!Z200+$T$15*'10-day-rainfall'!AA200)/12</f>
        <v>23.47802867029996</v>
      </c>
      <c r="Y213">
        <f t="shared" si="73"/>
        <v>68.672655588193464</v>
      </c>
      <c r="Z213">
        <f t="shared" si="74"/>
        <v>0</v>
      </c>
      <c r="AA213">
        <f t="shared" ref="AA213:AA276" si="78">IF(AND(U213&gt;=$G$16,U213&lt;=$H$16),0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0.46492898319966963</v>
      </c>
      <c r="AB213">
        <f t="shared" si="69"/>
        <v>837101.74087074387</v>
      </c>
      <c r="AC213">
        <f t="shared" si="75"/>
        <v>836264.86870098452</v>
      </c>
      <c r="AD213">
        <f t="shared" si="71"/>
        <v>68.668544623481225</v>
      </c>
      <c r="AE213">
        <f t="shared" ref="AE213:AE276" si="79">IF(AND(U213&gt;=$G$16,U213&lt;=$H$16),0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0.46476162555108663</v>
      </c>
      <c r="AF213">
        <f t="shared" si="76"/>
        <v>835428.59901875991</v>
      </c>
      <c r="AG213">
        <f t="shared" ref="AG213:AG276" si="80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0.32346470050782172</v>
      </c>
    </row>
    <row r="214" spans="19:33" x14ac:dyDescent="0.25">
      <c r="S214">
        <f t="shared" si="65"/>
        <v>9</v>
      </c>
      <c r="T214">
        <f t="shared" si="66"/>
        <v>3</v>
      </c>
      <c r="U214">
        <f t="shared" si="77"/>
        <v>195</v>
      </c>
      <c r="V214">
        <f>($T$12*'10-day-rainfall'!X201+$T$13*'10-day-rainfall'!Y201+$T$14*'10-day-rainfall'!Z201+$T$15*'10-day-rainfall'!AA201)/12</f>
        <v>23.47802867029996</v>
      </c>
      <c r="Y214">
        <f t="shared" si="73"/>
        <v>68.66443661836675</v>
      </c>
      <c r="Z214">
        <f t="shared" si="74"/>
        <v>0</v>
      </c>
      <c r="AA214">
        <f t="shared" si="78"/>
        <v>0.46459438838792672</v>
      </c>
      <c r="AB214">
        <f t="shared" si="69"/>
        <v>835428.59901875956</v>
      </c>
      <c r="AC214">
        <f t="shared" si="75"/>
        <v>834592.32911966124</v>
      </c>
      <c r="AD214">
        <f t="shared" si="71"/>
        <v>68.660328612186916</v>
      </c>
      <c r="AE214">
        <f t="shared" si="79"/>
        <v>0.46442715118139594</v>
      </c>
      <c r="AF214">
        <f t="shared" si="76"/>
        <v>833756.66127450648</v>
      </c>
      <c r="AG214">
        <f t="shared" si="80"/>
        <v>0.32317341869319882</v>
      </c>
    </row>
    <row r="215" spans="19:33" x14ac:dyDescent="0.25">
      <c r="S215">
        <f t="shared" si="65"/>
        <v>9</v>
      </c>
      <c r="T215">
        <f t="shared" si="66"/>
        <v>4</v>
      </c>
      <c r="U215">
        <f t="shared" si="77"/>
        <v>196</v>
      </c>
      <c r="V215">
        <f>($T$12*'10-day-rainfall'!X202+$T$13*'10-day-rainfall'!Y202+$T$14*'10-day-rainfall'!Z202+$T$15*'10-day-rainfall'!AA202)/12</f>
        <v>23.47802867029996</v>
      </c>
      <c r="Y215">
        <f t="shared" si="73"/>
        <v>68.656223563474924</v>
      </c>
      <c r="Z215">
        <f t="shared" si="74"/>
        <v>0</v>
      </c>
      <c r="AA215">
        <f t="shared" si="78"/>
        <v>0.46426003437357899</v>
      </c>
      <c r="AB215">
        <f t="shared" si="69"/>
        <v>833756.66127450694</v>
      </c>
      <c r="AC215">
        <f t="shared" si="75"/>
        <v>832920.99321263446</v>
      </c>
      <c r="AD215">
        <f t="shared" si="71"/>
        <v>68.652118513698341</v>
      </c>
      <c r="AE215">
        <f t="shared" si="79"/>
        <v>0.46409291752242243</v>
      </c>
      <c r="AF215">
        <f t="shared" si="76"/>
        <v>832085.92677142622</v>
      </c>
      <c r="AG215">
        <f t="shared" si="80"/>
        <v>0.32288234650496511</v>
      </c>
    </row>
    <row r="216" spans="19:33" x14ac:dyDescent="0.25">
      <c r="S216">
        <f t="shared" si="65"/>
        <v>9</v>
      </c>
      <c r="T216">
        <f t="shared" si="66"/>
        <v>5</v>
      </c>
      <c r="U216">
        <f t="shared" si="77"/>
        <v>197</v>
      </c>
      <c r="V216">
        <f>($T$12*'10-day-rainfall'!X203+$T$13*'10-day-rainfall'!Y203+$T$14*'10-day-rainfall'!Z203+$T$15*'10-day-rainfall'!AA203)/12</f>
        <v>23.47802867029996</v>
      </c>
      <c r="Y216">
        <f t="shared" si="73"/>
        <v>68.648016419261182</v>
      </c>
      <c r="Z216">
        <f t="shared" si="74"/>
        <v>3.7058070732991409E-2</v>
      </c>
      <c r="AA216">
        <f t="shared" si="78"/>
        <v>0.46392592098333169</v>
      </c>
      <c r="AB216">
        <f t="shared" si="69"/>
        <v>832085.92677142483</v>
      </c>
      <c r="AC216">
        <f t="shared" si="75"/>
        <v>831317.56464097416</v>
      </c>
      <c r="AD216">
        <f t="shared" si="71"/>
        <v>68.644241996214703</v>
      </c>
      <c r="AE216">
        <f t="shared" si="79"/>
        <v>0.46377226396848659</v>
      </c>
      <c r="AF216">
        <f t="shared" si="76"/>
        <v>830549.75567577709</v>
      </c>
      <c r="AG216">
        <f t="shared" si="80"/>
        <v>0.32259148379225866</v>
      </c>
    </row>
    <row r="217" spans="19:33" x14ac:dyDescent="0.25">
      <c r="S217">
        <f t="shared" si="65"/>
        <v>9</v>
      </c>
      <c r="T217">
        <f t="shared" si="66"/>
        <v>6</v>
      </c>
      <c r="U217">
        <f t="shared" si="77"/>
        <v>198</v>
      </c>
      <c r="V217">
        <f>($T$12*'10-day-rainfall'!X204+$T$13*'10-day-rainfall'!Y204+$T$14*'10-day-rainfall'!Z204+$T$15*'10-day-rainfall'!AA204)/12</f>
        <v>23.481091320773761</v>
      </c>
      <c r="Y217">
        <f t="shared" si="73"/>
        <v>68.64047029048028</v>
      </c>
      <c r="Z217">
        <f t="shared" si="74"/>
        <v>0.12014402748118229</v>
      </c>
      <c r="AA217">
        <f t="shared" si="78"/>
        <v>0.46361871757559719</v>
      </c>
      <c r="AB217">
        <f t="shared" si="69"/>
        <v>830549.75567577814</v>
      </c>
      <c r="AC217">
        <f t="shared" si="75"/>
        <v>829931.50123360823</v>
      </c>
      <c r="AD217">
        <f t="shared" si="71"/>
        <v>68.637433240991982</v>
      </c>
      <c r="AE217">
        <f t="shared" si="79"/>
        <v>0.46349507908765819</v>
      </c>
      <c r="AF217">
        <f t="shared" si="76"/>
        <v>829313.69188999478</v>
      </c>
      <c r="AG217">
        <f t="shared" si="80"/>
        <v>0.32232404758905775</v>
      </c>
    </row>
    <row r="218" spans="19:33" x14ac:dyDescent="0.25">
      <c r="S218">
        <f t="shared" si="65"/>
        <v>9</v>
      </c>
      <c r="T218">
        <f t="shared" si="66"/>
        <v>7</v>
      </c>
      <c r="U218">
        <f t="shared" si="77"/>
        <v>199</v>
      </c>
      <c r="V218">
        <f>($T$12*'10-day-rainfall'!X205+$T$13*'10-day-rainfall'!Y205+$T$14*'10-day-rainfall'!Z205+$T$15*'10-day-rainfall'!AA205)/12</f>
        <v>23.49102057924328</v>
      </c>
      <c r="Y218">
        <f t="shared" si="73"/>
        <v>68.634398377960011</v>
      </c>
      <c r="Z218">
        <f t="shared" si="74"/>
        <v>0.2187755245227791</v>
      </c>
      <c r="AA218">
        <f t="shared" si="78"/>
        <v>0.4633715296105026</v>
      </c>
      <c r="AB218">
        <f t="shared" si="69"/>
        <v>829313.69188999454</v>
      </c>
      <c r="AC218">
        <f t="shared" si="75"/>
        <v>828873.4190808367</v>
      </c>
      <c r="AD218">
        <f t="shared" si="71"/>
        <v>68.632235627127073</v>
      </c>
      <c r="AE218">
        <f t="shared" si="79"/>
        <v>0.46328348387934037</v>
      </c>
      <c r="AF218">
        <f t="shared" si="76"/>
        <v>828433.46323631087</v>
      </c>
      <c r="AG218">
        <f t="shared" si="80"/>
        <v>0.32210885788348337</v>
      </c>
    </row>
    <row r="219" spans="19:33" x14ac:dyDescent="0.25">
      <c r="S219">
        <f t="shared" si="65"/>
        <v>9</v>
      </c>
      <c r="T219">
        <f t="shared" si="66"/>
        <v>8</v>
      </c>
      <c r="U219">
        <f t="shared" si="77"/>
        <v>200</v>
      </c>
      <c r="V219">
        <f>($T$12*'10-day-rainfall'!X206+$T$13*'10-day-rainfall'!Y206+$T$14*'10-day-rainfall'!Z206+$T$15*'10-day-rainfall'!AA206)/12</f>
        <v>23.509101201104667</v>
      </c>
      <c r="Y219">
        <f t="shared" si="73"/>
        <v>68.630074433318583</v>
      </c>
      <c r="Z219">
        <f t="shared" si="74"/>
        <v>0.33783562820287083</v>
      </c>
      <c r="AA219">
        <f t="shared" si="78"/>
        <v>0.46319550153474759</v>
      </c>
      <c r="AB219">
        <f t="shared" si="69"/>
        <v>828433.46323631087</v>
      </c>
      <c r="AC219">
        <f t="shared" si="75"/>
        <v>828207.81546431349</v>
      </c>
      <c r="AD219">
        <f t="shared" si="71"/>
        <v>68.628965984428064</v>
      </c>
      <c r="AE219">
        <f t="shared" si="79"/>
        <v>0.46315037650622581</v>
      </c>
      <c r="AF219">
        <f t="shared" si="76"/>
        <v>827982.33014241874</v>
      </c>
      <c r="AG219">
        <f t="shared" si="80"/>
        <v>0.3219556164836439</v>
      </c>
    </row>
    <row r="220" spans="19:33" x14ac:dyDescent="0.25">
      <c r="S220">
        <f t="shared" si="65"/>
        <v>9</v>
      </c>
      <c r="T220">
        <f t="shared" si="66"/>
        <v>9</v>
      </c>
      <c r="U220">
        <f t="shared" si="77"/>
        <v>201</v>
      </c>
      <c r="V220">
        <f>($T$12*'10-day-rainfall'!X207+$T$13*'10-day-rainfall'!Y207+$T$14*'10-day-rainfall'!Z207+$T$15*'10-day-rainfall'!AA207)/12</f>
        <v>23.537021500956143</v>
      </c>
      <c r="Y220">
        <f t="shared" si="73"/>
        <v>68.627858333540715</v>
      </c>
      <c r="Z220">
        <f t="shared" si="74"/>
        <v>0.48464914946790322</v>
      </c>
      <c r="AA220">
        <f t="shared" si="78"/>
        <v>0.46310528396446654</v>
      </c>
      <c r="AB220">
        <f t="shared" si="69"/>
        <v>827982.33014241955</v>
      </c>
      <c r="AC220">
        <f t="shared" si="75"/>
        <v>828021.10910032573</v>
      </c>
      <c r="AD220">
        <f t="shared" si="71"/>
        <v>68.628048827302237</v>
      </c>
      <c r="AE220">
        <f t="shared" si="79"/>
        <v>0.4631130389782479</v>
      </c>
      <c r="AF220">
        <f t="shared" si="76"/>
        <v>828059.86014018231</v>
      </c>
      <c r="AG220">
        <f t="shared" si="80"/>
        <v>0.32187707749660627</v>
      </c>
    </row>
    <row r="221" spans="19:33" x14ac:dyDescent="0.25">
      <c r="S221">
        <f t="shared" si="65"/>
        <v>9</v>
      </c>
      <c r="T221">
        <f t="shared" si="66"/>
        <v>10</v>
      </c>
      <c r="U221">
        <f t="shared" si="77"/>
        <v>202</v>
      </c>
      <c r="V221">
        <f>($T$12*'10-day-rainfall'!X208+$T$13*'10-day-rainfall'!Y208+$T$14*'10-day-rainfall'!Z208+$T$15*'10-day-rainfall'!AA208)/12</f>
        <v>23.577075149672499</v>
      </c>
      <c r="Y221">
        <f t="shared" si="73"/>
        <v>68.628239183922005</v>
      </c>
      <c r="Z221">
        <f t="shared" si="74"/>
        <v>0.67085444718113729</v>
      </c>
      <c r="AA221">
        <f t="shared" si="78"/>
        <v>0.46312078840897924</v>
      </c>
      <c r="AB221">
        <f t="shared" si="69"/>
        <v>828059.86014018278</v>
      </c>
      <c r="AC221">
        <f t="shared" si="75"/>
        <v>828433.78072597261</v>
      </c>
      <c r="AD221">
        <f t="shared" si="71"/>
        <v>68.630075992922116</v>
      </c>
      <c r="AE221">
        <f t="shared" si="79"/>
        <v>0.46319556502631176</v>
      </c>
      <c r="AF221">
        <f t="shared" si="76"/>
        <v>828807.43211594014</v>
      </c>
      <c r="AG221">
        <f t="shared" si="80"/>
        <v>0.3218905749047366</v>
      </c>
    </row>
    <row r="222" spans="19:33" x14ac:dyDescent="0.25">
      <c r="S222">
        <f t="shared" si="65"/>
        <v>9</v>
      </c>
      <c r="T222">
        <f t="shared" si="66"/>
        <v>11</v>
      </c>
      <c r="U222">
        <f t="shared" si="77"/>
        <v>203</v>
      </c>
      <c r="V222">
        <f>($T$12*'10-day-rainfall'!X209+$T$13*'10-day-rainfall'!Y209+$T$14*'10-day-rainfall'!Z209+$T$15*'10-day-rainfall'!AA209)/12</f>
        <v>23.632517665968461</v>
      </c>
      <c r="Y222">
        <f t="shared" si="73"/>
        <v>68.631911479552386</v>
      </c>
      <c r="Z222">
        <f t="shared" si="74"/>
        <v>0.91645075909463181</v>
      </c>
      <c r="AA222">
        <f t="shared" si="78"/>
        <v>0.46327028780987956</v>
      </c>
      <c r="AB222">
        <f t="shared" si="69"/>
        <v>828807.43211594038</v>
      </c>
      <c r="AC222">
        <f t="shared" si="75"/>
        <v>829623.15696425294</v>
      </c>
      <c r="AD222">
        <f t="shared" si="71"/>
        <v>68.635918562339313</v>
      </c>
      <c r="AE222">
        <f t="shared" si="79"/>
        <v>0.4634334164183303</v>
      </c>
      <c r="AF222">
        <f t="shared" si="76"/>
        <v>830438.29454957508</v>
      </c>
      <c r="AG222">
        <f t="shared" si="80"/>
        <v>0.32202072174279561</v>
      </c>
    </row>
    <row r="223" spans="19:33" x14ac:dyDescent="0.25">
      <c r="S223">
        <f t="shared" si="65"/>
        <v>9</v>
      </c>
      <c r="T223">
        <f t="shared" si="66"/>
        <v>12</v>
      </c>
      <c r="U223">
        <f t="shared" si="77"/>
        <v>204</v>
      </c>
      <c r="V223">
        <f>($T$12*'10-day-rainfall'!X210+$T$13*'10-day-rainfall'!Y210+$T$14*'10-day-rainfall'!Z210+$T$15*'10-day-rainfall'!AA210)/12</f>
        <v>23.708257398125042</v>
      </c>
      <c r="Y223">
        <f t="shared" si="73"/>
        <v>68.639922760315983</v>
      </c>
      <c r="Z223">
        <f t="shared" si="74"/>
        <v>1.2599098516302742</v>
      </c>
      <c r="AA223">
        <f t="shared" si="78"/>
        <v>0.46359642758596231</v>
      </c>
      <c r="AB223">
        <f t="shared" si="69"/>
        <v>830438.29454957566</v>
      </c>
      <c r="AC223">
        <f t="shared" si="75"/>
        <v>831871.65871285542</v>
      </c>
      <c r="AD223">
        <f t="shared" si="71"/>
        <v>68.646963870903662</v>
      </c>
      <c r="AE223">
        <f t="shared" si="79"/>
        <v>0.46388307166924975</v>
      </c>
      <c r="AF223">
        <f t="shared" si="76"/>
        <v>833303.99095743534</v>
      </c>
      <c r="AG223">
        <f t="shared" si="80"/>
        <v>0.32230464301851186</v>
      </c>
    </row>
    <row r="224" spans="19:33" x14ac:dyDescent="0.25">
      <c r="S224">
        <f t="shared" si="65"/>
        <v>9</v>
      </c>
      <c r="T224">
        <f t="shared" si="66"/>
        <v>13</v>
      </c>
      <c r="U224">
        <f t="shared" si="77"/>
        <v>205</v>
      </c>
      <c r="V224">
        <f>($T$12*'10-day-rainfall'!X211+$T$13*'10-day-rainfall'!Y211+$T$14*'10-day-rainfall'!Z211+$T$15*'10-day-rainfall'!AA211)/12</f>
        <v>23.812382179251511</v>
      </c>
      <c r="Y224">
        <f t="shared" si="73"/>
        <v>68.653999912400124</v>
      </c>
      <c r="Z224">
        <f t="shared" si="74"/>
        <v>1.7896456110312715</v>
      </c>
      <c r="AA224">
        <f t="shared" si="78"/>
        <v>0.46416950938949442</v>
      </c>
      <c r="AB224">
        <f t="shared" si="69"/>
        <v>833303.99095743557</v>
      </c>
      <c r="AC224">
        <f t="shared" si="75"/>
        <v>835689.84794039081</v>
      </c>
      <c r="AD224">
        <f t="shared" si="71"/>
        <v>68.665719950680511</v>
      </c>
      <c r="AE224">
        <f t="shared" si="79"/>
        <v>0.46464663293231362</v>
      </c>
      <c r="AF224">
        <f t="shared" si="76"/>
        <v>838073.98727859184</v>
      </c>
      <c r="AG224">
        <f t="shared" si="80"/>
        <v>0.32280353989856408</v>
      </c>
    </row>
    <row r="225" spans="19:33" x14ac:dyDescent="0.25">
      <c r="S225">
        <f t="shared" si="65"/>
        <v>9</v>
      </c>
      <c r="T225">
        <f t="shared" si="66"/>
        <v>14</v>
      </c>
      <c r="U225">
        <f t="shared" si="77"/>
        <v>206</v>
      </c>
      <c r="V225">
        <f>($T$12*'10-day-rainfall'!X212+$T$13*'10-day-rainfall'!Y212+$T$14*'10-day-rainfall'!Z212+$T$15*'10-day-rainfall'!AA212)/12</f>
        <v>23.960286775204509</v>
      </c>
      <c r="Y225">
        <f t="shared" si="73"/>
        <v>68.677431551379584</v>
      </c>
      <c r="Z225">
        <f t="shared" si="74"/>
        <v>2.7894512815788874</v>
      </c>
      <c r="AA225">
        <f t="shared" si="78"/>
        <v>0.46512341298063276</v>
      </c>
      <c r="AB225">
        <f t="shared" si="69"/>
        <v>838073.98727859173</v>
      </c>
      <c r="AC225">
        <f t="shared" si="75"/>
        <v>842257.77744206856</v>
      </c>
      <c r="AD225">
        <f t="shared" si="71"/>
        <v>68.697952868655094</v>
      </c>
      <c r="AE225">
        <f t="shared" si="79"/>
        <v>0.46595573819495334</v>
      </c>
      <c r="AF225">
        <f t="shared" si="76"/>
        <v>846438.57123477384</v>
      </c>
      <c r="AG225">
        <f t="shared" si="80"/>
        <v>0.3236339615286985</v>
      </c>
    </row>
    <row r="226" spans="19:33" x14ac:dyDescent="0.25">
      <c r="S226">
        <f t="shared" si="65"/>
        <v>9</v>
      </c>
      <c r="T226">
        <f t="shared" si="66"/>
        <v>15</v>
      </c>
      <c r="U226">
        <f t="shared" si="77"/>
        <v>207</v>
      </c>
      <c r="V226">
        <f>($T$12*'10-day-rainfall'!X213+$T$13*'10-day-rainfall'!Y213+$T$14*'10-day-rainfall'!Z213+$T$15*'10-day-rainfall'!AA213)/12</f>
        <v>24.190819938971359</v>
      </c>
      <c r="Y226">
        <f t="shared" si="73"/>
        <v>68.718445077226733</v>
      </c>
      <c r="Z226">
        <f t="shared" si="74"/>
        <v>9.4626519614161051</v>
      </c>
      <c r="AA226">
        <f t="shared" si="78"/>
        <v>0.46678542597959971</v>
      </c>
      <c r="AB226">
        <f t="shared" si="69"/>
        <v>846438.57123477478</v>
      </c>
      <c r="AC226">
        <f t="shared" si="75"/>
        <v>862631.13099856046</v>
      </c>
      <c r="AD226">
        <f t="shared" si="71"/>
        <v>68.797692888607429</v>
      </c>
      <c r="AE226">
        <f t="shared" si="79"/>
        <v>0.46998209721517908</v>
      </c>
      <c r="AF226">
        <f t="shared" si="76"/>
        <v>878812.18274589814</v>
      </c>
      <c r="AG226">
        <f t="shared" si="80"/>
        <v>0.32507965746085488</v>
      </c>
    </row>
    <row r="227" spans="19:33" x14ac:dyDescent="0.25">
      <c r="S227">
        <f t="shared" si="65"/>
        <v>9</v>
      </c>
      <c r="T227">
        <f t="shared" si="66"/>
        <v>16</v>
      </c>
      <c r="U227">
        <f t="shared" si="77"/>
        <v>208</v>
      </c>
      <c r="V227">
        <f>($T$12*'10-day-rainfall'!X214+$T$13*'10-day-rainfall'!Y214+$T$14*'10-day-rainfall'!Z214+$T$15*'10-day-rainfall'!AA214)/12</f>
        <v>24.972857291154508</v>
      </c>
      <c r="Y227">
        <f t="shared" si="73"/>
        <v>68.876632386013057</v>
      </c>
      <c r="Z227">
        <f t="shared" si="74"/>
        <v>5.02677702441005</v>
      </c>
      <c r="AA227">
        <f t="shared" si="78"/>
        <v>0.47314178786130739</v>
      </c>
      <c r="AB227">
        <f t="shared" si="69"/>
        <v>878812.18274589826</v>
      </c>
      <c r="AC227">
        <f t="shared" si="75"/>
        <v>887008.72617168596</v>
      </c>
      <c r="AD227">
        <f t="shared" si="71"/>
        <v>68.916544416792689</v>
      </c>
      <c r="AE227">
        <f t="shared" si="79"/>
        <v>0.47473216402441898</v>
      </c>
      <c r="AF227">
        <f t="shared" si="76"/>
        <v>895199.54424328648</v>
      </c>
      <c r="AG227">
        <f t="shared" si="80"/>
        <v>0.33060038714813333</v>
      </c>
    </row>
    <row r="228" spans="19:33" x14ac:dyDescent="0.25">
      <c r="S228">
        <f t="shared" si="65"/>
        <v>9</v>
      </c>
      <c r="T228">
        <f t="shared" si="66"/>
        <v>17</v>
      </c>
      <c r="U228">
        <f t="shared" si="77"/>
        <v>209</v>
      </c>
      <c r="V228">
        <f>($T$12*'10-day-rainfall'!X215+$T$13*'10-day-rainfall'!Y215+$T$14*'10-day-rainfall'!Z215+$T$15*'10-day-rainfall'!AA215)/12</f>
        <v>25.388293408874347</v>
      </c>
      <c r="Y228">
        <f t="shared" si="73"/>
        <v>68.956348967218076</v>
      </c>
      <c r="Z228">
        <f t="shared" si="74"/>
        <v>2.0762747895437585</v>
      </c>
      <c r="AA228">
        <f t="shared" si="78"/>
        <v>0.47631078364809776</v>
      </c>
      <c r="AB228">
        <f t="shared" si="69"/>
        <v>895199.54424328683</v>
      </c>
      <c r="AC228">
        <f t="shared" si="75"/>
        <v>898079.47945389897</v>
      </c>
      <c r="AD228">
        <f t="shared" si="71"/>
        <v>68.970341803968694</v>
      </c>
      <c r="AE228">
        <f t="shared" si="79"/>
        <v>0.47686547964219467</v>
      </c>
      <c r="AF228">
        <f t="shared" si="76"/>
        <v>900957.41775893245</v>
      </c>
      <c r="AG228">
        <f t="shared" si="80"/>
        <v>0.33334742309073601</v>
      </c>
    </row>
    <row r="229" spans="19:33" x14ac:dyDescent="0.25">
      <c r="S229">
        <f t="shared" si="65"/>
        <v>9</v>
      </c>
      <c r="T229">
        <f t="shared" si="66"/>
        <v>18</v>
      </c>
      <c r="U229">
        <f t="shared" si="77"/>
        <v>210</v>
      </c>
      <c r="V229">
        <f>($T$12*'10-day-rainfall'!X216+$T$13*'10-day-rainfall'!Y216+$T$14*'10-day-rainfall'!Z216+$T$15*'10-day-rainfall'!AA216)/12</f>
        <v>25.559886366687881</v>
      </c>
      <c r="Y229">
        <f t="shared" si="73"/>
        <v>68.984313316452983</v>
      </c>
      <c r="Z229">
        <f t="shared" si="74"/>
        <v>1.3910489227961513</v>
      </c>
      <c r="AA229">
        <f t="shared" si="78"/>
        <v>0.47741825809455846</v>
      </c>
      <c r="AB229">
        <f t="shared" si="69"/>
        <v>900957.41775893385</v>
      </c>
      <c r="AC229">
        <f t="shared" si="75"/>
        <v>902601.95295539673</v>
      </c>
      <c r="AD229">
        <f t="shared" si="71"/>
        <v>68.99228623497855</v>
      </c>
      <c r="AE229">
        <f t="shared" si="79"/>
        <v>0.47773270702926707</v>
      </c>
      <c r="AF229">
        <f t="shared" si="76"/>
        <v>904245.35613569466</v>
      </c>
      <c r="AG229">
        <f t="shared" si="80"/>
        <v>0.33430676757745509</v>
      </c>
    </row>
    <row r="230" spans="19:33" x14ac:dyDescent="0.25">
      <c r="S230">
        <f t="shared" si="65"/>
        <v>9</v>
      </c>
      <c r="T230">
        <f t="shared" si="66"/>
        <v>19</v>
      </c>
      <c r="U230">
        <f t="shared" si="77"/>
        <v>211</v>
      </c>
      <c r="V230">
        <f>($T$12*'10-day-rainfall'!X217+$T$13*'10-day-rainfall'!Y217+$T$14*'10-day-rainfall'!Z217+$T$15*'10-day-rainfall'!AA217)/12</f>
        <v>25.674849087580125</v>
      </c>
      <c r="Y230">
        <f t="shared" si="73"/>
        <v>69.000253665343891</v>
      </c>
      <c r="Z230">
        <f t="shared" si="74"/>
        <v>1.0333354894629267</v>
      </c>
      <c r="AA230">
        <f t="shared" si="78"/>
        <v>0.47804693951298211</v>
      </c>
      <c r="AB230">
        <f t="shared" si="69"/>
        <v>904245.35613569501</v>
      </c>
      <c r="AC230">
        <f t="shared" si="75"/>
        <v>905244.87552560493</v>
      </c>
      <c r="AD230">
        <f t="shared" si="71"/>
        <v>69.005099464131064</v>
      </c>
      <c r="AE230">
        <f t="shared" si="79"/>
        <v>0.47823805601085584</v>
      </c>
      <c r="AF230">
        <f t="shared" si="76"/>
        <v>906243.70689612243</v>
      </c>
      <c r="AG230">
        <f t="shared" si="80"/>
        <v>0.33485094365635254</v>
      </c>
    </row>
    <row r="231" spans="19:33" x14ac:dyDescent="0.25">
      <c r="S231">
        <f t="shared" si="65"/>
        <v>9</v>
      </c>
      <c r="T231">
        <f t="shared" si="66"/>
        <v>20</v>
      </c>
      <c r="U231">
        <f t="shared" si="77"/>
        <v>212</v>
      </c>
      <c r="V231">
        <f>($T$12*'10-day-rainfall'!X218+$T$13*'10-day-rainfall'!Y218+$T$14*'10-day-rainfall'!Z218+$T$15*'10-day-rainfall'!AA218)/12</f>
        <v>25.760248714808466</v>
      </c>
      <c r="Y231">
        <f t="shared" si="73"/>
        <v>69.009941927311559</v>
      </c>
      <c r="Z231">
        <f t="shared" si="74"/>
        <v>0.8089684995303319</v>
      </c>
      <c r="AA231">
        <f t="shared" si="78"/>
        <v>0.47842904095364552</v>
      </c>
      <c r="AB231">
        <f t="shared" si="69"/>
        <v>906243.70689612161</v>
      </c>
      <c r="AC231">
        <f t="shared" si="75"/>
        <v>906838.67792155966</v>
      </c>
      <c r="AD231">
        <f t="shared" si="71"/>
        <v>69.012826423503</v>
      </c>
      <c r="AE231">
        <f t="shared" si="79"/>
        <v>0.47854280440822761</v>
      </c>
      <c r="AF231">
        <f t="shared" si="76"/>
        <v>907433.23939856119</v>
      </c>
      <c r="AG231">
        <f t="shared" si="80"/>
        <v>0.33518168424709982</v>
      </c>
    </row>
    <row r="232" spans="19:33" x14ac:dyDescent="0.25">
      <c r="S232">
        <f t="shared" si="65"/>
        <v>9</v>
      </c>
      <c r="T232">
        <f t="shared" si="66"/>
        <v>21</v>
      </c>
      <c r="U232">
        <f t="shared" si="77"/>
        <v>213</v>
      </c>
      <c r="V232">
        <f>($T$12*'10-day-rainfall'!X219+$T$13*'10-day-rainfall'!Y219+$T$14*'10-day-rainfall'!Z219+$T$15*'10-day-rainfall'!AA219)/12</f>
        <v>25.827105615596096</v>
      </c>
      <c r="Y232">
        <f t="shared" si="73"/>
        <v>69.015708934150851</v>
      </c>
      <c r="Z232">
        <f t="shared" si="74"/>
        <v>0.65472004866347078</v>
      </c>
      <c r="AA232">
        <f t="shared" si="78"/>
        <v>0.4786564895537106</v>
      </c>
      <c r="AB232">
        <f t="shared" si="69"/>
        <v>907433.23939856072</v>
      </c>
      <c r="AC232">
        <f t="shared" si="75"/>
        <v>907750.15380495833</v>
      </c>
      <c r="AD232">
        <f t="shared" si="71"/>
        <v>69.01724537602648</v>
      </c>
      <c r="AE232">
        <f t="shared" si="79"/>
        <v>0.47871708624857007</v>
      </c>
      <c r="AF232">
        <f t="shared" si="76"/>
        <v>908066.85006325436</v>
      </c>
      <c r="AG232">
        <f t="shared" si="80"/>
        <v>0.33537855993597326</v>
      </c>
    </row>
    <row r="233" spans="19:33" x14ac:dyDescent="0.25">
      <c r="S233">
        <f t="shared" si="65"/>
        <v>9</v>
      </c>
      <c r="T233">
        <f t="shared" si="66"/>
        <v>22</v>
      </c>
      <c r="U233">
        <f t="shared" si="77"/>
        <v>214</v>
      </c>
      <c r="V233">
        <f>($T$12*'10-day-rainfall'!X220+$T$13*'10-day-rainfall'!Y220+$T$14*'10-day-rainfall'!Z220+$T$15*'10-day-rainfall'!AA220)/12</f>
        <v>25.881214710526962</v>
      </c>
      <c r="Y233">
        <f t="shared" si="73"/>
        <v>69.018780760292003</v>
      </c>
      <c r="Z233">
        <f t="shared" si="74"/>
        <v>0.54250356740727912</v>
      </c>
      <c r="AA233">
        <f t="shared" si="78"/>
        <v>0.47877764123168121</v>
      </c>
      <c r="AB233">
        <f t="shared" si="69"/>
        <v>908066.85006325541</v>
      </c>
      <c r="AC233">
        <f t="shared" si="75"/>
        <v>908181.55673037143</v>
      </c>
      <c r="AD233">
        <f t="shared" si="71"/>
        <v>69.019336872993776</v>
      </c>
      <c r="AE233">
        <f t="shared" si="79"/>
        <v>0.4787995741093457</v>
      </c>
      <c r="AF233">
        <f t="shared" si="76"/>
        <v>908296.18443912792</v>
      </c>
      <c r="AG233">
        <f t="shared" si="80"/>
        <v>0.33548342679403181</v>
      </c>
    </row>
    <row r="234" spans="19:33" x14ac:dyDescent="0.25">
      <c r="S234">
        <f t="shared" si="65"/>
        <v>9</v>
      </c>
      <c r="T234">
        <f t="shared" si="66"/>
        <v>23</v>
      </c>
      <c r="U234">
        <f t="shared" si="77"/>
        <v>215</v>
      </c>
      <c r="V234">
        <f>($T$12*'10-day-rainfall'!X221+$T$13*'10-day-rainfall'!Y221+$T$14*'10-day-rainfall'!Z221+$T$15*'10-day-rainfall'!AA221)/12</f>
        <v>25.926049716097811</v>
      </c>
      <c r="Y234">
        <f t="shared" si="73"/>
        <v>69.01989260289524</v>
      </c>
      <c r="Z234">
        <f t="shared" si="74"/>
        <v>0.45761123129985143</v>
      </c>
      <c r="AA234">
        <f t="shared" si="78"/>
        <v>0.47882149188950873</v>
      </c>
      <c r="AB234">
        <f t="shared" si="69"/>
        <v>908296.18443912873</v>
      </c>
      <c r="AC234">
        <f t="shared" si="75"/>
        <v>908258.00597006734</v>
      </c>
      <c r="AD234">
        <f t="shared" si="71"/>
        <v>69.01970750875806</v>
      </c>
      <c r="AE234">
        <f t="shared" si="79"/>
        <v>0.47881419184573298</v>
      </c>
      <c r="AF234">
        <f t="shared" si="76"/>
        <v>908219.85378116358</v>
      </c>
      <c r="AG234">
        <f t="shared" si="80"/>
        <v>0.33552138318710212</v>
      </c>
    </row>
    <row r="235" spans="19:33" x14ac:dyDescent="0.25">
      <c r="S235">
        <f t="shared" si="65"/>
        <v>9</v>
      </c>
      <c r="T235">
        <f t="shared" si="66"/>
        <v>24</v>
      </c>
      <c r="U235">
        <f t="shared" si="77"/>
        <v>216</v>
      </c>
      <c r="V235">
        <f>($T$12*'10-day-rainfall'!X222+$T$13*'10-day-rainfall'!Y222+$T$14*'10-day-rainfall'!Z222+$T$15*'10-day-rainfall'!AA222)/12</f>
        <v>25.963868826122592</v>
      </c>
      <c r="Y235">
        <f t="shared" si="73"/>
        <v>69.019522542030458</v>
      </c>
      <c r="Z235">
        <f t="shared" si="74"/>
        <v>0</v>
      </c>
      <c r="AA235">
        <f t="shared" si="78"/>
        <v>0.47880689682694355</v>
      </c>
      <c r="AB235">
        <f t="shared" si="69"/>
        <v>908219.85378116253</v>
      </c>
      <c r="AC235">
        <f t="shared" si="75"/>
        <v>907358.00136687409</v>
      </c>
      <c r="AD235">
        <f t="shared" si="71"/>
        <v>69.015344170479054</v>
      </c>
      <c r="AE235">
        <f t="shared" si="79"/>
        <v>0.47864210341046215</v>
      </c>
      <c r="AF235">
        <f t="shared" si="76"/>
        <v>906496.74220888491</v>
      </c>
      <c r="AG235">
        <f t="shared" si="80"/>
        <v>0.33550874994602758</v>
      </c>
    </row>
    <row r="236" spans="19:33" x14ac:dyDescent="0.25">
      <c r="S236">
        <f t="shared" si="65"/>
        <v>10</v>
      </c>
      <c r="T236">
        <f t="shared" si="66"/>
        <v>1</v>
      </c>
      <c r="U236">
        <f t="shared" si="77"/>
        <v>217</v>
      </c>
      <c r="V236">
        <f>($T$12*'10-day-rainfall'!X223+$T$13*'10-day-rainfall'!Y223+$T$14*'10-day-rainfall'!Z223+$T$15*'10-day-rainfall'!AA223)/12</f>
        <v>25.963868826122592</v>
      </c>
      <c r="Y236">
        <f t="shared" si="73"/>
        <v>69.011168675110625</v>
      </c>
      <c r="Z236">
        <f t="shared" si="74"/>
        <v>0</v>
      </c>
      <c r="AA236">
        <f t="shared" si="78"/>
        <v>0.47847742342956517</v>
      </c>
      <c r="AB236">
        <f t="shared" si="69"/>
        <v>906496.74220888433</v>
      </c>
      <c r="AC236">
        <f t="shared" si="75"/>
        <v>905635.48284671106</v>
      </c>
      <c r="AD236">
        <f t="shared" si="71"/>
        <v>69.006993178752282</v>
      </c>
      <c r="AE236">
        <f t="shared" si="79"/>
        <v>0.47831274340962637</v>
      </c>
      <c r="AF236">
        <f t="shared" si="76"/>
        <v>904774.81633260963</v>
      </c>
      <c r="AG236">
        <f t="shared" si="80"/>
        <v>0.33522356330581177</v>
      </c>
    </row>
    <row r="237" spans="19:33" x14ac:dyDescent="0.25">
      <c r="S237">
        <f t="shared" ref="S237:S300" si="81">S213+1</f>
        <v>10</v>
      </c>
      <c r="T237">
        <f t="shared" ref="T237:T300" si="82">T213</f>
        <v>2</v>
      </c>
      <c r="U237">
        <f t="shared" si="77"/>
        <v>218</v>
      </c>
      <c r="V237">
        <f>($T$12*'10-day-rainfall'!X224+$T$13*'10-day-rainfall'!Y224+$T$14*'10-day-rainfall'!Z224+$T$15*'10-day-rainfall'!AA224)/12</f>
        <v>25.963868826122592</v>
      </c>
      <c r="Y237">
        <f t="shared" si="73"/>
        <v>69.002820556597783</v>
      </c>
      <c r="Z237">
        <f t="shared" si="74"/>
        <v>0</v>
      </c>
      <c r="AA237">
        <f t="shared" si="78"/>
        <v>0.47814817674721583</v>
      </c>
      <c r="AB237">
        <f t="shared" si="69"/>
        <v>904774.81633260811</v>
      </c>
      <c r="AC237">
        <f t="shared" si="75"/>
        <v>903914.14961446309</v>
      </c>
      <c r="AD237">
        <f t="shared" si="71"/>
        <v>68.998647933454052</v>
      </c>
      <c r="AE237">
        <f t="shared" si="79"/>
        <v>0.47798361004579032</v>
      </c>
      <c r="AF237">
        <f t="shared" si="76"/>
        <v>903054.07533644326</v>
      </c>
      <c r="AG237">
        <f t="shared" si="80"/>
        <v>0.33493857290631807</v>
      </c>
    </row>
    <row r="238" spans="19:33" x14ac:dyDescent="0.25">
      <c r="S238">
        <f t="shared" si="81"/>
        <v>10</v>
      </c>
      <c r="T238">
        <f t="shared" si="82"/>
        <v>3</v>
      </c>
      <c r="U238">
        <f t="shared" si="77"/>
        <v>219</v>
      </c>
      <c r="V238">
        <f>($T$12*'10-day-rainfall'!X225+$T$13*'10-day-rainfall'!Y225+$T$14*'10-day-rainfall'!Z225+$T$15*'10-day-rainfall'!AA225)/12</f>
        <v>25.963868826122592</v>
      </c>
      <c r="Y238">
        <f t="shared" si="73"/>
        <v>68.994478182536383</v>
      </c>
      <c r="Z238">
        <f t="shared" si="74"/>
        <v>0</v>
      </c>
      <c r="AA238">
        <f t="shared" si="78"/>
        <v>0.47781915662389013</v>
      </c>
      <c r="AB238">
        <f t="shared" si="69"/>
        <v>903054.07533644221</v>
      </c>
      <c r="AC238">
        <f t="shared" si="75"/>
        <v>902194.0008545192</v>
      </c>
      <c r="AD238">
        <f t="shared" si="71"/>
        <v>68.990308430630165</v>
      </c>
      <c r="AE238">
        <f t="shared" si="79"/>
        <v>0.47765470316300185</v>
      </c>
      <c r="AF238">
        <f t="shared" si="76"/>
        <v>901334.51840505539</v>
      </c>
      <c r="AG238">
        <f t="shared" si="80"/>
        <v>0.33465377861251072</v>
      </c>
    </row>
    <row r="239" spans="19:33" x14ac:dyDescent="0.25">
      <c r="S239">
        <f t="shared" si="81"/>
        <v>10</v>
      </c>
      <c r="T239">
        <f t="shared" si="82"/>
        <v>4</v>
      </c>
      <c r="U239">
        <f t="shared" si="77"/>
        <v>220</v>
      </c>
      <c r="V239">
        <f>($T$12*'10-day-rainfall'!X226+$T$13*'10-day-rainfall'!Y226+$T$14*'10-day-rainfall'!Z226+$T$15*'10-day-rainfall'!AA226)/12</f>
        <v>25.963868826122592</v>
      </c>
      <c r="Y239">
        <f t="shared" si="73"/>
        <v>68.986141548973592</v>
      </c>
      <c r="Z239">
        <f t="shared" si="74"/>
        <v>0</v>
      </c>
      <c r="AA239">
        <f t="shared" si="78"/>
        <v>0.47749036290368968</v>
      </c>
      <c r="AB239">
        <f t="shared" si="69"/>
        <v>901334.51840505458</v>
      </c>
      <c r="AC239">
        <f t="shared" si="75"/>
        <v>900475.03575182799</v>
      </c>
      <c r="AD239">
        <f t="shared" si="71"/>
        <v>68.981974666329151</v>
      </c>
      <c r="AE239">
        <f t="shared" si="79"/>
        <v>0.4773260226054164</v>
      </c>
      <c r="AF239">
        <f t="shared" si="76"/>
        <v>899616.1447236751</v>
      </c>
      <c r="AG239">
        <f t="shared" si="80"/>
        <v>0.3343691802894469</v>
      </c>
    </row>
    <row r="240" spans="19:33" x14ac:dyDescent="0.25">
      <c r="S240">
        <f t="shared" si="81"/>
        <v>10</v>
      </c>
      <c r="T240">
        <f t="shared" si="82"/>
        <v>5</v>
      </c>
      <c r="U240">
        <f t="shared" si="77"/>
        <v>221</v>
      </c>
      <c r="V240">
        <f>($T$12*'10-day-rainfall'!X227+$T$13*'10-day-rainfall'!Y227+$T$14*'10-day-rainfall'!Z227+$T$15*'10-day-rainfall'!AA227)/12</f>
        <v>25.963868826122592</v>
      </c>
      <c r="Y240">
        <f t="shared" si="73"/>
        <v>68.977808050494332</v>
      </c>
      <c r="Z240">
        <f t="shared" si="74"/>
        <v>0</v>
      </c>
      <c r="AA240">
        <f t="shared" si="78"/>
        <v>0.47716145229681228</v>
      </c>
      <c r="AB240">
        <f t="shared" si="69"/>
        <v>899616.14472367545</v>
      </c>
      <c r="AC240">
        <f t="shared" si="75"/>
        <v>898757.25410954119</v>
      </c>
      <c r="AD240">
        <f t="shared" si="71"/>
        <v>68.973634930173461</v>
      </c>
      <c r="AE240">
        <f t="shared" si="79"/>
        <v>0.47699602385895318</v>
      </c>
      <c r="AF240">
        <f t="shared" si="76"/>
        <v>897898.95903778321</v>
      </c>
      <c r="AG240">
        <f t="shared" si="80"/>
        <v>0.33408444220842376</v>
      </c>
    </row>
    <row r="241" spans="19:33" x14ac:dyDescent="0.25">
      <c r="S241">
        <f t="shared" si="81"/>
        <v>10</v>
      </c>
      <c r="T241">
        <f t="shared" si="82"/>
        <v>6</v>
      </c>
      <c r="U241">
        <f t="shared" si="77"/>
        <v>222</v>
      </c>
      <c r="V241">
        <f>($T$12*'10-day-rainfall'!X228+$T$13*'10-day-rainfall'!Y228+$T$14*'10-day-rainfall'!Z228+$T$15*'10-day-rainfall'!AA228)/12</f>
        <v>25.963868826122592</v>
      </c>
      <c r="Y241">
        <f t="shared" si="73"/>
        <v>68.969464703434085</v>
      </c>
      <c r="Z241">
        <f t="shared" si="74"/>
        <v>0</v>
      </c>
      <c r="AA241">
        <f t="shared" si="78"/>
        <v>0.47683071012678907</v>
      </c>
      <c r="AB241">
        <f t="shared" si="69"/>
        <v>897898.95903778402</v>
      </c>
      <c r="AC241">
        <f t="shared" si="75"/>
        <v>897040.66375955578</v>
      </c>
      <c r="AD241">
        <f t="shared" si="71"/>
        <v>68.965294475691522</v>
      </c>
      <c r="AE241">
        <f t="shared" si="79"/>
        <v>0.47666539635485722</v>
      </c>
      <c r="AF241">
        <f t="shared" si="76"/>
        <v>896182.9636109065</v>
      </c>
      <c r="AG241">
        <f t="shared" si="80"/>
        <v>0.33379788726990456</v>
      </c>
    </row>
    <row r="242" spans="19:33" x14ac:dyDescent="0.25">
      <c r="S242">
        <f t="shared" si="81"/>
        <v>10</v>
      </c>
      <c r="T242">
        <f t="shared" si="82"/>
        <v>7</v>
      </c>
      <c r="U242">
        <f t="shared" si="77"/>
        <v>223</v>
      </c>
      <c r="V242">
        <f>($T$12*'10-day-rainfall'!X229+$T$13*'10-day-rainfall'!Y229+$T$14*'10-day-rainfall'!Z229+$T$15*'10-day-rainfall'!AA229)/12</f>
        <v>25.963868826122592</v>
      </c>
      <c r="Y242">
        <f t="shared" si="73"/>
        <v>68.961127139524791</v>
      </c>
      <c r="Z242">
        <f t="shared" si="74"/>
        <v>0</v>
      </c>
      <c r="AA242">
        <f t="shared" si="78"/>
        <v>0.47650019720911296</v>
      </c>
      <c r="AB242">
        <f t="shared" si="69"/>
        <v>896182.96361090569</v>
      </c>
      <c r="AC242">
        <f t="shared" si="75"/>
        <v>895325.26325592934</v>
      </c>
      <c r="AD242">
        <f t="shared" si="71"/>
        <v>68.95695980235557</v>
      </c>
      <c r="AE242">
        <f t="shared" si="79"/>
        <v>0.47633499802362855</v>
      </c>
      <c r="AF242">
        <f t="shared" si="76"/>
        <v>894468.15761802066</v>
      </c>
      <c r="AG242">
        <f t="shared" si="80"/>
        <v>0.33351153095556502</v>
      </c>
    </row>
    <row r="243" spans="19:33" x14ac:dyDescent="0.25">
      <c r="S243">
        <f t="shared" si="81"/>
        <v>10</v>
      </c>
      <c r="T243">
        <f t="shared" si="82"/>
        <v>8</v>
      </c>
      <c r="U243">
        <f t="shared" si="77"/>
        <v>224</v>
      </c>
      <c r="V243">
        <f>($T$12*'10-day-rainfall'!X230+$T$13*'10-day-rainfall'!Y230+$T$14*'10-day-rainfall'!Z230+$T$15*'10-day-rainfall'!AA230)/12</f>
        <v>25.963868826122592</v>
      </c>
      <c r="Y243">
        <f t="shared" si="73"/>
        <v>68.952795354757896</v>
      </c>
      <c r="Z243">
        <f t="shared" si="74"/>
        <v>0</v>
      </c>
      <c r="AA243">
        <f t="shared" si="78"/>
        <v>0.47616991338487907</v>
      </c>
      <c r="AB243">
        <f t="shared" si="69"/>
        <v>894468.15761801961</v>
      </c>
      <c r="AC243">
        <f t="shared" si="75"/>
        <v>893611.05177392683</v>
      </c>
      <c r="AD243">
        <f t="shared" si="71"/>
        <v>68.948630906158428</v>
      </c>
      <c r="AE243">
        <f t="shared" si="79"/>
        <v>0.47600482870641703</v>
      </c>
      <c r="AF243">
        <f t="shared" si="76"/>
        <v>892754.54023467656</v>
      </c>
      <c r="AG243">
        <f t="shared" si="80"/>
        <v>0.3332253731277301</v>
      </c>
    </row>
    <row r="244" spans="19:33" x14ac:dyDescent="0.25">
      <c r="S244">
        <f t="shared" si="81"/>
        <v>10</v>
      </c>
      <c r="T244">
        <f t="shared" si="82"/>
        <v>9</v>
      </c>
      <c r="U244">
        <f t="shared" si="77"/>
        <v>225</v>
      </c>
      <c r="V244">
        <f>($T$12*'10-day-rainfall'!X231+$T$13*'10-day-rainfall'!Y231+$T$14*'10-day-rainfall'!Z231+$T$15*'10-day-rainfall'!AA231)/12</f>
        <v>25.963868826122592</v>
      </c>
      <c r="Y244">
        <f t="shared" si="73"/>
        <v>68.944469345127615</v>
      </c>
      <c r="Z244">
        <f t="shared" si="74"/>
        <v>0</v>
      </c>
      <c r="AA244">
        <f t="shared" si="78"/>
        <v>0.47583985849529242</v>
      </c>
      <c r="AB244">
        <f t="shared" si="69"/>
        <v>892754.54023467563</v>
      </c>
      <c r="AC244">
        <f t="shared" si="75"/>
        <v>891898.0284893841</v>
      </c>
      <c r="AD244">
        <f t="shared" si="71"/>
        <v>68.940307783095705</v>
      </c>
      <c r="AE244">
        <f t="shared" si="79"/>
        <v>0.47567488824448284</v>
      </c>
      <c r="AF244">
        <f t="shared" si="76"/>
        <v>891042.11063699552</v>
      </c>
      <c r="AG244">
        <f t="shared" si="80"/>
        <v>0.33293941364881985</v>
      </c>
    </row>
    <row r="245" spans="19:33" x14ac:dyDescent="0.25">
      <c r="S245">
        <f t="shared" si="81"/>
        <v>10</v>
      </c>
      <c r="T245">
        <f t="shared" si="82"/>
        <v>10</v>
      </c>
      <c r="U245">
        <f t="shared" si="77"/>
        <v>226</v>
      </c>
      <c r="V245">
        <f>($T$12*'10-day-rainfall'!X232+$T$13*'10-day-rainfall'!Y232+$T$14*'10-day-rainfall'!Z232+$T$15*'10-day-rainfall'!AA232)/12</f>
        <v>25.963868826122592</v>
      </c>
      <c r="Y245">
        <f t="shared" si="73"/>
        <v>68.93614910663095</v>
      </c>
      <c r="Z245">
        <f t="shared" si="74"/>
        <v>0</v>
      </c>
      <c r="AA245">
        <f t="shared" si="78"/>
        <v>0.47551003238166845</v>
      </c>
      <c r="AB245">
        <f t="shared" si="69"/>
        <v>891042.11063699657</v>
      </c>
      <c r="AC245">
        <f t="shared" si="75"/>
        <v>890186.19257870957</v>
      </c>
      <c r="AD245">
        <f t="shared" si="71"/>
        <v>68.931990429165779</v>
      </c>
      <c r="AE245">
        <f t="shared" si="79"/>
        <v>0.47534517647919611</v>
      </c>
      <c r="AF245">
        <f t="shared" si="76"/>
        <v>889330.86800167151</v>
      </c>
      <c r="AG245">
        <f t="shared" si="80"/>
        <v>0.33265365238134997</v>
      </c>
    </row>
    <row r="246" spans="19:33" x14ac:dyDescent="0.25">
      <c r="S246">
        <f t="shared" si="81"/>
        <v>10</v>
      </c>
      <c r="T246">
        <f t="shared" si="82"/>
        <v>11</v>
      </c>
      <c r="U246">
        <f t="shared" si="77"/>
        <v>227</v>
      </c>
      <c r="V246">
        <f>($T$12*'10-day-rainfall'!X233+$T$13*'10-day-rainfall'!Y233+$T$14*'10-day-rainfall'!Z233+$T$15*'10-day-rainfall'!AA233)/12</f>
        <v>25.963868826122592</v>
      </c>
      <c r="Y246">
        <f t="shared" si="73"/>
        <v>68.927834635267658</v>
      </c>
      <c r="Z246">
        <f t="shared" si="74"/>
        <v>0</v>
      </c>
      <c r="AA246">
        <f t="shared" si="78"/>
        <v>0.47518043488543177</v>
      </c>
      <c r="AB246">
        <f t="shared" si="69"/>
        <v>889330.86800167279</v>
      </c>
      <c r="AC246">
        <f t="shared" si="75"/>
        <v>888475.54321887903</v>
      </c>
      <c r="AD246">
        <f t="shared" si="71"/>
        <v>68.923678840369817</v>
      </c>
      <c r="AE246">
        <f t="shared" si="79"/>
        <v>0.47501569325203719</v>
      </c>
      <c r="AF246">
        <f t="shared" si="76"/>
        <v>887620.81150596542</v>
      </c>
      <c r="AG246">
        <f t="shared" si="80"/>
        <v>0.33236808918793087</v>
      </c>
    </row>
    <row r="247" spans="19:33" x14ac:dyDescent="0.25">
      <c r="S247">
        <f t="shared" si="81"/>
        <v>10</v>
      </c>
      <c r="T247">
        <f t="shared" si="82"/>
        <v>12</v>
      </c>
      <c r="U247">
        <f t="shared" si="77"/>
        <v>228</v>
      </c>
      <c r="V247">
        <f>($T$12*'10-day-rainfall'!X234+$T$13*'10-day-rainfall'!Y234+$T$14*'10-day-rainfall'!Z234+$T$15*'10-day-rainfall'!AA234)/12</f>
        <v>25.963868826122592</v>
      </c>
      <c r="Y247">
        <f t="shared" si="73"/>
        <v>68.919524888856643</v>
      </c>
      <c r="Z247">
        <f t="shared" si="74"/>
        <v>0</v>
      </c>
      <c r="AA247">
        <f t="shared" si="78"/>
        <v>0.47485092700472192</v>
      </c>
      <c r="AB247">
        <f t="shared" si="69"/>
        <v>887620.8115059667</v>
      </c>
      <c r="AC247">
        <f t="shared" si="75"/>
        <v>886766.07983735821</v>
      </c>
      <c r="AD247">
        <f t="shared" si="71"/>
        <v>68.915362881179291</v>
      </c>
      <c r="AE247">
        <f t="shared" si="79"/>
        <v>0.47468508333123677</v>
      </c>
      <c r="AF247">
        <f t="shared" si="76"/>
        <v>885911.94520597428</v>
      </c>
      <c r="AG247">
        <f t="shared" si="80"/>
        <v>0.33208258809450714</v>
      </c>
    </row>
    <row r="248" spans="19:33" x14ac:dyDescent="0.25">
      <c r="S248">
        <f t="shared" si="81"/>
        <v>10</v>
      </c>
      <c r="T248">
        <f t="shared" si="82"/>
        <v>13</v>
      </c>
      <c r="U248">
        <f t="shared" si="77"/>
        <v>229</v>
      </c>
      <c r="V248">
        <f>($T$12*'10-day-rainfall'!X235+$T$13*'10-day-rainfall'!Y235+$T$14*'10-day-rainfall'!Z235+$T$15*'10-day-rainfall'!AA235)/12</f>
        <v>25.963868826122592</v>
      </c>
      <c r="Y248">
        <f t="shared" si="73"/>
        <v>68.911203780699154</v>
      </c>
      <c r="Z248">
        <f t="shared" si="74"/>
        <v>0</v>
      </c>
      <c r="AA248">
        <f t="shared" si="78"/>
        <v>0.47451935550094626</v>
      </c>
      <c r="AB248">
        <f t="shared" si="69"/>
        <v>885911.94520597509</v>
      </c>
      <c r="AC248">
        <f t="shared" si="75"/>
        <v>885057.81036607339</v>
      </c>
      <c r="AD248">
        <f t="shared" si="71"/>
        <v>68.907044679203651</v>
      </c>
      <c r="AE248">
        <f t="shared" si="79"/>
        <v>0.47435362763019639</v>
      </c>
      <c r="AF248">
        <f t="shared" si="76"/>
        <v>884204.27214650635</v>
      </c>
      <c r="AG248">
        <f t="shared" si="80"/>
        <v>0.33179504240311009</v>
      </c>
    </row>
    <row r="249" spans="19:33" x14ac:dyDescent="0.25">
      <c r="S249">
        <f t="shared" si="81"/>
        <v>10</v>
      </c>
      <c r="T249">
        <f t="shared" si="82"/>
        <v>14</v>
      </c>
      <c r="U249">
        <f t="shared" si="77"/>
        <v>230</v>
      </c>
      <c r="V249">
        <f>($T$12*'10-day-rainfall'!X236+$T$13*'10-day-rainfall'!Y236+$T$14*'10-day-rainfall'!Z236+$T$15*'10-day-rainfall'!AA236)/12</f>
        <v>25.963868826122592</v>
      </c>
      <c r="Y249">
        <f t="shared" si="73"/>
        <v>68.902888482875369</v>
      </c>
      <c r="Z249">
        <f t="shared" si="74"/>
        <v>0</v>
      </c>
      <c r="AA249">
        <f t="shared" si="78"/>
        <v>0.47418801552175205</v>
      </c>
      <c r="AB249">
        <f t="shared" si="69"/>
        <v>884204.27214650763</v>
      </c>
      <c r="AC249">
        <f t="shared" si="75"/>
        <v>883350.73371856846</v>
      </c>
      <c r="AD249">
        <f t="shared" si="71"/>
        <v>68.898732285532432</v>
      </c>
      <c r="AE249">
        <f t="shared" si="79"/>
        <v>0.47402240337287671</v>
      </c>
      <c r="AF249">
        <f t="shared" si="76"/>
        <v>882497.79149436532</v>
      </c>
      <c r="AG249">
        <f t="shared" si="80"/>
        <v>0.33150769749463649</v>
      </c>
    </row>
    <row r="250" spans="19:33" x14ac:dyDescent="0.25">
      <c r="S250">
        <f t="shared" si="81"/>
        <v>10</v>
      </c>
      <c r="T250">
        <f t="shared" si="82"/>
        <v>15</v>
      </c>
      <c r="U250">
        <f t="shared" si="77"/>
        <v>231</v>
      </c>
      <c r="V250">
        <f>($T$12*'10-day-rainfall'!X237+$T$13*'10-day-rainfall'!Y237+$T$14*'10-day-rainfall'!Z237+$T$15*'10-day-rainfall'!AA237)/12</f>
        <v>25.963868826122592</v>
      </c>
      <c r="Y250">
        <f t="shared" si="73"/>
        <v>68.894578991328132</v>
      </c>
      <c r="Z250">
        <f t="shared" si="74"/>
        <v>0</v>
      </c>
      <c r="AA250">
        <f t="shared" si="78"/>
        <v>0.47385690690547366</v>
      </c>
      <c r="AB250">
        <f t="shared" ref="AB250:AB313" si="83">VLOOKUP($Y250,$C$20:$H$120,6)+($Y250-VLOOKUP(VLOOKUP($Y250,$C$20:$N$120,12),$A$20:$C$120,3,FALSE))*(VLOOKUP(VLOOKUP($Y250,$C$20:$N$120,12)+1,$A$20:$H$120,8,FALSE)-VLOOKUP($Y250,$C$20:$H$120,6))/(VLOOKUP(VLOOKUP($Y250,$C$20:$N$120,12)+1,$A$20:$C$120,3,FALSE)-VLOOKUP(VLOOKUP($Y250,$C$20:$N$120,12),$A$20:$C$120,3,FALSE))</f>
        <v>882497.7914943652</v>
      </c>
      <c r="AC250">
        <f t="shared" si="75"/>
        <v>881644.84906193533</v>
      </c>
      <c r="AD250">
        <f t="shared" ref="AD250:AD313" si="84">VLOOKUP($AC250,$H$20:$I$120,2)+($AC250-VLOOKUP(VLOOKUP($AC250,$H$20:$N$120,7),$A$20:$H$120,8,FALSE))*(VLOOKUP(VLOOKUP($AC250,$H$20:$N$120,7)+1,$A$20:$I$120,9,FALSE)-VLOOKUP($AC250,$H$20:$I$120,2))/(VLOOKUP(VLOOKUP($AC250,$H$20:$N$120,7)+1,$A$20:$H$120,8,FALSE)-VLOOKUP(VLOOKUP($AC250,$H$20:$N$120,7),$A$20:$H$120,8,FALSE))</f>
        <v>68.890425696109901</v>
      </c>
      <c r="AE250">
        <f t="shared" si="79"/>
        <v>0.47369141039766854</v>
      </c>
      <c r="AF250">
        <f t="shared" si="76"/>
        <v>880792.50241693354</v>
      </c>
      <c r="AG250">
        <f t="shared" si="80"/>
        <v>0.33122055322888649</v>
      </c>
    </row>
    <row r="251" spans="19:33" x14ac:dyDescent="0.25">
      <c r="S251">
        <f t="shared" si="81"/>
        <v>10</v>
      </c>
      <c r="T251">
        <f t="shared" si="82"/>
        <v>16</v>
      </c>
      <c r="U251">
        <f t="shared" si="77"/>
        <v>232</v>
      </c>
      <c r="V251">
        <f>($T$12*'10-day-rainfall'!X238+$T$13*'10-day-rainfall'!Y238+$T$14*'10-day-rainfall'!Z238+$T$15*'10-day-rainfall'!AA238)/12</f>
        <v>25.963868826122592</v>
      </c>
      <c r="Y251">
        <f t="shared" si="73"/>
        <v>68.886275302003128</v>
      </c>
      <c r="Z251">
        <f t="shared" si="74"/>
        <v>0</v>
      </c>
      <c r="AA251">
        <f t="shared" si="78"/>
        <v>0.47352602949055872</v>
      </c>
      <c r="AB251">
        <f t="shared" si="83"/>
        <v>880792.50241693284</v>
      </c>
      <c r="AC251">
        <f t="shared" si="75"/>
        <v>879940.15556384984</v>
      </c>
      <c r="AD251">
        <f t="shared" si="84"/>
        <v>68.882124906883135</v>
      </c>
      <c r="AE251">
        <f t="shared" si="79"/>
        <v>0.47336064854307514</v>
      </c>
      <c r="AF251">
        <f t="shared" si="76"/>
        <v>879088.40408217779</v>
      </c>
      <c r="AG251">
        <f t="shared" si="80"/>
        <v>0.33093360946575856</v>
      </c>
    </row>
    <row r="252" spans="19:33" x14ac:dyDescent="0.25">
      <c r="S252">
        <f t="shared" si="81"/>
        <v>10</v>
      </c>
      <c r="T252">
        <f t="shared" si="82"/>
        <v>17</v>
      </c>
      <c r="U252">
        <f t="shared" si="77"/>
        <v>233</v>
      </c>
      <c r="V252">
        <f>($T$12*'10-day-rainfall'!X239+$T$13*'10-day-rainfall'!Y239+$T$14*'10-day-rainfall'!Z239+$T$15*'10-day-rainfall'!AA239)/12</f>
        <v>25.963868826122592</v>
      </c>
      <c r="Y252">
        <f t="shared" si="73"/>
        <v>68.877977410848885</v>
      </c>
      <c r="Z252">
        <f t="shared" si="74"/>
        <v>0</v>
      </c>
      <c r="AA252">
        <f t="shared" si="78"/>
        <v>0.47319538311556808</v>
      </c>
      <c r="AB252">
        <f t="shared" si="83"/>
        <v>879088.40408217895</v>
      </c>
      <c r="AC252">
        <f t="shared" si="75"/>
        <v>878236.65239257098</v>
      </c>
      <c r="AD252">
        <f t="shared" si="84"/>
        <v>68.873829913802112</v>
      </c>
      <c r="AE252">
        <f t="shared" si="79"/>
        <v>0.47303011764771496</v>
      </c>
      <c r="AF252">
        <f t="shared" si="76"/>
        <v>877385.49565864715</v>
      </c>
      <c r="AG252">
        <f t="shared" si="80"/>
        <v>0.33064686606524923</v>
      </c>
    </row>
    <row r="253" spans="19:33" x14ac:dyDescent="0.25">
      <c r="S253">
        <f t="shared" si="81"/>
        <v>10</v>
      </c>
      <c r="T253">
        <f t="shared" si="82"/>
        <v>18</v>
      </c>
      <c r="U253">
        <f t="shared" si="77"/>
        <v>234</v>
      </c>
      <c r="V253">
        <f>($T$12*'10-day-rainfall'!X240+$T$13*'10-day-rainfall'!Y240+$T$14*'10-day-rainfall'!Z240+$T$15*'10-day-rainfall'!AA240)/12</f>
        <v>25.963868826122592</v>
      </c>
      <c r="Y253">
        <f t="shared" si="73"/>
        <v>68.869685313816731</v>
      </c>
      <c r="Z253">
        <f t="shared" si="74"/>
        <v>0</v>
      </c>
      <c r="AA253">
        <f t="shared" si="78"/>
        <v>0.47286496761917401</v>
      </c>
      <c r="AB253">
        <f t="shared" si="83"/>
        <v>877385.49565864704</v>
      </c>
      <c r="AC253">
        <f t="shared" si="75"/>
        <v>876534.33871693257</v>
      </c>
      <c r="AD253">
        <f t="shared" si="84"/>
        <v>68.865540712819538</v>
      </c>
      <c r="AE253">
        <f t="shared" si="79"/>
        <v>0.47269981755031537</v>
      </c>
      <c r="AF253">
        <f t="shared" si="76"/>
        <v>875683.77631546592</v>
      </c>
      <c r="AG253">
        <f t="shared" si="80"/>
        <v>0.33036032288745187</v>
      </c>
    </row>
    <row r="254" spans="19:33" x14ac:dyDescent="0.25">
      <c r="S254">
        <f t="shared" si="81"/>
        <v>10</v>
      </c>
      <c r="T254">
        <f t="shared" si="82"/>
        <v>19</v>
      </c>
      <c r="U254">
        <f t="shared" si="77"/>
        <v>235</v>
      </c>
      <c r="V254">
        <f>($T$12*'10-day-rainfall'!X241+$T$13*'10-day-rainfall'!Y241+$T$14*'10-day-rainfall'!Z241+$T$15*'10-day-rainfall'!AA241)/12</f>
        <v>25.963868826122592</v>
      </c>
      <c r="Y254">
        <f t="shared" si="73"/>
        <v>68.86139900686085</v>
      </c>
      <c r="Z254">
        <f t="shared" si="74"/>
        <v>0</v>
      </c>
      <c r="AA254">
        <f t="shared" si="78"/>
        <v>0.47253478284016287</v>
      </c>
      <c r="AB254">
        <f t="shared" si="83"/>
        <v>875683.7763154672</v>
      </c>
      <c r="AC254">
        <f t="shared" si="75"/>
        <v>874833.21370635496</v>
      </c>
      <c r="AD254">
        <f t="shared" si="84"/>
        <v>68.857249093830632</v>
      </c>
      <c r="AE254">
        <f t="shared" si="79"/>
        <v>0.47236863512499183</v>
      </c>
      <c r="AF254">
        <f t="shared" si="76"/>
        <v>873983.24922901718</v>
      </c>
      <c r="AG254">
        <f t="shared" si="80"/>
        <v>0.33007397979255859</v>
      </c>
    </row>
    <row r="255" spans="19:33" x14ac:dyDescent="0.25">
      <c r="S255">
        <f t="shared" si="81"/>
        <v>10</v>
      </c>
      <c r="T255">
        <f t="shared" si="82"/>
        <v>20</v>
      </c>
      <c r="U255">
        <f t="shared" si="77"/>
        <v>236</v>
      </c>
      <c r="V255">
        <f>($T$12*'10-day-rainfall'!X242+$T$13*'10-day-rainfall'!Y242+$T$14*'10-day-rainfall'!Z242+$T$15*'10-day-rainfall'!AA242)/12</f>
        <v>25.963868826122592</v>
      </c>
      <c r="Y255">
        <f t="shared" si="73"/>
        <v>68.853101224870414</v>
      </c>
      <c r="Z255">
        <f t="shared" si="74"/>
        <v>0</v>
      </c>
      <c r="AA255">
        <f t="shared" si="78"/>
        <v>0.47220248567903073</v>
      </c>
      <c r="AB255">
        <f t="shared" si="83"/>
        <v>873983.24922901683</v>
      </c>
      <c r="AC255">
        <f t="shared" si="75"/>
        <v>873133.28475479456</v>
      </c>
      <c r="AD255">
        <f t="shared" si="84"/>
        <v>68.848953355925403</v>
      </c>
      <c r="AE255">
        <f t="shared" si="79"/>
        <v>0.47203633623367874</v>
      </c>
      <c r="AF255">
        <f t="shared" si="76"/>
        <v>872283.91841857554</v>
      </c>
      <c r="AG255">
        <f t="shared" si="80"/>
        <v>0.32978554360365009</v>
      </c>
    </row>
    <row r="256" spans="19:33" x14ac:dyDescent="0.25">
      <c r="S256">
        <f t="shared" si="81"/>
        <v>10</v>
      </c>
      <c r="T256">
        <f t="shared" si="82"/>
        <v>21</v>
      </c>
      <c r="U256">
        <f t="shared" si="77"/>
        <v>237</v>
      </c>
      <c r="V256">
        <f>($T$12*'10-day-rainfall'!X243+$T$13*'10-day-rainfall'!Y243+$T$14*'10-day-rainfall'!Z243+$T$15*'10-day-rainfall'!AA243)/12</f>
        <v>25.963868826122592</v>
      </c>
      <c r="Y256">
        <f t="shared" si="73"/>
        <v>68.844808405923615</v>
      </c>
      <c r="Z256">
        <f t="shared" si="74"/>
        <v>0</v>
      </c>
      <c r="AA256">
        <f t="shared" si="78"/>
        <v>0.4718703037112103</v>
      </c>
      <c r="AB256">
        <f t="shared" si="83"/>
        <v>872283.91841857671</v>
      </c>
      <c r="AC256">
        <f t="shared" si="75"/>
        <v>871434.55187189649</v>
      </c>
      <c r="AD256">
        <f t="shared" si="84"/>
        <v>68.840663454894766</v>
      </c>
      <c r="AE256">
        <f t="shared" si="79"/>
        <v>0.47170427114760133</v>
      </c>
      <c r="AF256">
        <f t="shared" si="76"/>
        <v>870585.78304244531</v>
      </c>
      <c r="AG256">
        <f t="shared" si="80"/>
        <v>0.32949719428274693</v>
      </c>
    </row>
    <row r="257" spans="19:33" x14ac:dyDescent="0.25">
      <c r="S257">
        <f t="shared" si="81"/>
        <v>10</v>
      </c>
      <c r="T257">
        <f t="shared" si="82"/>
        <v>22</v>
      </c>
      <c r="U257">
        <f t="shared" si="77"/>
        <v>238</v>
      </c>
      <c r="V257">
        <f>($T$12*'10-day-rainfall'!X244+$T$13*'10-day-rainfall'!Y244+$T$14*'10-day-rainfall'!Z244+$T$15*'10-day-rainfall'!AA244)/12</f>
        <v>25.963868826122592</v>
      </c>
      <c r="Y257">
        <f t="shared" si="73"/>
        <v>68.836521420755744</v>
      </c>
      <c r="Z257">
        <f t="shared" si="74"/>
        <v>0</v>
      </c>
      <c r="AA257">
        <f t="shared" si="78"/>
        <v>0.4715383554246238</v>
      </c>
      <c r="AB257">
        <f t="shared" si="83"/>
        <v>870585.78304244392</v>
      </c>
      <c r="AC257">
        <f t="shared" si="75"/>
        <v>869737.01400267961</v>
      </c>
      <c r="AD257">
        <f t="shared" si="84"/>
        <v>68.832379385590386</v>
      </c>
      <c r="AE257">
        <f t="shared" si="79"/>
        <v>0.47137243966053477</v>
      </c>
      <c r="AF257">
        <f t="shared" si="76"/>
        <v>868888.84225966595</v>
      </c>
      <c r="AG257">
        <f t="shared" si="80"/>
        <v>0.32920904780796917</v>
      </c>
    </row>
    <row r="258" spans="19:33" x14ac:dyDescent="0.25">
      <c r="S258">
        <f t="shared" si="81"/>
        <v>10</v>
      </c>
      <c r="T258">
        <f t="shared" si="82"/>
        <v>23</v>
      </c>
      <c r="U258">
        <f t="shared" si="77"/>
        <v>239</v>
      </c>
      <c r="V258">
        <f>($T$12*'10-day-rainfall'!X245+$T$13*'10-day-rainfall'!Y245+$T$14*'10-day-rainfall'!Z245+$T$15*'10-day-rainfall'!AA245)/12</f>
        <v>25.963868826122592</v>
      </c>
      <c r="Y258">
        <f t="shared" si="73"/>
        <v>68.828240265262906</v>
      </c>
      <c r="Z258">
        <f t="shared" si="74"/>
        <v>0</v>
      </c>
      <c r="AA258">
        <f t="shared" si="78"/>
        <v>0.47120664065488321</v>
      </c>
      <c r="AB258">
        <f t="shared" si="83"/>
        <v>868888.84225966502</v>
      </c>
      <c r="AC258">
        <f t="shared" si="75"/>
        <v>868040.67030648619</v>
      </c>
      <c r="AD258">
        <f t="shared" si="84"/>
        <v>68.824101143909814</v>
      </c>
      <c r="AE258">
        <f t="shared" si="79"/>
        <v>0.47104084160814913</v>
      </c>
      <c r="AF258">
        <f t="shared" si="76"/>
        <v>867193.09522987565</v>
      </c>
      <c r="AG258">
        <f t="shared" si="80"/>
        <v>0.32892110403662039</v>
      </c>
    </row>
    <row r="259" spans="19:33" x14ac:dyDescent="0.25">
      <c r="S259">
        <f t="shared" si="81"/>
        <v>10</v>
      </c>
      <c r="T259">
        <f t="shared" si="82"/>
        <v>24</v>
      </c>
      <c r="U259">
        <f t="shared" si="77"/>
        <v>240</v>
      </c>
      <c r="V259">
        <f>($T$12*'10-day-rainfall'!X246+$T$13*'10-day-rainfall'!Y246+$T$14*'10-day-rainfall'!Z246+$T$15*'10-day-rainfall'!AA246)/12</f>
        <v>25.963868826122592</v>
      </c>
      <c r="Y259">
        <f t="shared" si="73"/>
        <v>68.819964935344075</v>
      </c>
      <c r="Z259">
        <f t="shared" si="74"/>
        <v>0</v>
      </c>
      <c r="AA259">
        <f t="shared" si="78"/>
        <v>0.47087515923771545</v>
      </c>
      <c r="AB259">
        <f t="shared" si="83"/>
        <v>867193.09522987425</v>
      </c>
      <c r="AC259">
        <f t="shared" si="75"/>
        <v>866345.51994324639</v>
      </c>
      <c r="AD259">
        <f t="shared" si="84"/>
        <v>68.815828725753448</v>
      </c>
      <c r="AE259">
        <f t="shared" si="79"/>
        <v>0.47070947682622827</v>
      </c>
      <c r="AF259">
        <f t="shared" si="76"/>
        <v>865498.54111329978</v>
      </c>
      <c r="AG259">
        <f t="shared" si="80"/>
        <v>0.32863336282610406</v>
      </c>
    </row>
    <row r="260" spans="19:33" x14ac:dyDescent="0.25">
      <c r="S260">
        <f t="shared" si="81"/>
        <v>11</v>
      </c>
      <c r="T260">
        <f t="shared" si="82"/>
        <v>1</v>
      </c>
      <c r="U260">
        <f t="shared" ref="U260:U271" si="85">(S260-1)*24+T260</f>
        <v>241</v>
      </c>
      <c r="V260">
        <f>V259</f>
        <v>25.963868826122592</v>
      </c>
      <c r="Y260">
        <f t="shared" si="73"/>
        <v>68.811695426901125</v>
      </c>
      <c r="Z260">
        <f t="shared" ref="Z260:Z271" si="86">(V261-V260)*43560/3600</f>
        <v>0</v>
      </c>
      <c r="AA260">
        <f t="shared" si="78"/>
        <v>0.47054391100896359</v>
      </c>
      <c r="AB260">
        <f t="shared" si="83"/>
        <v>865498.54111330037</v>
      </c>
      <c r="AC260">
        <f t="shared" ref="AC260:AC271" si="87">MAX(0,AB260+(Z260-AA260)*1800)</f>
        <v>864651.56207348418</v>
      </c>
      <c r="AD260">
        <f t="shared" si="84"/>
        <v>68.807562127024624</v>
      </c>
      <c r="AE260">
        <f t="shared" si="79"/>
        <v>0.47037834515067389</v>
      </c>
      <c r="AF260">
        <f t="shared" ref="AF260:AF271" si="88">MAX(0,AB260+(Z260-AE260)*3600)</f>
        <v>863805.17907075793</v>
      </c>
      <c r="AG260">
        <f t="shared" si="80"/>
        <v>0.32834582403392432</v>
      </c>
    </row>
    <row r="261" spans="19:33" x14ac:dyDescent="0.25">
      <c r="S261">
        <f t="shared" si="81"/>
        <v>11</v>
      </c>
      <c r="T261">
        <f t="shared" si="82"/>
        <v>2</v>
      </c>
      <c r="U261">
        <f t="shared" si="85"/>
        <v>242</v>
      </c>
      <c r="V261">
        <f t="shared" ref="V261:V271" si="89">V260</f>
        <v>25.963868826122592</v>
      </c>
      <c r="Y261">
        <f t="shared" si="73"/>
        <v>68.803431735838785</v>
      </c>
      <c r="Z261">
        <f t="shared" si="86"/>
        <v>0</v>
      </c>
      <c r="AA261">
        <f t="shared" si="78"/>
        <v>0.4702128958045852</v>
      </c>
      <c r="AB261">
        <f t="shared" si="83"/>
        <v>863805.17907075724</v>
      </c>
      <c r="AC261">
        <f t="shared" si="87"/>
        <v>862958.79585830902</v>
      </c>
      <c r="AD261">
        <f t="shared" si="84"/>
        <v>68.799295419580147</v>
      </c>
      <c r="AE261">
        <f t="shared" si="79"/>
        <v>0.47004663142471287</v>
      </c>
      <c r="AF261">
        <f t="shared" si="88"/>
        <v>862113.01119762822</v>
      </c>
      <c r="AG261">
        <f t="shared" si="80"/>
        <v>0.32805848751768468</v>
      </c>
    </row>
    <row r="262" spans="19:33" x14ac:dyDescent="0.25">
      <c r="S262">
        <f t="shared" si="81"/>
        <v>11</v>
      </c>
      <c r="T262">
        <f t="shared" si="82"/>
        <v>3</v>
      </c>
      <c r="U262">
        <f t="shared" si="85"/>
        <v>243</v>
      </c>
      <c r="V262">
        <f t="shared" si="89"/>
        <v>25.963868826122592</v>
      </c>
      <c r="Y262">
        <f t="shared" ref="Y262:Y325" si="90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68.795158887771279</v>
      </c>
      <c r="Z262">
        <f t="shared" si="86"/>
        <v>0</v>
      </c>
      <c r="AA262">
        <f t="shared" si="78"/>
        <v>0.46988005254727389</v>
      </c>
      <c r="AB262">
        <f t="shared" si="83"/>
        <v>862113.01119762741</v>
      </c>
      <c r="AC262">
        <f t="shared" si="87"/>
        <v>861267.2271030423</v>
      </c>
      <c r="AD262">
        <f t="shared" si="84"/>
        <v>68.791022358731055</v>
      </c>
      <c r="AE262">
        <f t="shared" si="79"/>
        <v>0.46971347378132866</v>
      </c>
      <c r="AF262">
        <f t="shared" si="88"/>
        <v>860422.0426920146</v>
      </c>
      <c r="AG262">
        <f t="shared" si="80"/>
        <v>0.32776933547108156</v>
      </c>
    </row>
    <row r="263" spans="19:33" x14ac:dyDescent="0.25">
      <c r="S263">
        <f t="shared" si="81"/>
        <v>11</v>
      </c>
      <c r="T263">
        <f t="shared" si="82"/>
        <v>4</v>
      </c>
      <c r="U263">
        <f t="shared" si="85"/>
        <v>244</v>
      </c>
      <c r="V263">
        <f t="shared" si="89"/>
        <v>25.963868826122592</v>
      </c>
      <c r="Y263">
        <f t="shared" si="90"/>
        <v>68.786888762600611</v>
      </c>
      <c r="Z263">
        <f t="shared" si="86"/>
        <v>0</v>
      </c>
      <c r="AA263">
        <f t="shared" si="78"/>
        <v>0.46954701312418601</v>
      </c>
      <c r="AB263">
        <f t="shared" si="83"/>
        <v>860422.0426920132</v>
      </c>
      <c r="AC263">
        <f t="shared" si="87"/>
        <v>859576.8580683897</v>
      </c>
      <c r="AD263">
        <f t="shared" si="84"/>
        <v>68.782755165430416</v>
      </c>
      <c r="AE263">
        <f t="shared" si="79"/>
        <v>0.4693805524251724</v>
      </c>
      <c r="AF263">
        <f t="shared" si="88"/>
        <v>858732.27270328254</v>
      </c>
      <c r="AG263">
        <f t="shared" si="80"/>
        <v>0.32747996537213897</v>
      </c>
    </row>
    <row r="264" spans="19:33" x14ac:dyDescent="0.25">
      <c r="S264">
        <f t="shared" si="81"/>
        <v>11</v>
      </c>
      <c r="T264">
        <f t="shared" si="82"/>
        <v>5</v>
      </c>
      <c r="U264">
        <f t="shared" si="85"/>
        <v>245</v>
      </c>
      <c r="V264">
        <f t="shared" si="89"/>
        <v>25.963868826122592</v>
      </c>
      <c r="Y264">
        <f t="shared" si="90"/>
        <v>68.778624499091237</v>
      </c>
      <c r="Z264">
        <f t="shared" si="86"/>
        <v>0</v>
      </c>
      <c r="AA264">
        <f t="shared" si="78"/>
        <v>0.46921420975124917</v>
      </c>
      <c r="AB264">
        <f t="shared" si="83"/>
        <v>858732.2727032816</v>
      </c>
      <c r="AC264">
        <f t="shared" si="87"/>
        <v>857887.6871257294</v>
      </c>
      <c r="AD264">
        <f t="shared" si="84"/>
        <v>68.774493831713045</v>
      </c>
      <c r="AE264">
        <f t="shared" si="79"/>
        <v>0.46904786703548473</v>
      </c>
      <c r="AF264">
        <f t="shared" si="88"/>
        <v>857043.70038195385</v>
      </c>
      <c r="AG264">
        <f t="shared" si="80"/>
        <v>0.32719080037160458</v>
      </c>
    </row>
    <row r="265" spans="19:33" x14ac:dyDescent="0.25">
      <c r="S265">
        <f t="shared" si="81"/>
        <v>11</v>
      </c>
      <c r="T265">
        <f t="shared" si="82"/>
        <v>6</v>
      </c>
      <c r="U265">
        <f t="shared" si="85"/>
        <v>246</v>
      </c>
      <c r="V265">
        <f t="shared" si="89"/>
        <v>25.963868826122592</v>
      </c>
      <c r="Y265">
        <f t="shared" si="90"/>
        <v>68.770366093088555</v>
      </c>
      <c r="Z265">
        <f t="shared" si="86"/>
        <v>0</v>
      </c>
      <c r="AA265">
        <f t="shared" si="78"/>
        <v>0.46888164226115686</v>
      </c>
      <c r="AB265">
        <f t="shared" si="83"/>
        <v>857043.70038195339</v>
      </c>
      <c r="AC265">
        <f t="shared" si="87"/>
        <v>856199.71342588332</v>
      </c>
      <c r="AD265">
        <f t="shared" si="84"/>
        <v>68.766238353425791</v>
      </c>
      <c r="AE265">
        <f t="shared" si="79"/>
        <v>0.46871541744501755</v>
      </c>
      <c r="AF265">
        <f t="shared" si="88"/>
        <v>855356.3248791513</v>
      </c>
      <c r="AG265">
        <f t="shared" si="80"/>
        <v>0.32690184032410979</v>
      </c>
    </row>
    <row r="266" spans="19:33" x14ac:dyDescent="0.25">
      <c r="S266">
        <f t="shared" si="81"/>
        <v>11</v>
      </c>
      <c r="T266">
        <f t="shared" si="82"/>
        <v>7</v>
      </c>
      <c r="U266">
        <f t="shared" si="85"/>
        <v>247</v>
      </c>
      <c r="V266">
        <f t="shared" si="89"/>
        <v>25.963868826122592</v>
      </c>
      <c r="Y266">
        <f t="shared" si="90"/>
        <v>68.762113540440907</v>
      </c>
      <c r="Z266">
        <f t="shared" si="86"/>
        <v>0</v>
      </c>
      <c r="AA266">
        <f t="shared" si="78"/>
        <v>0.46854931048672105</v>
      </c>
      <c r="AB266">
        <f t="shared" si="83"/>
        <v>855356.32487915107</v>
      </c>
      <c r="AC266">
        <f t="shared" si="87"/>
        <v>854512.93612027494</v>
      </c>
      <c r="AD266">
        <f t="shared" si="84"/>
        <v>68.757988726418475</v>
      </c>
      <c r="AE266">
        <f t="shared" si="79"/>
        <v>0.46838320348664225</v>
      </c>
      <c r="AF266">
        <f t="shared" si="88"/>
        <v>853670.14534659917</v>
      </c>
      <c r="AG266">
        <f t="shared" si="80"/>
        <v>0.32661308508438885</v>
      </c>
    </row>
    <row r="267" spans="19:33" x14ac:dyDescent="0.25">
      <c r="S267">
        <f t="shared" si="81"/>
        <v>11</v>
      </c>
      <c r="T267">
        <f t="shared" si="82"/>
        <v>8</v>
      </c>
      <c r="U267">
        <f t="shared" si="85"/>
        <v>248</v>
      </c>
      <c r="V267">
        <f t="shared" si="89"/>
        <v>25.963868826122592</v>
      </c>
      <c r="Y267">
        <f t="shared" si="90"/>
        <v>68.753866836999578</v>
      </c>
      <c r="Z267">
        <f t="shared" si="86"/>
        <v>0</v>
      </c>
      <c r="AA267">
        <f t="shared" si="78"/>
        <v>0.46821721426087209</v>
      </c>
      <c r="AB267">
        <f t="shared" si="83"/>
        <v>853670.14534659847</v>
      </c>
      <c r="AC267">
        <f t="shared" si="87"/>
        <v>852827.35436092888</v>
      </c>
      <c r="AD267">
        <f t="shared" si="84"/>
        <v>68.749744946543871</v>
      </c>
      <c r="AE267">
        <f t="shared" si="79"/>
        <v>0.46805122499334945</v>
      </c>
      <c r="AF267">
        <f t="shared" si="88"/>
        <v>851985.16093662241</v>
      </c>
      <c r="AG267">
        <f t="shared" si="80"/>
        <v>0.32632453450727888</v>
      </c>
    </row>
    <row r="268" spans="19:33" x14ac:dyDescent="0.25">
      <c r="S268">
        <f t="shared" si="81"/>
        <v>11</v>
      </c>
      <c r="T268">
        <f t="shared" si="82"/>
        <v>9</v>
      </c>
      <c r="U268">
        <f t="shared" si="85"/>
        <v>249</v>
      </c>
      <c r="V268">
        <f t="shared" si="89"/>
        <v>25.963868826122592</v>
      </c>
      <c r="Y268">
        <f t="shared" si="90"/>
        <v>68.745625978618804</v>
      </c>
      <c r="Z268">
        <f t="shared" si="86"/>
        <v>0</v>
      </c>
      <c r="AA268">
        <f t="shared" si="78"/>
        <v>0.46788535341665954</v>
      </c>
      <c r="AB268">
        <f t="shared" si="83"/>
        <v>851985.16093662381</v>
      </c>
      <c r="AC268">
        <f t="shared" si="87"/>
        <v>851142.96730047383</v>
      </c>
      <c r="AD268">
        <f t="shared" si="84"/>
        <v>68.741503728325497</v>
      </c>
      <c r="AE268">
        <f t="shared" si="79"/>
        <v>0.46771902379460278</v>
      </c>
      <c r="AF268">
        <f t="shared" si="88"/>
        <v>850301.37245096324</v>
      </c>
      <c r="AG268">
        <f t="shared" si="80"/>
        <v>0.32603618844772059</v>
      </c>
    </row>
    <row r="269" spans="19:33" x14ac:dyDescent="0.25">
      <c r="S269">
        <f t="shared" si="81"/>
        <v>11</v>
      </c>
      <c r="T269">
        <f t="shared" si="82"/>
        <v>10</v>
      </c>
      <c r="U269">
        <f t="shared" si="85"/>
        <v>250</v>
      </c>
      <c r="V269">
        <f t="shared" si="89"/>
        <v>25.963868826122592</v>
      </c>
      <c r="Y269">
        <f t="shared" si="90"/>
        <v>68.737378641549142</v>
      </c>
      <c r="Z269">
        <f t="shared" si="86"/>
        <v>0</v>
      </c>
      <c r="AA269">
        <f t="shared" si="78"/>
        <v>0.4675520074333851</v>
      </c>
      <c r="AB269">
        <f t="shared" si="83"/>
        <v>850301.37245096406</v>
      </c>
      <c r="AC269">
        <f t="shared" si="87"/>
        <v>849459.77883758396</v>
      </c>
      <c r="AD269">
        <f t="shared" si="84"/>
        <v>68.733253560831685</v>
      </c>
      <c r="AE269">
        <f t="shared" si="79"/>
        <v>0.4673849913174799</v>
      </c>
      <c r="AF269">
        <f t="shared" si="88"/>
        <v>848618.7864822211</v>
      </c>
      <c r="AG269">
        <f t="shared" si="80"/>
        <v>0.32574636197807533</v>
      </c>
    </row>
    <row r="270" spans="19:33" x14ac:dyDescent="0.25">
      <c r="S270">
        <f t="shared" si="81"/>
        <v>11</v>
      </c>
      <c r="T270">
        <f t="shared" si="82"/>
        <v>11</v>
      </c>
      <c r="U270">
        <f t="shared" si="85"/>
        <v>251</v>
      </c>
      <c r="V270">
        <f t="shared" si="89"/>
        <v>25.963868826122592</v>
      </c>
      <c r="Y270">
        <f t="shared" si="90"/>
        <v>68.729131427187284</v>
      </c>
      <c r="Z270">
        <f t="shared" si="86"/>
        <v>0</v>
      </c>
      <c r="AA270">
        <f t="shared" si="78"/>
        <v>0.46721809452255986</v>
      </c>
      <c r="AB270">
        <f t="shared" si="83"/>
        <v>848618.78648222203</v>
      </c>
      <c r="AC270">
        <f t="shared" si="87"/>
        <v>847777.7939120814</v>
      </c>
      <c r="AD270">
        <f t="shared" si="84"/>
        <v>68.725009292490142</v>
      </c>
      <c r="AE270">
        <f t="shared" si="79"/>
        <v>0.46705119768501652</v>
      </c>
      <c r="AF270">
        <f t="shared" si="88"/>
        <v>846937.40217055602</v>
      </c>
      <c r="AG270">
        <f t="shared" si="80"/>
        <v>0.32545595416178114</v>
      </c>
    </row>
    <row r="271" spans="19:33" x14ac:dyDescent="0.25">
      <c r="S271">
        <f t="shared" si="81"/>
        <v>11</v>
      </c>
      <c r="T271">
        <f t="shared" si="82"/>
        <v>12</v>
      </c>
      <c r="U271">
        <f t="shared" si="85"/>
        <v>252</v>
      </c>
      <c r="V271">
        <f t="shared" si="89"/>
        <v>25.963868826122592</v>
      </c>
      <c r="Y271">
        <f t="shared" si="90"/>
        <v>68.720890102761317</v>
      </c>
      <c r="Z271">
        <f t="shared" si="86"/>
        <v>0</v>
      </c>
      <c r="AA271">
        <f t="shared" si="78"/>
        <v>0.46688442008324166</v>
      </c>
      <c r="AB271">
        <f t="shared" si="83"/>
        <v>846937.40217055508</v>
      </c>
      <c r="AC271">
        <f t="shared" si="87"/>
        <v>846097.01021440525</v>
      </c>
      <c r="AD271">
        <f t="shared" si="84"/>
        <v>68.716770911980518</v>
      </c>
      <c r="AE271">
        <f t="shared" si="79"/>
        <v>0.46671764243887459</v>
      </c>
      <c r="AF271">
        <f t="shared" si="88"/>
        <v>845257.21865777508</v>
      </c>
      <c r="AG271">
        <f t="shared" si="80"/>
        <v>0.32516575374684031</v>
      </c>
    </row>
    <row r="272" spans="19:33" x14ac:dyDescent="0.25">
      <c r="S272">
        <f t="shared" si="81"/>
        <v>11</v>
      </c>
      <c r="T272">
        <f t="shared" si="82"/>
        <v>13</v>
      </c>
      <c r="U272">
        <f t="shared" ref="U272:U307" si="91">(S272-1)*24+T272</f>
        <v>253</v>
      </c>
      <c r="V272">
        <f t="shared" ref="V272:V307" si="92">V271</f>
        <v>25.963868826122592</v>
      </c>
      <c r="Y272">
        <f t="shared" si="90"/>
        <v>68.712654664064829</v>
      </c>
      <c r="Z272">
        <f t="shared" ref="Z272:Z307" si="93">(V273-V272)*43560/3600</f>
        <v>0</v>
      </c>
      <c r="AA272">
        <f t="shared" si="78"/>
        <v>0.46655098394512151</v>
      </c>
      <c r="AB272">
        <f t="shared" si="83"/>
        <v>845257.21865777648</v>
      </c>
      <c r="AC272">
        <f t="shared" ref="AC272:AC307" si="94">MAX(0,AB272+(Z272-AA272)*1800)</f>
        <v>844417.4268866753</v>
      </c>
      <c r="AD272">
        <f t="shared" si="84"/>
        <v>68.708538415097905</v>
      </c>
      <c r="AE272">
        <f t="shared" si="79"/>
        <v>0.46638432540880609</v>
      </c>
      <c r="AF272">
        <f t="shared" ref="AF272:AF307" si="95">MAX(0,AB272+(Z272-AE272)*3600)</f>
        <v>843578.23508630483</v>
      </c>
      <c r="AG272">
        <f t="shared" si="80"/>
        <v>0.32487576058513323</v>
      </c>
    </row>
    <row r="273" spans="19:33" x14ac:dyDescent="0.25">
      <c r="S273">
        <f t="shared" si="81"/>
        <v>11</v>
      </c>
      <c r="T273">
        <f t="shared" si="82"/>
        <v>14</v>
      </c>
      <c r="U273">
        <f t="shared" si="91"/>
        <v>254</v>
      </c>
      <c r="V273">
        <f t="shared" si="92"/>
        <v>25.963868826122592</v>
      </c>
      <c r="Y273">
        <f t="shared" si="90"/>
        <v>68.704425106894377</v>
      </c>
      <c r="Z273">
        <f t="shared" si="93"/>
        <v>0</v>
      </c>
      <c r="AA273">
        <f t="shared" si="78"/>
        <v>0.4662177859380105</v>
      </c>
      <c r="AB273">
        <f t="shared" si="83"/>
        <v>843578.23508630518</v>
      </c>
      <c r="AC273">
        <f t="shared" si="94"/>
        <v>842739.04307161679</v>
      </c>
      <c r="AD273">
        <f t="shared" si="84"/>
        <v>68.700311797640367</v>
      </c>
      <c r="AE273">
        <f t="shared" si="79"/>
        <v>0.46605124642468304</v>
      </c>
      <c r="AF273">
        <f t="shared" si="95"/>
        <v>841900.45059917634</v>
      </c>
      <c r="AG273">
        <f t="shared" si="80"/>
        <v>0.32458597452864463</v>
      </c>
    </row>
    <row r="274" spans="19:33" x14ac:dyDescent="0.25">
      <c r="S274">
        <f t="shared" si="81"/>
        <v>11</v>
      </c>
      <c r="T274">
        <f t="shared" si="82"/>
        <v>15</v>
      </c>
      <c r="U274">
        <f t="shared" si="91"/>
        <v>255</v>
      </c>
      <c r="V274">
        <f t="shared" si="92"/>
        <v>25.963868826122592</v>
      </c>
      <c r="Y274">
        <f t="shared" si="90"/>
        <v>68.696201427049544</v>
      </c>
      <c r="Z274">
        <f t="shared" si="93"/>
        <v>0</v>
      </c>
      <c r="AA274">
        <f t="shared" si="78"/>
        <v>0.46588482589184232</v>
      </c>
      <c r="AB274">
        <f t="shared" si="83"/>
        <v>841900.45059917774</v>
      </c>
      <c r="AC274">
        <f t="shared" si="94"/>
        <v>841061.85791257245</v>
      </c>
      <c r="AD274">
        <f t="shared" si="84"/>
        <v>68.69209105540898</v>
      </c>
      <c r="AE274">
        <f t="shared" si="79"/>
        <v>0.46571840531649972</v>
      </c>
      <c r="AF274">
        <f t="shared" si="95"/>
        <v>840223.86434003839</v>
      </c>
      <c r="AG274">
        <f t="shared" si="80"/>
        <v>0.32429639542946598</v>
      </c>
    </row>
    <row r="275" spans="19:33" x14ac:dyDescent="0.25">
      <c r="S275">
        <f t="shared" si="81"/>
        <v>11</v>
      </c>
      <c r="T275">
        <f t="shared" si="82"/>
        <v>16</v>
      </c>
      <c r="U275">
        <f t="shared" si="91"/>
        <v>256</v>
      </c>
      <c r="V275">
        <f t="shared" si="92"/>
        <v>25.963868826122592</v>
      </c>
      <c r="Y275">
        <f t="shared" si="90"/>
        <v>68.687983620332901</v>
      </c>
      <c r="Z275">
        <f t="shared" si="93"/>
        <v>0</v>
      </c>
      <c r="AA275">
        <f t="shared" si="78"/>
        <v>0.4655521036366716</v>
      </c>
      <c r="AB275">
        <f t="shared" si="83"/>
        <v>840223.86434003955</v>
      </c>
      <c r="AC275">
        <f t="shared" si="94"/>
        <v>839385.8705534935</v>
      </c>
      <c r="AD275">
        <f t="shared" si="84"/>
        <v>68.683875911754527</v>
      </c>
      <c r="AE275">
        <f t="shared" si="79"/>
        <v>0.46538576332281906</v>
      </c>
      <c r="AF275">
        <f t="shared" si="95"/>
        <v>838548.47559207736</v>
      </c>
      <c r="AG275">
        <f t="shared" si="80"/>
        <v>0.32400702313979379</v>
      </c>
    </row>
    <row r="276" spans="19:33" x14ac:dyDescent="0.25">
      <c r="S276">
        <f t="shared" si="81"/>
        <v>11</v>
      </c>
      <c r="T276">
        <f t="shared" si="82"/>
        <v>17</v>
      </c>
      <c r="U276">
        <f t="shared" si="91"/>
        <v>257</v>
      </c>
      <c r="V276">
        <f t="shared" si="92"/>
        <v>25.963868826122592</v>
      </c>
      <c r="Y276">
        <f t="shared" si="90"/>
        <v>68.67976237893437</v>
      </c>
      <c r="Z276">
        <f t="shared" si="93"/>
        <v>0</v>
      </c>
      <c r="AA276">
        <f t="shared" si="78"/>
        <v>0.4652183011263909</v>
      </c>
      <c r="AB276">
        <f t="shared" si="83"/>
        <v>838548.47559207783</v>
      </c>
      <c r="AC276">
        <f t="shared" si="94"/>
        <v>837711.08265005029</v>
      </c>
      <c r="AD276">
        <f t="shared" si="84"/>
        <v>68.675648856034044</v>
      </c>
      <c r="AE276">
        <f t="shared" si="79"/>
        <v>0.46505083933379965</v>
      </c>
      <c r="AF276">
        <f t="shared" si="95"/>
        <v>836874.29257047619</v>
      </c>
      <c r="AG276">
        <f t="shared" si="80"/>
        <v>0.32371656648942293</v>
      </c>
    </row>
    <row r="277" spans="19:33" x14ac:dyDescent="0.25">
      <c r="S277">
        <f t="shared" si="81"/>
        <v>11</v>
      </c>
      <c r="T277">
        <f t="shared" si="82"/>
        <v>18</v>
      </c>
      <c r="U277">
        <f t="shared" si="91"/>
        <v>258</v>
      </c>
      <c r="V277">
        <f t="shared" si="92"/>
        <v>25.963868826122592</v>
      </c>
      <c r="Y277">
        <f t="shared" si="90"/>
        <v>68.671538294573196</v>
      </c>
      <c r="Z277">
        <f t="shared" si="93"/>
        <v>0</v>
      </c>
      <c r="AA277">
        <f t="shared" ref="AA277:AA340" si="96">IF(AND(U277&gt;=$G$16,U277&lt;=$H$16),0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0.46488349810160778</v>
      </c>
      <c r="AB277">
        <f t="shared" si="83"/>
        <v>836874.29257047758</v>
      </c>
      <c r="AC277">
        <f t="shared" si="94"/>
        <v>836037.50227389473</v>
      </c>
      <c r="AD277">
        <f t="shared" si="84"/>
        <v>68.66742773204632</v>
      </c>
      <c r="AE277">
        <f t="shared" ref="AE277:AE340" si="97">IF(AND(U277&gt;=$G$16,U277&lt;=$H$16),0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0.46471615682601786</v>
      </c>
      <c r="AF277">
        <f t="shared" si="95"/>
        <v>835201.31440590392</v>
      </c>
      <c r="AG277">
        <f t="shared" ref="AG277:AG340" si="98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0.32342510341475045</v>
      </c>
    </row>
    <row r="278" spans="19:33" x14ac:dyDescent="0.25">
      <c r="S278">
        <f t="shared" si="81"/>
        <v>11</v>
      </c>
      <c r="T278">
        <f t="shared" si="82"/>
        <v>19</v>
      </c>
      <c r="U278">
        <f t="shared" si="91"/>
        <v>259</v>
      </c>
      <c r="V278">
        <f t="shared" si="92"/>
        <v>25.963868826122592</v>
      </c>
      <c r="Y278">
        <f t="shared" si="90"/>
        <v>68.663320128827664</v>
      </c>
      <c r="Z278">
        <f t="shared" si="93"/>
        <v>0</v>
      </c>
      <c r="AA278">
        <f t="shared" si="96"/>
        <v>0.46454893602406361</v>
      </c>
      <c r="AB278">
        <f t="shared" si="83"/>
        <v>835201.31440590264</v>
      </c>
      <c r="AC278">
        <f t="shared" si="94"/>
        <v>834365.1263210593</v>
      </c>
      <c r="AD278">
        <f t="shared" si="84"/>
        <v>68.659212524543761</v>
      </c>
      <c r="AE278">
        <f t="shared" si="97"/>
        <v>0.46438171517874316</v>
      </c>
      <c r="AF278">
        <f t="shared" si="95"/>
        <v>833529.54023125919</v>
      </c>
      <c r="AG278">
        <f t="shared" si="98"/>
        <v>0.32313385009691376</v>
      </c>
    </row>
    <row r="279" spans="19:33" x14ac:dyDescent="0.25">
      <c r="S279">
        <f t="shared" si="81"/>
        <v>11</v>
      </c>
      <c r="T279">
        <f t="shared" si="82"/>
        <v>20</v>
      </c>
      <c r="U279">
        <f t="shared" si="91"/>
        <v>260</v>
      </c>
      <c r="V279">
        <f t="shared" si="92"/>
        <v>25.963868826122592</v>
      </c>
      <c r="Y279">
        <f t="shared" si="90"/>
        <v>68.655107877438354</v>
      </c>
      <c r="Z279">
        <f t="shared" si="93"/>
        <v>0</v>
      </c>
      <c r="AA279">
        <f t="shared" si="96"/>
        <v>0.46421461472035713</v>
      </c>
      <c r="AB279">
        <f t="shared" si="83"/>
        <v>833529.54023125977</v>
      </c>
      <c r="AC279">
        <f t="shared" si="94"/>
        <v>832693.95392476313</v>
      </c>
      <c r="AD279">
        <f t="shared" si="84"/>
        <v>68.651003229268468</v>
      </c>
      <c r="AE279">
        <f t="shared" si="97"/>
        <v>0.4640475142186361</v>
      </c>
      <c r="AF279">
        <f t="shared" si="95"/>
        <v>831858.96918007266</v>
      </c>
      <c r="AG279">
        <f t="shared" si="98"/>
        <v>0.32284280638495816</v>
      </c>
    </row>
    <row r="280" spans="19:33" x14ac:dyDescent="0.25">
      <c r="S280">
        <f t="shared" si="81"/>
        <v>11</v>
      </c>
      <c r="T280">
        <f t="shared" si="82"/>
        <v>21</v>
      </c>
      <c r="U280">
        <f t="shared" si="91"/>
        <v>261</v>
      </c>
      <c r="V280">
        <f t="shared" si="92"/>
        <v>25.963868826122592</v>
      </c>
      <c r="Y280">
        <f t="shared" si="90"/>
        <v>68.646901536148874</v>
      </c>
      <c r="Z280">
        <f t="shared" si="93"/>
        <v>0</v>
      </c>
      <c r="AA280">
        <f t="shared" si="96"/>
        <v>0.46388053401721024</v>
      </c>
      <c r="AB280">
        <f t="shared" si="83"/>
        <v>831858.96918007196</v>
      </c>
      <c r="AC280">
        <f t="shared" si="94"/>
        <v>831023.98421884095</v>
      </c>
      <c r="AD280">
        <f t="shared" si="84"/>
        <v>68.642799841965569</v>
      </c>
      <c r="AE280">
        <f t="shared" si="97"/>
        <v>0.46371355377248064</v>
      </c>
      <c r="AF280">
        <f t="shared" si="95"/>
        <v>830189.60038649105</v>
      </c>
      <c r="AG280">
        <f t="shared" si="98"/>
        <v>0.32255197212803649</v>
      </c>
    </row>
    <row r="281" spans="19:33" x14ac:dyDescent="0.25">
      <c r="S281">
        <f t="shared" si="81"/>
        <v>11</v>
      </c>
      <c r="T281">
        <f t="shared" si="82"/>
        <v>22</v>
      </c>
      <c r="U281">
        <f t="shared" si="91"/>
        <v>262</v>
      </c>
      <c r="V281">
        <f t="shared" si="92"/>
        <v>25.963868826122592</v>
      </c>
      <c r="Y281">
        <f t="shared" si="90"/>
        <v>68.638701100705916</v>
      </c>
      <c r="Z281">
        <f t="shared" si="93"/>
        <v>0</v>
      </c>
      <c r="AA281">
        <f t="shared" si="96"/>
        <v>0.46354669374147056</v>
      </c>
      <c r="AB281">
        <f t="shared" si="83"/>
        <v>830189.60038648988</v>
      </c>
      <c r="AC281">
        <f t="shared" si="94"/>
        <v>829355.21633775521</v>
      </c>
      <c r="AD281">
        <f t="shared" si="84"/>
        <v>68.634602358383319</v>
      </c>
      <c r="AE281">
        <f t="shared" si="97"/>
        <v>0.46337983366718793</v>
      </c>
      <c r="AF281">
        <f t="shared" si="95"/>
        <v>828521.43298528797</v>
      </c>
      <c r="AG281">
        <f t="shared" si="98"/>
        <v>0.32226134717541055</v>
      </c>
    </row>
    <row r="282" spans="19:33" x14ac:dyDescent="0.25">
      <c r="S282">
        <f t="shared" si="81"/>
        <v>11</v>
      </c>
      <c r="T282">
        <f t="shared" si="82"/>
        <v>23</v>
      </c>
      <c r="U282">
        <f t="shared" si="91"/>
        <v>263</v>
      </c>
      <c r="V282">
        <f t="shared" si="92"/>
        <v>25.963868826122592</v>
      </c>
      <c r="Y282">
        <f t="shared" si="90"/>
        <v>68.630506566859239</v>
      </c>
      <c r="Z282">
        <f t="shared" si="93"/>
        <v>0</v>
      </c>
      <c r="AA282">
        <f t="shared" si="96"/>
        <v>0.46321309372011049</v>
      </c>
      <c r="AB282">
        <f t="shared" si="83"/>
        <v>828521.43298528926</v>
      </c>
      <c r="AC282">
        <f t="shared" si="94"/>
        <v>827687.64941659302</v>
      </c>
      <c r="AD282">
        <f t="shared" si="84"/>
        <v>68.626410774272969</v>
      </c>
      <c r="AE282">
        <f t="shared" si="97"/>
        <v>0.46304635372979114</v>
      </c>
      <c r="AF282">
        <f t="shared" si="95"/>
        <v>826854.46611186198</v>
      </c>
      <c r="AG282">
        <f t="shared" si="98"/>
        <v>0.32197093137645111</v>
      </c>
    </row>
    <row r="283" spans="19:33" x14ac:dyDescent="0.25">
      <c r="S283">
        <f t="shared" si="81"/>
        <v>11</v>
      </c>
      <c r="T283">
        <f t="shared" si="82"/>
        <v>24</v>
      </c>
      <c r="U283">
        <f t="shared" si="91"/>
        <v>264</v>
      </c>
      <c r="V283">
        <f t="shared" si="92"/>
        <v>25.963868826122592</v>
      </c>
      <c r="Y283">
        <f t="shared" si="90"/>
        <v>68.622312021420868</v>
      </c>
      <c r="Z283">
        <f t="shared" si="93"/>
        <v>0</v>
      </c>
      <c r="AA283">
        <f t="shared" si="96"/>
        <v>0.46287888422476986</v>
      </c>
      <c r="AB283">
        <f t="shared" si="83"/>
        <v>826854.4661118621</v>
      </c>
      <c r="AC283">
        <f t="shared" si="94"/>
        <v>826021.28412025748</v>
      </c>
      <c r="AD283">
        <f t="shared" si="84"/>
        <v>68.618210166918161</v>
      </c>
      <c r="AE283">
        <f t="shared" si="97"/>
        <v>0.46271096811643303</v>
      </c>
      <c r="AF283">
        <f t="shared" si="95"/>
        <v>825188.70662664296</v>
      </c>
      <c r="AG283">
        <f t="shared" si="98"/>
        <v>0.32167989206764364</v>
      </c>
    </row>
    <row r="284" spans="19:33" x14ac:dyDescent="0.25">
      <c r="S284">
        <f t="shared" si="81"/>
        <v>12</v>
      </c>
      <c r="T284">
        <f t="shared" si="82"/>
        <v>1</v>
      </c>
      <c r="U284">
        <f t="shared" si="91"/>
        <v>265</v>
      </c>
      <c r="V284">
        <f t="shared" si="92"/>
        <v>25.963868826122592</v>
      </c>
      <c r="Y284">
        <f t="shared" si="90"/>
        <v>68.614111288431289</v>
      </c>
      <c r="Z284">
        <f t="shared" si="93"/>
        <v>0</v>
      </c>
      <c r="AA284">
        <f t="shared" si="96"/>
        <v>0.46254317383616134</v>
      </c>
      <c r="AB284">
        <f t="shared" si="83"/>
        <v>825188.7066266418</v>
      </c>
      <c r="AC284">
        <f t="shared" si="94"/>
        <v>824356.12891373667</v>
      </c>
      <c r="AD284">
        <f t="shared" si="84"/>
        <v>68.610012408864833</v>
      </c>
      <c r="AE284">
        <f t="shared" si="97"/>
        <v>0.46237537951169505</v>
      </c>
      <c r="AF284">
        <f t="shared" si="95"/>
        <v>823524.15526039968</v>
      </c>
      <c r="AG284">
        <f t="shared" si="98"/>
        <v>0.32138735556189574</v>
      </c>
    </row>
    <row r="285" spans="19:33" x14ac:dyDescent="0.25">
      <c r="S285">
        <f t="shared" si="81"/>
        <v>12</v>
      </c>
      <c r="T285">
        <f t="shared" si="82"/>
        <v>2</v>
      </c>
      <c r="U285">
        <f t="shared" si="91"/>
        <v>266</v>
      </c>
      <c r="V285">
        <f t="shared" si="92"/>
        <v>25.963868826122592</v>
      </c>
      <c r="Y285">
        <f t="shared" si="90"/>
        <v>68.605916503155797</v>
      </c>
      <c r="Z285">
        <f t="shared" si="93"/>
        <v>0</v>
      </c>
      <c r="AA285">
        <f t="shared" si="96"/>
        <v>0.46220770692693564</v>
      </c>
      <c r="AB285">
        <f t="shared" si="83"/>
        <v>823524.1552603991</v>
      </c>
      <c r="AC285">
        <f t="shared" si="94"/>
        <v>822692.18138793064</v>
      </c>
      <c r="AD285">
        <f t="shared" si="84"/>
        <v>68.601820596367958</v>
      </c>
      <c r="AE285">
        <f t="shared" si="97"/>
        <v>0.46204003429801366</v>
      </c>
      <c r="AF285">
        <f t="shared" si="95"/>
        <v>821860.81113692629</v>
      </c>
      <c r="AG285">
        <f t="shared" si="98"/>
        <v>0.32109503122297467</v>
      </c>
    </row>
    <row r="286" spans="19:33" x14ac:dyDescent="0.25">
      <c r="S286">
        <f t="shared" si="81"/>
        <v>12</v>
      </c>
      <c r="T286">
        <f t="shared" si="82"/>
        <v>3</v>
      </c>
      <c r="U286">
        <f t="shared" si="91"/>
        <v>267</v>
      </c>
      <c r="V286">
        <f t="shared" si="92"/>
        <v>25.963868826122592</v>
      </c>
      <c r="Y286">
        <f t="shared" si="90"/>
        <v>68.597727661280715</v>
      </c>
      <c r="Z286">
        <f t="shared" si="93"/>
        <v>0</v>
      </c>
      <c r="AA286">
        <f t="shared" si="96"/>
        <v>0.46187248332050546</v>
      </c>
      <c r="AB286">
        <f t="shared" si="83"/>
        <v>821860.81113692606</v>
      </c>
      <c r="AC286">
        <f t="shared" si="94"/>
        <v>821029.44066694914</v>
      </c>
      <c r="AD286">
        <f t="shared" si="84"/>
        <v>68.59363472511545</v>
      </c>
      <c r="AE286">
        <f t="shared" si="97"/>
        <v>0.46170493229886667</v>
      </c>
      <c r="AF286">
        <f t="shared" si="95"/>
        <v>820198.67338065011</v>
      </c>
      <c r="AG286">
        <f t="shared" si="98"/>
        <v>0.32080291889700296</v>
      </c>
    </row>
    <row r="287" spans="19:33" x14ac:dyDescent="0.25">
      <c r="S287">
        <f t="shared" si="81"/>
        <v>12</v>
      </c>
      <c r="T287">
        <f t="shared" si="82"/>
        <v>4</v>
      </c>
      <c r="U287">
        <f t="shared" si="91"/>
        <v>268</v>
      </c>
      <c r="V287">
        <f t="shared" si="92"/>
        <v>25.963868826122592</v>
      </c>
      <c r="Y287">
        <f t="shared" si="90"/>
        <v>68.589544758495492</v>
      </c>
      <c r="Z287">
        <f t="shared" si="93"/>
        <v>0</v>
      </c>
      <c r="AA287">
        <f t="shared" si="96"/>
        <v>0.46153750284041128</v>
      </c>
      <c r="AB287">
        <f t="shared" si="83"/>
        <v>820198.67338064977</v>
      </c>
      <c r="AC287">
        <f t="shared" si="94"/>
        <v>819367.90587553708</v>
      </c>
      <c r="AD287">
        <f t="shared" si="84"/>
        <v>68.585454790798295</v>
      </c>
      <c r="AE287">
        <f t="shared" si="97"/>
        <v>0.4613700733378574</v>
      </c>
      <c r="AF287">
        <f t="shared" si="95"/>
        <v>818537.74111663352</v>
      </c>
      <c r="AG287">
        <f t="shared" si="98"/>
        <v>0.32051101843021473</v>
      </c>
    </row>
    <row r="288" spans="19:33" x14ac:dyDescent="0.25">
      <c r="S288">
        <f t="shared" si="81"/>
        <v>12</v>
      </c>
      <c r="T288">
        <f t="shared" si="82"/>
        <v>5</v>
      </c>
      <c r="U288">
        <f t="shared" si="91"/>
        <v>269</v>
      </c>
      <c r="V288">
        <f t="shared" si="92"/>
        <v>25.963868826122592</v>
      </c>
      <c r="Y288">
        <f t="shared" si="90"/>
        <v>68.581367790492706</v>
      </c>
      <c r="Z288">
        <f t="shared" si="93"/>
        <v>0</v>
      </c>
      <c r="AA288">
        <f t="shared" si="96"/>
        <v>0.46120276531032184</v>
      </c>
      <c r="AB288">
        <f t="shared" si="83"/>
        <v>818537.74111663236</v>
      </c>
      <c r="AC288">
        <f t="shared" si="94"/>
        <v>817707.57613907382</v>
      </c>
      <c r="AD288">
        <f t="shared" si="84"/>
        <v>68.577280789110659</v>
      </c>
      <c r="AE288">
        <f t="shared" si="97"/>
        <v>0.46103545723871969</v>
      </c>
      <c r="AF288">
        <f t="shared" si="95"/>
        <v>816878.013470573</v>
      </c>
      <c r="AG288">
        <f t="shared" si="98"/>
        <v>0.32021932966895555</v>
      </c>
    </row>
    <row r="289" spans="19:33" x14ac:dyDescent="0.25">
      <c r="S289">
        <f t="shared" si="81"/>
        <v>12</v>
      </c>
      <c r="T289">
        <f t="shared" si="82"/>
        <v>6</v>
      </c>
      <c r="U289">
        <f t="shared" si="91"/>
        <v>270</v>
      </c>
      <c r="V289">
        <f t="shared" si="92"/>
        <v>25.963868826122592</v>
      </c>
      <c r="Y289">
        <f t="shared" si="90"/>
        <v>68.573196752968073</v>
      </c>
      <c r="Z289">
        <f t="shared" si="93"/>
        <v>0</v>
      </c>
      <c r="AA289">
        <f t="shared" si="96"/>
        <v>0.46086827055403412</v>
      </c>
      <c r="AB289">
        <f t="shared" si="83"/>
        <v>816878.01347057382</v>
      </c>
      <c r="AC289">
        <f t="shared" si="94"/>
        <v>816048.45058357657</v>
      </c>
      <c r="AD289">
        <f t="shared" si="84"/>
        <v>68.569112715749796</v>
      </c>
      <c r="AE289">
        <f t="shared" si="97"/>
        <v>0.46070108382531344</v>
      </c>
      <c r="AF289">
        <f t="shared" si="95"/>
        <v>815219.48956880264</v>
      </c>
      <c r="AG289">
        <f t="shared" si="98"/>
        <v>0.31992785245968303</v>
      </c>
    </row>
    <row r="290" spans="19:33" x14ac:dyDescent="0.25">
      <c r="S290">
        <f t="shared" si="81"/>
        <v>12</v>
      </c>
      <c r="T290">
        <f t="shared" si="82"/>
        <v>7</v>
      </c>
      <c r="U290">
        <f t="shared" si="91"/>
        <v>271</v>
      </c>
      <c r="V290">
        <f t="shared" si="92"/>
        <v>25.963868826122592</v>
      </c>
      <c r="Y290">
        <f t="shared" si="90"/>
        <v>68.56502950562664</v>
      </c>
      <c r="Z290">
        <f t="shared" si="93"/>
        <v>0</v>
      </c>
      <c r="AA290">
        <f t="shared" si="96"/>
        <v>0.46053370660183995</v>
      </c>
      <c r="AB290">
        <f t="shared" si="83"/>
        <v>815219.48956880183</v>
      </c>
      <c r="AC290">
        <f t="shared" si="94"/>
        <v>814390.52889691852</v>
      </c>
      <c r="AD290">
        <f t="shared" si="84"/>
        <v>68.560939431202755</v>
      </c>
      <c r="AE290">
        <f t="shared" si="97"/>
        <v>0.46036532721065193</v>
      </c>
      <c r="AF290">
        <f t="shared" si="95"/>
        <v>813562.17439084349</v>
      </c>
      <c r="AG290">
        <f t="shared" si="98"/>
        <v>0.31963628101086128</v>
      </c>
    </row>
    <row r="291" spans="19:33" x14ac:dyDescent="0.25">
      <c r="S291">
        <f t="shared" si="81"/>
        <v>12</v>
      </c>
      <c r="T291">
        <f t="shared" si="82"/>
        <v>8</v>
      </c>
      <c r="U291">
        <f t="shared" si="91"/>
        <v>272</v>
      </c>
      <c r="V291">
        <f t="shared" si="92"/>
        <v>25.963868826122592</v>
      </c>
      <c r="Y291">
        <f t="shared" si="90"/>
        <v>68.556852347588134</v>
      </c>
      <c r="Z291">
        <f t="shared" si="93"/>
        <v>0</v>
      </c>
      <c r="AA291">
        <f t="shared" si="96"/>
        <v>0.46019707094452006</v>
      </c>
      <c r="AB291">
        <f t="shared" si="83"/>
        <v>813562.17439084267</v>
      </c>
      <c r="AC291">
        <f t="shared" si="94"/>
        <v>812733.81966314255</v>
      </c>
      <c r="AD291">
        <f t="shared" si="84"/>
        <v>68.55276526288003</v>
      </c>
      <c r="AE291">
        <f t="shared" si="97"/>
        <v>0.46002881463337192</v>
      </c>
      <c r="AF291">
        <f t="shared" si="95"/>
        <v>811906.07065816259</v>
      </c>
      <c r="AG291">
        <f t="shared" si="98"/>
        <v>0.31934265223818975</v>
      </c>
    </row>
    <row r="292" spans="19:33" x14ac:dyDescent="0.25">
      <c r="S292">
        <f t="shared" si="81"/>
        <v>12</v>
      </c>
      <c r="T292">
        <f t="shared" si="82"/>
        <v>9</v>
      </c>
      <c r="U292">
        <f t="shared" si="91"/>
        <v>273</v>
      </c>
      <c r="V292">
        <f t="shared" si="92"/>
        <v>25.963868826122592</v>
      </c>
      <c r="Y292">
        <f t="shared" si="90"/>
        <v>68.548681166795021</v>
      </c>
      <c r="Z292">
        <f t="shared" si="93"/>
        <v>0</v>
      </c>
      <c r="AA292">
        <f t="shared" si="96"/>
        <v>0.45986068135728009</v>
      </c>
      <c r="AB292">
        <f t="shared" si="83"/>
        <v>811906.07065816387</v>
      </c>
      <c r="AC292">
        <f t="shared" si="94"/>
        <v>811078.32143172075</v>
      </c>
      <c r="AD292">
        <f t="shared" si="84"/>
        <v>68.544597069617311</v>
      </c>
      <c r="AE292">
        <f t="shared" si="97"/>
        <v>0.45969254803620418</v>
      </c>
      <c r="AF292">
        <f t="shared" si="95"/>
        <v>810251.17748523352</v>
      </c>
      <c r="AG292">
        <f t="shared" si="98"/>
        <v>0.31904923809891783</v>
      </c>
    </row>
    <row r="293" spans="19:33" x14ac:dyDescent="0.25">
      <c r="S293">
        <f t="shared" si="81"/>
        <v>12</v>
      </c>
      <c r="T293">
        <f t="shared" si="82"/>
        <v>10</v>
      </c>
      <c r="U293">
        <f t="shared" si="91"/>
        <v>274</v>
      </c>
      <c r="V293">
        <f t="shared" si="92"/>
        <v>25.963868826122592</v>
      </c>
      <c r="Y293">
        <f t="shared" si="90"/>
        <v>68.540515958878103</v>
      </c>
      <c r="Z293">
        <f t="shared" si="93"/>
        <v>0</v>
      </c>
      <c r="AA293">
        <f t="shared" si="96"/>
        <v>0.45952453766024975</v>
      </c>
      <c r="AB293">
        <f t="shared" si="83"/>
        <v>810251.17748523317</v>
      </c>
      <c r="AC293">
        <f t="shared" si="94"/>
        <v>809424.03331744473</v>
      </c>
      <c r="AD293">
        <f t="shared" si="84"/>
        <v>68.536434847047005</v>
      </c>
      <c r="AE293">
        <f t="shared" si="97"/>
        <v>0.45935652723934456</v>
      </c>
      <c r="AF293">
        <f t="shared" si="95"/>
        <v>808597.49398717156</v>
      </c>
      <c r="AG293">
        <f t="shared" si="98"/>
        <v>0.31875603843615452</v>
      </c>
    </row>
    <row r="294" spans="19:33" x14ac:dyDescent="0.25">
      <c r="S294">
        <f t="shared" si="81"/>
        <v>12</v>
      </c>
      <c r="T294">
        <f t="shared" si="82"/>
        <v>11</v>
      </c>
      <c r="U294">
        <f t="shared" si="91"/>
        <v>275</v>
      </c>
      <c r="V294">
        <f t="shared" si="92"/>
        <v>25.963868826122592</v>
      </c>
      <c r="Y294">
        <f t="shared" si="90"/>
        <v>68.532356719471409</v>
      </c>
      <c r="Z294">
        <f t="shared" si="93"/>
        <v>0</v>
      </c>
      <c r="AA294">
        <f t="shared" si="96"/>
        <v>0.4591886396736915</v>
      </c>
      <c r="AB294">
        <f t="shared" si="83"/>
        <v>808597.49398717191</v>
      </c>
      <c r="AC294">
        <f t="shared" si="94"/>
        <v>807770.95443575922</v>
      </c>
      <c r="AD294">
        <f t="shared" si="84"/>
        <v>68.528278590804717</v>
      </c>
      <c r="AE294">
        <f t="shared" si="97"/>
        <v>0.45902075206312049</v>
      </c>
      <c r="AF294">
        <f t="shared" si="95"/>
        <v>806945.01927974471</v>
      </c>
      <c r="AG294">
        <f t="shared" si="98"/>
        <v>0.31846305309312473</v>
      </c>
    </row>
    <row r="295" spans="19:33" x14ac:dyDescent="0.25">
      <c r="S295">
        <f t="shared" si="81"/>
        <v>12</v>
      </c>
      <c r="T295">
        <f t="shared" si="82"/>
        <v>12</v>
      </c>
      <c r="U295">
        <f t="shared" si="91"/>
        <v>276</v>
      </c>
      <c r="V295">
        <f t="shared" si="92"/>
        <v>25.963868826122592</v>
      </c>
      <c r="Y295">
        <f t="shared" si="90"/>
        <v>68.524203444212134</v>
      </c>
      <c r="Z295">
        <f t="shared" si="93"/>
        <v>0</v>
      </c>
      <c r="AA295">
        <f t="shared" si="96"/>
        <v>0.45885298721799833</v>
      </c>
      <c r="AB295">
        <f t="shared" si="83"/>
        <v>806945.01927974354</v>
      </c>
      <c r="AC295">
        <f t="shared" si="94"/>
        <v>806119.0839027511</v>
      </c>
      <c r="AD295">
        <f t="shared" si="84"/>
        <v>68.520128296529251</v>
      </c>
      <c r="AE295">
        <f t="shared" si="97"/>
        <v>0.45868522232799097</v>
      </c>
      <c r="AF295">
        <f t="shared" si="95"/>
        <v>805293.75247936277</v>
      </c>
      <c r="AG295">
        <f t="shared" si="98"/>
        <v>0.31817028191316699</v>
      </c>
    </row>
    <row r="296" spans="19:33" x14ac:dyDescent="0.25">
      <c r="S296">
        <f t="shared" si="81"/>
        <v>12</v>
      </c>
      <c r="T296">
        <f t="shared" si="82"/>
        <v>13</v>
      </c>
      <c r="U296">
        <f t="shared" si="91"/>
        <v>277</v>
      </c>
      <c r="V296">
        <f t="shared" si="92"/>
        <v>25.963868826122592</v>
      </c>
      <c r="Y296">
        <f t="shared" si="90"/>
        <v>68.516056128740686</v>
      </c>
      <c r="Z296">
        <f t="shared" si="93"/>
        <v>0</v>
      </c>
      <c r="AA296">
        <f t="shared" si="96"/>
        <v>0.45851758011369537</v>
      </c>
      <c r="AB296">
        <f t="shared" si="83"/>
        <v>805293.752479363</v>
      </c>
      <c r="AC296">
        <f t="shared" si="94"/>
        <v>804468.42083515832</v>
      </c>
      <c r="AD296">
        <f t="shared" si="84"/>
        <v>68.511983959862619</v>
      </c>
      <c r="AE296">
        <f t="shared" si="97"/>
        <v>0.45834993785454731</v>
      </c>
      <c r="AF296">
        <f t="shared" si="95"/>
        <v>803643.69270308665</v>
      </c>
      <c r="AG296">
        <f t="shared" si="98"/>
        <v>0.31787772473973541</v>
      </c>
    </row>
    <row r="297" spans="19:33" x14ac:dyDescent="0.25">
      <c r="S297">
        <f t="shared" si="81"/>
        <v>12</v>
      </c>
      <c r="T297">
        <f t="shared" si="82"/>
        <v>14</v>
      </c>
      <c r="U297">
        <f t="shared" si="91"/>
        <v>278</v>
      </c>
      <c r="V297">
        <f t="shared" si="92"/>
        <v>25.963868826122592</v>
      </c>
      <c r="Y297">
        <f t="shared" si="90"/>
        <v>68.507914768700644</v>
      </c>
      <c r="Z297">
        <f t="shared" si="93"/>
        <v>0</v>
      </c>
      <c r="AA297">
        <f t="shared" si="96"/>
        <v>0.45818241818143829</v>
      </c>
      <c r="AB297">
        <f t="shared" si="83"/>
        <v>803643.69270308677</v>
      </c>
      <c r="AC297">
        <f t="shared" si="94"/>
        <v>802818.96435036021</v>
      </c>
      <c r="AD297">
        <f t="shared" si="84"/>
        <v>68.503838610042479</v>
      </c>
      <c r="AE297">
        <f t="shared" si="97"/>
        <v>0.45801386577953501</v>
      </c>
      <c r="AF297">
        <f t="shared" si="95"/>
        <v>801994.84278628044</v>
      </c>
      <c r="AG297">
        <f t="shared" si="98"/>
        <v>0.31758538141639769</v>
      </c>
    </row>
    <row r="298" spans="19:33" x14ac:dyDescent="0.25">
      <c r="S298">
        <f t="shared" si="81"/>
        <v>12</v>
      </c>
      <c r="T298">
        <f t="shared" si="82"/>
        <v>15</v>
      </c>
      <c r="U298">
        <f t="shared" si="91"/>
        <v>279</v>
      </c>
      <c r="V298">
        <f t="shared" si="92"/>
        <v>25.963868826122592</v>
      </c>
      <c r="Y298">
        <f t="shared" si="90"/>
        <v>68.499763431651573</v>
      </c>
      <c r="Z298">
        <f t="shared" si="93"/>
        <v>0</v>
      </c>
      <c r="AA298">
        <f t="shared" si="96"/>
        <v>0.45784513813560018</v>
      </c>
      <c r="AB298">
        <f t="shared" si="83"/>
        <v>801994.84278628172</v>
      </c>
      <c r="AC298">
        <f t="shared" si="94"/>
        <v>801170.72153763764</v>
      </c>
      <c r="AD298">
        <f t="shared" si="84"/>
        <v>68.49568825482045</v>
      </c>
      <c r="AE298">
        <f t="shared" si="97"/>
        <v>0.45767641055624619</v>
      </c>
      <c r="AF298">
        <f t="shared" si="95"/>
        <v>800347.20770827925</v>
      </c>
      <c r="AG298">
        <f t="shared" si="98"/>
        <v>0.317290934500706</v>
      </c>
    </row>
    <row r="299" spans="19:33" x14ac:dyDescent="0.25">
      <c r="S299">
        <f t="shared" si="81"/>
        <v>12</v>
      </c>
      <c r="T299">
        <f t="shared" si="82"/>
        <v>16</v>
      </c>
      <c r="U299">
        <f t="shared" si="91"/>
        <v>280</v>
      </c>
      <c r="V299">
        <f t="shared" si="92"/>
        <v>25.963868826122592</v>
      </c>
      <c r="Y299">
        <f t="shared" si="90"/>
        <v>68.491616081601961</v>
      </c>
      <c r="Z299">
        <f t="shared" si="93"/>
        <v>0</v>
      </c>
      <c r="AA299">
        <f t="shared" si="96"/>
        <v>0.45750780733770158</v>
      </c>
      <c r="AB299">
        <f t="shared" si="83"/>
        <v>800347.20770827972</v>
      </c>
      <c r="AC299">
        <f t="shared" si="94"/>
        <v>799523.6936550719</v>
      </c>
      <c r="AD299">
        <f t="shared" si="84"/>
        <v>68.487543907276574</v>
      </c>
      <c r="AE299">
        <f t="shared" si="97"/>
        <v>0.45733920407332729</v>
      </c>
      <c r="AF299">
        <f t="shared" si="95"/>
        <v>798700.78657361574</v>
      </c>
      <c r="AG299">
        <f t="shared" si="98"/>
        <v>0.31699641108721421</v>
      </c>
    </row>
    <row r="300" spans="19:33" x14ac:dyDescent="0.25">
      <c r="S300">
        <f t="shared" si="81"/>
        <v>12</v>
      </c>
      <c r="T300">
        <f t="shared" si="82"/>
        <v>17</v>
      </c>
      <c r="U300">
        <f t="shared" si="91"/>
        <v>281</v>
      </c>
      <c r="V300">
        <f t="shared" si="92"/>
        <v>25.963868826122592</v>
      </c>
      <c r="Y300">
        <f t="shared" si="90"/>
        <v>68.483474734350807</v>
      </c>
      <c r="Z300">
        <f t="shared" si="93"/>
        <v>0</v>
      </c>
      <c r="AA300">
        <f t="shared" si="96"/>
        <v>0.45717072507813522</v>
      </c>
      <c r="AB300">
        <f t="shared" si="83"/>
        <v>798700.78657361434</v>
      </c>
      <c r="AC300">
        <f t="shared" si="94"/>
        <v>797877.87926847371</v>
      </c>
      <c r="AD300">
        <f t="shared" si="84"/>
        <v>68.479405560318966</v>
      </c>
      <c r="AE300">
        <f t="shared" si="97"/>
        <v>0.45700224603714762</v>
      </c>
      <c r="AF300">
        <f t="shared" si="95"/>
        <v>797055.57848788064</v>
      </c>
      <c r="AG300">
        <f t="shared" si="98"/>
        <v>0.31670210467246213</v>
      </c>
    </row>
    <row r="301" spans="19:33" x14ac:dyDescent="0.25">
      <c r="S301">
        <f t="shared" ref="S301:S364" si="99">S277+1</f>
        <v>12</v>
      </c>
      <c r="T301">
        <f t="shared" ref="T301:T364" si="100">T277</f>
        <v>18</v>
      </c>
      <c r="U301">
        <f t="shared" si="91"/>
        <v>282</v>
      </c>
      <c r="V301">
        <f t="shared" si="92"/>
        <v>25.963868826122592</v>
      </c>
      <c r="Y301">
        <f t="shared" si="90"/>
        <v>68.475339385475394</v>
      </c>
      <c r="Z301">
        <f t="shared" si="93"/>
        <v>0</v>
      </c>
      <c r="AA301">
        <f t="shared" si="96"/>
        <v>0.45683389117378409</v>
      </c>
      <c r="AB301">
        <f t="shared" si="83"/>
        <v>797055.57848788158</v>
      </c>
      <c r="AC301">
        <f t="shared" si="94"/>
        <v>796233.27748376876</v>
      </c>
      <c r="AD301">
        <f t="shared" si="84"/>
        <v>68.471273209526544</v>
      </c>
      <c r="AE301">
        <f t="shared" si="97"/>
        <v>0.45666553626465789</v>
      </c>
      <c r="AF301">
        <f t="shared" si="95"/>
        <v>795411.58255732886</v>
      </c>
      <c r="AG301">
        <f t="shared" si="98"/>
        <v>0.31640801509657024</v>
      </c>
    </row>
    <row r="302" spans="19:33" x14ac:dyDescent="0.25">
      <c r="S302">
        <f t="shared" si="99"/>
        <v>12</v>
      </c>
      <c r="T302">
        <f t="shared" si="100"/>
        <v>19</v>
      </c>
      <c r="U302">
        <f t="shared" si="91"/>
        <v>283</v>
      </c>
      <c r="V302">
        <f t="shared" si="92"/>
        <v>25.963868826122592</v>
      </c>
      <c r="Y302">
        <f t="shared" si="90"/>
        <v>68.467210030556231</v>
      </c>
      <c r="Z302">
        <f t="shared" si="93"/>
        <v>0</v>
      </c>
      <c r="AA302">
        <f t="shared" si="96"/>
        <v>0.45649730544166467</v>
      </c>
      <c r="AB302">
        <f t="shared" si="83"/>
        <v>795411.58255732991</v>
      </c>
      <c r="AC302">
        <f t="shared" si="94"/>
        <v>794589.88740753487</v>
      </c>
      <c r="AD302">
        <f t="shared" si="84"/>
        <v>68.463146850481451</v>
      </c>
      <c r="AE302">
        <f t="shared" si="97"/>
        <v>0.45632907457294231</v>
      </c>
      <c r="AF302">
        <f t="shared" si="95"/>
        <v>793768.79788886732</v>
      </c>
      <c r="AG302">
        <f t="shared" si="98"/>
        <v>0.31611414219977579</v>
      </c>
    </row>
    <row r="303" spans="19:33" x14ac:dyDescent="0.25">
      <c r="S303">
        <f t="shared" si="99"/>
        <v>12</v>
      </c>
      <c r="T303">
        <f t="shared" si="100"/>
        <v>20</v>
      </c>
      <c r="U303">
        <f t="shared" si="91"/>
        <v>284</v>
      </c>
      <c r="V303">
        <f t="shared" si="92"/>
        <v>25.963868826122592</v>
      </c>
      <c r="Y303">
        <f t="shared" si="90"/>
        <v>68.459086665177097</v>
      </c>
      <c r="Z303">
        <f t="shared" si="93"/>
        <v>0</v>
      </c>
      <c r="AA303">
        <f t="shared" si="96"/>
        <v>0.45616096769892883</v>
      </c>
      <c r="AB303">
        <f t="shared" si="83"/>
        <v>793768.7978888686</v>
      </c>
      <c r="AC303">
        <f t="shared" si="94"/>
        <v>792947.70814701053</v>
      </c>
      <c r="AD303">
        <f t="shared" si="84"/>
        <v>68.455026478769085</v>
      </c>
      <c r="AE303">
        <f t="shared" si="97"/>
        <v>0.4559928607792198</v>
      </c>
      <c r="AF303">
        <f t="shared" si="95"/>
        <v>792127.2235900634</v>
      </c>
      <c r="AG303">
        <f t="shared" si="98"/>
        <v>0.31582048582243416</v>
      </c>
    </row>
    <row r="304" spans="19:33" x14ac:dyDescent="0.25">
      <c r="S304">
        <f t="shared" si="99"/>
        <v>12</v>
      </c>
      <c r="T304">
        <f t="shared" si="100"/>
        <v>21</v>
      </c>
      <c r="U304">
        <f t="shared" si="91"/>
        <v>285</v>
      </c>
      <c r="V304">
        <f t="shared" si="92"/>
        <v>25.963868826122592</v>
      </c>
      <c r="Y304">
        <f t="shared" si="90"/>
        <v>68.450969284925009</v>
      </c>
      <c r="Z304">
        <f t="shared" si="93"/>
        <v>0</v>
      </c>
      <c r="AA304">
        <f t="shared" si="96"/>
        <v>0.45582487776286268</v>
      </c>
      <c r="AB304">
        <f t="shared" si="83"/>
        <v>792127.22359006223</v>
      </c>
      <c r="AC304">
        <f t="shared" si="94"/>
        <v>791306.73881008907</v>
      </c>
      <c r="AD304">
        <f t="shared" si="84"/>
        <v>68.446909684465837</v>
      </c>
      <c r="AE304">
        <f t="shared" si="97"/>
        <v>0.45565653248571436</v>
      </c>
      <c r="AF304">
        <f t="shared" si="95"/>
        <v>790486.8600731137</v>
      </c>
      <c r="AG304">
        <f t="shared" si="98"/>
        <v>0.31552704580501773</v>
      </c>
    </row>
    <row r="305" spans="19:33" x14ac:dyDescent="0.25">
      <c r="S305">
        <f t="shared" si="99"/>
        <v>12</v>
      </c>
      <c r="T305">
        <f t="shared" si="100"/>
        <v>22</v>
      </c>
      <c r="U305">
        <f t="shared" si="91"/>
        <v>286</v>
      </c>
      <c r="V305">
        <f t="shared" si="92"/>
        <v>25.963868826122592</v>
      </c>
      <c r="Y305">
        <f t="shared" si="90"/>
        <v>68.442846521960263</v>
      </c>
      <c r="Z305">
        <f t="shared" si="93"/>
        <v>0</v>
      </c>
      <c r="AA305">
        <f t="shared" si="96"/>
        <v>0.45548732367427397</v>
      </c>
      <c r="AB305">
        <f t="shared" si="83"/>
        <v>790486.86007311498</v>
      </c>
      <c r="AC305">
        <f t="shared" si="94"/>
        <v>789666.98289050127</v>
      </c>
      <c r="AD305">
        <f t="shared" si="84"/>
        <v>68.438783367157797</v>
      </c>
      <c r="AE305">
        <f t="shared" si="97"/>
        <v>0.45531811518362647</v>
      </c>
      <c r="AF305">
        <f t="shared" si="95"/>
        <v>788847.71485845395</v>
      </c>
      <c r="AG305">
        <f t="shared" si="98"/>
        <v>0.31523214288951951</v>
      </c>
    </row>
    <row r="306" spans="19:33" x14ac:dyDescent="0.25">
      <c r="S306">
        <f t="shared" si="99"/>
        <v>12</v>
      </c>
      <c r="T306">
        <f t="shared" si="100"/>
        <v>23</v>
      </c>
      <c r="U306">
        <f t="shared" si="91"/>
        <v>287</v>
      </c>
      <c r="V306">
        <f t="shared" si="92"/>
        <v>25.963868826122592</v>
      </c>
      <c r="Y306">
        <f t="shared" si="90"/>
        <v>68.434723231189253</v>
      </c>
      <c r="Z306">
        <f t="shared" si="93"/>
        <v>0</v>
      </c>
      <c r="AA306">
        <f t="shared" si="96"/>
        <v>0.45514903241113552</v>
      </c>
      <c r="AB306">
        <f t="shared" si="83"/>
        <v>788847.71485845302</v>
      </c>
      <c r="AC306">
        <f t="shared" si="94"/>
        <v>788028.44660011295</v>
      </c>
      <c r="AD306">
        <f t="shared" si="84"/>
        <v>68.430663094099245</v>
      </c>
      <c r="AE306">
        <f t="shared" si="97"/>
        <v>0.45497994959194166</v>
      </c>
      <c r="AF306">
        <f t="shared" si="95"/>
        <v>787209.78703992208</v>
      </c>
      <c r="AG306">
        <f t="shared" si="98"/>
        <v>0.31493648999762591</v>
      </c>
    </row>
    <row r="307" spans="19:33" x14ac:dyDescent="0.25">
      <c r="S307">
        <f t="shared" si="99"/>
        <v>12</v>
      </c>
      <c r="T307">
        <f t="shared" si="100"/>
        <v>24</v>
      </c>
      <c r="U307">
        <f t="shared" si="91"/>
        <v>288</v>
      </c>
      <c r="V307">
        <f t="shared" si="92"/>
        <v>25.963868826122592</v>
      </c>
      <c r="Y307">
        <f t="shared" si="90"/>
        <v>68.42660597360107</v>
      </c>
      <c r="Z307">
        <f t="shared" si="93"/>
        <v>0</v>
      </c>
      <c r="AA307">
        <f t="shared" si="96"/>
        <v>0.45481099239753342</v>
      </c>
      <c r="AB307">
        <f t="shared" si="83"/>
        <v>787209.78703992278</v>
      </c>
      <c r="AC307">
        <f t="shared" si="94"/>
        <v>786391.12725360726</v>
      </c>
      <c r="AD307">
        <f t="shared" si="84"/>
        <v>68.422548851982256</v>
      </c>
      <c r="AE307">
        <f t="shared" si="97"/>
        <v>0.45464203515645663</v>
      </c>
      <c r="AF307">
        <f t="shared" si="95"/>
        <v>785573.07571335952</v>
      </c>
      <c r="AG307">
        <f t="shared" si="98"/>
        <v>0.31464105668767284</v>
      </c>
    </row>
    <row r="308" spans="19:33" x14ac:dyDescent="0.25">
      <c r="S308">
        <f t="shared" si="99"/>
        <v>13</v>
      </c>
      <c r="T308">
        <f t="shared" si="100"/>
        <v>1</v>
      </c>
      <c r="U308">
        <f t="shared" ref="U308:U371" si="101">(S308-1)*24+T308</f>
        <v>289</v>
      </c>
      <c r="V308">
        <f t="shared" ref="V308:V371" si="102">V307</f>
        <v>25.963868826122592</v>
      </c>
      <c r="Y308">
        <f t="shared" si="90"/>
        <v>68.418494744714849</v>
      </c>
      <c r="Z308">
        <f t="shared" ref="Z308:Z371" si="103">(V309-V308)*43560/3600</f>
        <v>0</v>
      </c>
      <c r="AA308">
        <f t="shared" si="96"/>
        <v>0.4544732034468637</v>
      </c>
      <c r="AB308">
        <f t="shared" si="83"/>
        <v>785573.07571335975</v>
      </c>
      <c r="AC308">
        <f t="shared" ref="AC308:AC371" si="104">MAX(0,AB308+(Z308-AA308)*1800)</f>
        <v>784755.02394715545</v>
      </c>
      <c r="AD308">
        <f t="shared" si="84"/>
        <v>68.41444063632764</v>
      </c>
      <c r="AE308">
        <f t="shared" si="97"/>
        <v>0.45430437169063714</v>
      </c>
      <c r="AF308">
        <f t="shared" ref="AF308:AF371" si="105">MAX(0,AB308+(Z308-AE308)*3600)</f>
        <v>783937.57997527346</v>
      </c>
      <c r="AG308">
        <f t="shared" si="98"/>
        <v>0.31434584279657585</v>
      </c>
    </row>
    <row r="309" spans="19:33" x14ac:dyDescent="0.25">
      <c r="S309">
        <f t="shared" si="99"/>
        <v>13</v>
      </c>
      <c r="T309">
        <f t="shared" si="100"/>
        <v>2</v>
      </c>
      <c r="U309">
        <f t="shared" si="101"/>
        <v>290</v>
      </c>
      <c r="V309">
        <f t="shared" si="102"/>
        <v>25.963868826122592</v>
      </c>
      <c r="Y309">
        <f t="shared" si="90"/>
        <v>68.41038954005306</v>
      </c>
      <c r="Z309">
        <f t="shared" si="103"/>
        <v>0</v>
      </c>
      <c r="AA309">
        <f t="shared" si="96"/>
        <v>0.45413566537266142</v>
      </c>
      <c r="AB309">
        <f t="shared" si="83"/>
        <v>783937.57997527311</v>
      </c>
      <c r="AC309">
        <f t="shared" si="104"/>
        <v>783120.13577760232</v>
      </c>
      <c r="AD309">
        <f t="shared" si="84"/>
        <v>68.406338442659518</v>
      </c>
      <c r="AE309">
        <f t="shared" si="97"/>
        <v>0.45396695900808698</v>
      </c>
      <c r="AF309">
        <f t="shared" si="105"/>
        <v>782303.298922844</v>
      </c>
      <c r="AG309">
        <f t="shared" si="98"/>
        <v>0.3140508481613723</v>
      </c>
    </row>
    <row r="310" spans="19:33" x14ac:dyDescent="0.25">
      <c r="S310">
        <f t="shared" si="99"/>
        <v>13</v>
      </c>
      <c r="T310">
        <f t="shared" si="100"/>
        <v>3</v>
      </c>
      <c r="U310">
        <f t="shared" si="101"/>
        <v>291</v>
      </c>
      <c r="V310">
        <f t="shared" si="102"/>
        <v>25.963868826122592</v>
      </c>
      <c r="Y310">
        <f t="shared" si="90"/>
        <v>68.402290355141503</v>
      </c>
      <c r="Z310">
        <f t="shared" si="103"/>
        <v>0</v>
      </c>
      <c r="AA310">
        <f t="shared" si="96"/>
        <v>0.45379837798860023</v>
      </c>
      <c r="AB310">
        <f t="shared" si="83"/>
        <v>782303.29892284295</v>
      </c>
      <c r="AC310">
        <f t="shared" si="104"/>
        <v>781486.46184246347</v>
      </c>
      <c r="AD310">
        <f t="shared" si="84"/>
        <v>68.398242266505363</v>
      </c>
      <c r="AE310">
        <f t="shared" si="97"/>
        <v>0.45362979692254962</v>
      </c>
      <c r="AF310">
        <f t="shared" si="105"/>
        <v>780670.23165392177</v>
      </c>
      <c r="AG310">
        <f t="shared" si="98"/>
        <v>0.31375607261922028</v>
      </c>
    </row>
    <row r="311" spans="19:33" x14ac:dyDescent="0.25">
      <c r="S311">
        <f t="shared" si="99"/>
        <v>13</v>
      </c>
      <c r="T311">
        <f t="shared" si="100"/>
        <v>4</v>
      </c>
      <c r="U311">
        <f t="shared" si="101"/>
        <v>292</v>
      </c>
      <c r="V311">
        <f t="shared" si="102"/>
        <v>25.963868826122592</v>
      </c>
      <c r="Y311">
        <f t="shared" si="90"/>
        <v>68.394197185509299</v>
      </c>
      <c r="Z311">
        <f t="shared" si="103"/>
        <v>0</v>
      </c>
      <c r="AA311">
        <f t="shared" si="96"/>
        <v>0.45346134110849218</v>
      </c>
      <c r="AB311">
        <f t="shared" si="83"/>
        <v>780670.23165392084</v>
      </c>
      <c r="AC311">
        <f t="shared" si="104"/>
        <v>779854.00123992551</v>
      </c>
      <c r="AD311">
        <f t="shared" si="84"/>
        <v>68.390152103395934</v>
      </c>
      <c r="AE311">
        <f t="shared" si="97"/>
        <v>0.45329288524790523</v>
      </c>
      <c r="AF311">
        <f t="shared" si="105"/>
        <v>779038.37726702844</v>
      </c>
      <c r="AG311">
        <f t="shared" si="98"/>
        <v>0.31346151600739919</v>
      </c>
    </row>
    <row r="312" spans="19:33" x14ac:dyDescent="0.25">
      <c r="S312">
        <f t="shared" si="99"/>
        <v>13</v>
      </c>
      <c r="T312">
        <f t="shared" si="100"/>
        <v>5</v>
      </c>
      <c r="U312">
        <f t="shared" si="101"/>
        <v>293</v>
      </c>
      <c r="V312">
        <f t="shared" si="102"/>
        <v>25.963868826122592</v>
      </c>
      <c r="Y312">
        <f t="shared" si="90"/>
        <v>68.386103628826604</v>
      </c>
      <c r="Z312">
        <f t="shared" si="103"/>
        <v>0</v>
      </c>
      <c r="AA312">
        <f t="shared" si="96"/>
        <v>0.4531235757177402</v>
      </c>
      <c r="AB312">
        <f t="shared" si="83"/>
        <v>779038.37726702867</v>
      </c>
      <c r="AC312">
        <f t="shared" si="104"/>
        <v>778222.75483073678</v>
      </c>
      <c r="AD312">
        <f t="shared" si="84"/>
        <v>68.382052611347049</v>
      </c>
      <c r="AE312">
        <f t="shared" si="97"/>
        <v>0.45295387629202055</v>
      </c>
      <c r="AF312">
        <f t="shared" si="105"/>
        <v>777407.74331237737</v>
      </c>
      <c r="AG312">
        <f t="shared" si="98"/>
        <v>0.31316621772666725</v>
      </c>
    </row>
    <row r="313" spans="19:33" x14ac:dyDescent="0.25">
      <c r="S313">
        <f t="shared" si="99"/>
        <v>13</v>
      </c>
      <c r="T313">
        <f t="shared" si="100"/>
        <v>6</v>
      </c>
      <c r="U313">
        <f t="shared" si="101"/>
        <v>294</v>
      </c>
      <c r="V313">
        <f t="shared" si="102"/>
        <v>25.963868826122592</v>
      </c>
      <c r="Y313">
        <f t="shared" si="90"/>
        <v>68.378004628162671</v>
      </c>
      <c r="Z313">
        <f t="shared" si="103"/>
        <v>0</v>
      </c>
      <c r="AA313">
        <f t="shared" si="96"/>
        <v>0.45278430397465114</v>
      </c>
      <c r="AB313">
        <f t="shared" si="83"/>
        <v>777407.74331237725</v>
      </c>
      <c r="AC313">
        <f t="shared" si="104"/>
        <v>776592.73156522284</v>
      </c>
      <c r="AD313">
        <f t="shared" si="84"/>
        <v>68.373956643841922</v>
      </c>
      <c r="AE313">
        <f t="shared" si="97"/>
        <v>0.45261473160967852</v>
      </c>
      <c r="AF313">
        <f t="shared" si="105"/>
        <v>775778.33027858241</v>
      </c>
      <c r="AG313">
        <f t="shared" si="98"/>
        <v>0.31286941438363031</v>
      </c>
    </row>
    <row r="314" spans="19:33" x14ac:dyDescent="0.25">
      <c r="S314">
        <f t="shared" si="99"/>
        <v>13</v>
      </c>
      <c r="T314">
        <f t="shared" si="100"/>
        <v>7</v>
      </c>
      <c r="U314">
        <f t="shared" si="101"/>
        <v>295</v>
      </c>
      <c r="V314">
        <f t="shared" si="102"/>
        <v>25.963868826122592</v>
      </c>
      <c r="Y314">
        <f t="shared" si="90"/>
        <v>68.369911691544445</v>
      </c>
      <c r="Z314">
        <f t="shared" si="103"/>
        <v>0</v>
      </c>
      <c r="AA314">
        <f t="shared" si="96"/>
        <v>0.45244528625788488</v>
      </c>
      <c r="AB314">
        <f t="shared" ref="AB314:AB377" si="106">VLOOKUP($Y314,$C$20:$H$120,6)+($Y314-VLOOKUP(VLOOKUP($Y314,$C$20:$N$120,12),$A$20:$C$120,3,FALSE))*(VLOOKUP(VLOOKUP($Y314,$C$20:$N$120,12)+1,$A$20:$H$120,8,FALSE)-VLOOKUP($Y314,$C$20:$H$120,6))/(VLOOKUP(VLOOKUP($Y314,$C$20:$N$120,12)+1,$A$20:$C$120,3,FALSE)-VLOOKUP(VLOOKUP($Y314,$C$20:$N$120,12),$A$20:$C$120,3,FALSE))</f>
        <v>775778.33027858287</v>
      </c>
      <c r="AC314">
        <f t="shared" si="104"/>
        <v>774963.92876331869</v>
      </c>
      <c r="AD314">
        <f t="shared" ref="AD314:AD377" si="107">VLOOKUP($AC314,$H$20:$I$120,2)+($AC314-VLOOKUP(VLOOKUP($AC314,$H$20:$N$120,7),$A$20:$H$120,8,FALSE))*(VLOOKUP(VLOOKUP($AC314,$H$20:$N$120,7)+1,$A$20:$I$120,9,FALSE)-VLOOKUP($AC314,$H$20:$I$120,2))/(VLOOKUP(VLOOKUP($AC314,$H$20:$N$120,7)+1,$A$20:$H$120,8,FALSE)-VLOOKUP(VLOOKUP($AC314,$H$20:$N$120,7),$A$20:$H$120,8,FALSE))</f>
        <v>68.36586673811145</v>
      </c>
      <c r="AE314">
        <f t="shared" si="97"/>
        <v>0.45227584085852368</v>
      </c>
      <c r="AF314">
        <f t="shared" si="105"/>
        <v>774150.13725149224</v>
      </c>
      <c r="AG314">
        <f t="shared" si="98"/>
        <v>0.3125728332691266</v>
      </c>
    </row>
    <row r="315" spans="19:33" x14ac:dyDescent="0.25">
      <c r="S315">
        <f t="shared" si="99"/>
        <v>13</v>
      </c>
      <c r="T315">
        <f t="shared" si="100"/>
        <v>8</v>
      </c>
      <c r="U315">
        <f t="shared" si="101"/>
        <v>296</v>
      </c>
      <c r="V315">
        <f t="shared" si="102"/>
        <v>25.963868826122592</v>
      </c>
      <c r="Y315">
        <f t="shared" si="90"/>
        <v>68.361824814431529</v>
      </c>
      <c r="Z315">
        <f t="shared" si="103"/>
        <v>0</v>
      </c>
      <c r="AA315">
        <f t="shared" si="96"/>
        <v>0.45210652237724158</v>
      </c>
      <c r="AB315">
        <f t="shared" si="106"/>
        <v>774150.13725149247</v>
      </c>
      <c r="AC315">
        <f t="shared" si="104"/>
        <v>773336.34551121341</v>
      </c>
      <c r="AD315">
        <f t="shared" si="107"/>
        <v>68.357782889616942</v>
      </c>
      <c r="AE315">
        <f t="shared" si="97"/>
        <v>0.45193720384842767</v>
      </c>
      <c r="AF315">
        <f t="shared" si="105"/>
        <v>772523.1633176381</v>
      </c>
      <c r="AG315">
        <f t="shared" si="98"/>
        <v>0.31227647421676458</v>
      </c>
    </row>
    <row r="316" spans="19:33" x14ac:dyDescent="0.25">
      <c r="S316">
        <f t="shared" si="99"/>
        <v>13</v>
      </c>
      <c r="T316">
        <f t="shared" si="100"/>
        <v>9</v>
      </c>
      <c r="U316">
        <f t="shared" si="101"/>
        <v>297</v>
      </c>
      <c r="V316">
        <f t="shared" si="102"/>
        <v>25.963868826122592</v>
      </c>
      <c r="Y316">
        <f t="shared" si="90"/>
        <v>68.353743992286923</v>
      </c>
      <c r="Z316">
        <f t="shared" si="103"/>
        <v>0</v>
      </c>
      <c r="AA316">
        <f t="shared" si="96"/>
        <v>0.45176801214266382</v>
      </c>
      <c r="AB316">
        <f t="shared" si="106"/>
        <v>772523.16331763729</v>
      </c>
      <c r="AC316">
        <f t="shared" si="104"/>
        <v>771709.98089578049</v>
      </c>
      <c r="AD316">
        <f t="shared" si="107"/>
        <v>68.34970509382309</v>
      </c>
      <c r="AE316">
        <f t="shared" si="97"/>
        <v>0.45159882038940385</v>
      </c>
      <c r="AF316">
        <f t="shared" si="105"/>
        <v>770897.40756423539</v>
      </c>
      <c r="AG316">
        <f t="shared" si="98"/>
        <v>0.31198033706027722</v>
      </c>
    </row>
    <row r="317" spans="19:33" x14ac:dyDescent="0.25">
      <c r="S317">
        <f t="shared" si="99"/>
        <v>13</v>
      </c>
      <c r="T317">
        <f t="shared" si="100"/>
        <v>10</v>
      </c>
      <c r="U317">
        <f t="shared" si="101"/>
        <v>298</v>
      </c>
      <c r="V317">
        <f t="shared" si="102"/>
        <v>25.963868826122592</v>
      </c>
      <c r="Y317">
        <f t="shared" si="90"/>
        <v>68.345669220577037</v>
      </c>
      <c r="Z317">
        <f t="shared" si="103"/>
        <v>0</v>
      </c>
      <c r="AA317">
        <f t="shared" si="96"/>
        <v>0.45142975536423691</v>
      </c>
      <c r="AB317">
        <f t="shared" si="106"/>
        <v>770897.4075642348</v>
      </c>
      <c r="AC317">
        <f t="shared" si="104"/>
        <v>770084.83400457923</v>
      </c>
      <c r="AD317">
        <f t="shared" si="107"/>
        <v>68.341633346198009</v>
      </c>
      <c r="AE317">
        <f t="shared" si="97"/>
        <v>0.45126069029160898</v>
      </c>
      <c r="AF317">
        <f t="shared" si="105"/>
        <v>769272.86907918507</v>
      </c>
      <c r="AG317">
        <f t="shared" si="98"/>
        <v>0.3116844216335225</v>
      </c>
    </row>
    <row r="318" spans="19:33" x14ac:dyDescent="0.25">
      <c r="S318">
        <f t="shared" si="99"/>
        <v>13</v>
      </c>
      <c r="T318">
        <f t="shared" si="100"/>
        <v>11</v>
      </c>
      <c r="U318">
        <f t="shared" si="101"/>
        <v>299</v>
      </c>
      <c r="V318">
        <f t="shared" si="102"/>
        <v>25.963868826122592</v>
      </c>
      <c r="Y318">
        <f t="shared" si="90"/>
        <v>68.337600494771664</v>
      </c>
      <c r="Z318">
        <f t="shared" si="103"/>
        <v>0</v>
      </c>
      <c r="AA318">
        <f t="shared" si="96"/>
        <v>0.45109175185218786</v>
      </c>
      <c r="AB318">
        <f t="shared" si="106"/>
        <v>769272.86907918367</v>
      </c>
      <c r="AC318">
        <f t="shared" si="104"/>
        <v>768460.90392584971</v>
      </c>
      <c r="AD318">
        <f t="shared" si="107"/>
        <v>68.333567642213197</v>
      </c>
      <c r="AE318">
        <f t="shared" si="97"/>
        <v>0.45092281336534151</v>
      </c>
      <c r="AF318">
        <f t="shared" si="105"/>
        <v>767649.54695106845</v>
      </c>
      <c r="AG318">
        <f t="shared" si="98"/>
        <v>0.31138872777048232</v>
      </c>
    </row>
    <row r="319" spans="19:33" x14ac:dyDescent="0.25">
      <c r="S319">
        <f t="shared" si="99"/>
        <v>13</v>
      </c>
      <c r="T319">
        <f t="shared" si="100"/>
        <v>12</v>
      </c>
      <c r="U319">
        <f t="shared" si="101"/>
        <v>300</v>
      </c>
      <c r="V319">
        <f t="shared" si="102"/>
        <v>25.963868826122592</v>
      </c>
      <c r="Y319">
        <f t="shared" si="90"/>
        <v>68.329536785899421</v>
      </c>
      <c r="Z319">
        <f t="shared" si="103"/>
        <v>0</v>
      </c>
      <c r="AA319">
        <f t="shared" si="96"/>
        <v>0.45075384212689901</v>
      </c>
      <c r="AB319">
        <f t="shared" si="106"/>
        <v>767649.54695106728</v>
      </c>
      <c r="AC319">
        <f t="shared" si="104"/>
        <v>766838.19003523886</v>
      </c>
      <c r="AD319">
        <f t="shared" si="107"/>
        <v>68.325498022190843</v>
      </c>
      <c r="AE319">
        <f t="shared" si="97"/>
        <v>0.45058364134132306</v>
      </c>
      <c r="AF319">
        <f t="shared" si="105"/>
        <v>766027.44584223849</v>
      </c>
      <c r="AG319">
        <f t="shared" si="98"/>
        <v>0.31109309895781373</v>
      </c>
    </row>
    <row r="320" spans="19:33" x14ac:dyDescent="0.25">
      <c r="S320">
        <f t="shared" si="99"/>
        <v>13</v>
      </c>
      <c r="T320">
        <f t="shared" si="100"/>
        <v>13</v>
      </c>
      <c r="U320">
        <f t="shared" si="101"/>
        <v>301</v>
      </c>
      <c r="V320">
        <f t="shared" si="102"/>
        <v>25.963868826122592</v>
      </c>
      <c r="Y320">
        <f t="shared" si="90"/>
        <v>68.321462308487355</v>
      </c>
      <c r="Z320">
        <f t="shared" si="103"/>
        <v>0</v>
      </c>
      <c r="AA320">
        <f t="shared" si="96"/>
        <v>0.45041356908846159</v>
      </c>
      <c r="AB320">
        <f t="shared" si="106"/>
        <v>766027.44584223744</v>
      </c>
      <c r="AC320">
        <f t="shared" si="104"/>
        <v>765216.70141787827</v>
      </c>
      <c r="AD320">
        <f t="shared" si="107"/>
        <v>68.31742659363222</v>
      </c>
      <c r="AE320">
        <f t="shared" si="97"/>
        <v>0.45024349678706754</v>
      </c>
      <c r="AF320">
        <f t="shared" si="105"/>
        <v>764406.56925380405</v>
      </c>
      <c r="AG320">
        <f t="shared" si="98"/>
        <v>0.31079512338170279</v>
      </c>
    </row>
    <row r="321" spans="19:33" x14ac:dyDescent="0.25">
      <c r="S321">
        <f t="shared" si="99"/>
        <v>13</v>
      </c>
      <c r="T321">
        <f t="shared" si="100"/>
        <v>14</v>
      </c>
      <c r="U321">
        <f t="shared" si="101"/>
        <v>302</v>
      </c>
      <c r="V321">
        <f t="shared" si="102"/>
        <v>25.963868826122592</v>
      </c>
      <c r="Y321">
        <f t="shared" si="90"/>
        <v>68.313393926479719</v>
      </c>
      <c r="Z321">
        <f t="shared" si="103"/>
        <v>0</v>
      </c>
      <c r="AA321">
        <f t="shared" si="96"/>
        <v>0.45007355292135831</v>
      </c>
      <c r="AB321">
        <f t="shared" si="106"/>
        <v>764406.56925380451</v>
      </c>
      <c r="AC321">
        <f t="shared" si="104"/>
        <v>763596.43685854611</v>
      </c>
      <c r="AD321">
        <f t="shared" si="107"/>
        <v>68.309361258176438</v>
      </c>
      <c r="AE321">
        <f t="shared" si="97"/>
        <v>0.44990360900715309</v>
      </c>
      <c r="AF321">
        <f t="shared" si="105"/>
        <v>762786.91626137879</v>
      </c>
      <c r="AG321">
        <f t="shared" si="98"/>
        <v>0.31049737274666905</v>
      </c>
    </row>
    <row r="322" spans="19:33" x14ac:dyDescent="0.25">
      <c r="S322">
        <f t="shared" si="99"/>
        <v>13</v>
      </c>
      <c r="T322">
        <f t="shared" si="100"/>
        <v>15</v>
      </c>
      <c r="U322">
        <f t="shared" si="101"/>
        <v>303</v>
      </c>
      <c r="V322">
        <f t="shared" si="102"/>
        <v>25.963868826122592</v>
      </c>
      <c r="Y322">
        <f t="shared" si="90"/>
        <v>68.305331635275095</v>
      </c>
      <c r="Z322">
        <f t="shared" si="103"/>
        <v>0</v>
      </c>
      <c r="AA322">
        <f t="shared" si="96"/>
        <v>0.44973379343167724</v>
      </c>
      <c r="AB322">
        <f t="shared" si="106"/>
        <v>762786.91626137844</v>
      </c>
      <c r="AC322">
        <f t="shared" si="104"/>
        <v>761977.39543320145</v>
      </c>
      <c r="AD322">
        <f t="shared" si="107"/>
        <v>68.301302011223839</v>
      </c>
      <c r="AE322">
        <f t="shared" si="97"/>
        <v>0.44956397780774193</v>
      </c>
      <c r="AF322">
        <f t="shared" si="105"/>
        <v>761168.4859412706</v>
      </c>
      <c r="AG322">
        <f t="shared" si="98"/>
        <v>0.31019984688290453</v>
      </c>
    </row>
    <row r="323" spans="19:33" x14ac:dyDescent="0.25">
      <c r="S323">
        <f t="shared" si="99"/>
        <v>13</v>
      </c>
      <c r="T323">
        <f t="shared" si="100"/>
        <v>16</v>
      </c>
      <c r="U323">
        <f t="shared" si="101"/>
        <v>304</v>
      </c>
      <c r="V323">
        <f t="shared" si="102"/>
        <v>25.963868826122592</v>
      </c>
      <c r="Y323">
        <f t="shared" si="90"/>
        <v>68.297275430275562</v>
      </c>
      <c r="Z323">
        <f t="shared" si="103"/>
        <v>0</v>
      </c>
      <c r="AA323">
        <f t="shared" si="96"/>
        <v>0.4493942904256536</v>
      </c>
      <c r="AB323">
        <f t="shared" si="106"/>
        <v>761168.48594127188</v>
      </c>
      <c r="AC323">
        <f t="shared" si="104"/>
        <v>760359.57621850574</v>
      </c>
      <c r="AD323">
        <f t="shared" si="107"/>
        <v>68.293248848178237</v>
      </c>
      <c r="AE323">
        <f t="shared" si="97"/>
        <v>0.44922460299514239</v>
      </c>
      <c r="AF323">
        <f t="shared" si="105"/>
        <v>759551.27737048932</v>
      </c>
      <c r="AG323">
        <f t="shared" si="98"/>
        <v>0.30990254562073033</v>
      </c>
    </row>
    <row r="324" spans="19:33" x14ac:dyDescent="0.25">
      <c r="S324">
        <f t="shared" si="99"/>
        <v>13</v>
      </c>
      <c r="T324">
        <f t="shared" si="100"/>
        <v>17</v>
      </c>
      <c r="U324">
        <f t="shared" si="101"/>
        <v>305</v>
      </c>
      <c r="V324">
        <f t="shared" si="102"/>
        <v>25.963868826122592</v>
      </c>
      <c r="Y324">
        <f t="shared" si="90"/>
        <v>68.289225306886635</v>
      </c>
      <c r="Z324">
        <f t="shared" si="103"/>
        <v>0</v>
      </c>
      <c r="AA324">
        <f t="shared" si="96"/>
        <v>0.44905504370966759</v>
      </c>
      <c r="AB324">
        <f t="shared" si="106"/>
        <v>759551.27737048792</v>
      </c>
      <c r="AC324">
        <f t="shared" si="104"/>
        <v>758742.97829181049</v>
      </c>
      <c r="AD324">
        <f t="shared" si="107"/>
        <v>68.285201764446867</v>
      </c>
      <c r="AE324">
        <f t="shared" si="97"/>
        <v>0.44888548437580705</v>
      </c>
      <c r="AF324">
        <f t="shared" si="105"/>
        <v>757935.28962673503</v>
      </c>
      <c r="AG324">
        <f t="shared" si="98"/>
        <v>0.30960546879059458</v>
      </c>
    </row>
    <row r="325" spans="19:33" x14ac:dyDescent="0.25">
      <c r="S325">
        <f t="shared" si="99"/>
        <v>13</v>
      </c>
      <c r="T325">
        <f t="shared" si="100"/>
        <v>18</v>
      </c>
      <c r="U325">
        <f t="shared" si="101"/>
        <v>306</v>
      </c>
      <c r="V325">
        <f t="shared" si="102"/>
        <v>25.963868826122592</v>
      </c>
      <c r="Y325">
        <f t="shared" si="90"/>
        <v>68.281181260517343</v>
      </c>
      <c r="Z325">
        <f t="shared" si="103"/>
        <v>0</v>
      </c>
      <c r="AA325">
        <f t="shared" si="96"/>
        <v>0.44871605309024737</v>
      </c>
      <c r="AB325">
        <f t="shared" si="106"/>
        <v>757935.28962673515</v>
      </c>
      <c r="AC325">
        <f t="shared" si="104"/>
        <v>757127.60073117272</v>
      </c>
      <c r="AD325">
        <f t="shared" si="107"/>
        <v>68.277160755440505</v>
      </c>
      <c r="AE325">
        <f t="shared" si="97"/>
        <v>0.44854662175633786</v>
      </c>
      <c r="AF325">
        <f t="shared" si="105"/>
        <v>756320.52178841236</v>
      </c>
      <c r="AG325">
        <f t="shared" si="98"/>
        <v>0.30930861622307471</v>
      </c>
    </row>
    <row r="326" spans="19:33" x14ac:dyDescent="0.25">
      <c r="S326">
        <f t="shared" si="99"/>
        <v>13</v>
      </c>
      <c r="T326">
        <f t="shared" si="100"/>
        <v>19</v>
      </c>
      <c r="U326">
        <f t="shared" si="101"/>
        <v>307</v>
      </c>
      <c r="V326">
        <f t="shared" si="102"/>
        <v>25.963868826122592</v>
      </c>
      <c r="Y326">
        <f t="shared" ref="Y326:Y389" si="10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68.273143286580151</v>
      </c>
      <c r="Z326">
        <f t="shared" si="103"/>
        <v>0</v>
      </c>
      <c r="AA326">
        <f t="shared" si="96"/>
        <v>0.44837731837406597</v>
      </c>
      <c r="AB326">
        <f t="shared" si="106"/>
        <v>756320.52178841282</v>
      </c>
      <c r="AC326">
        <f t="shared" si="104"/>
        <v>755513.44261533953</v>
      </c>
      <c r="AD326">
        <f t="shared" si="107"/>
        <v>68.269121657388112</v>
      </c>
      <c r="AE326">
        <f t="shared" si="97"/>
        <v>0.44820735750443813</v>
      </c>
      <c r="AF326">
        <f t="shared" si="105"/>
        <v>754706.9753013968</v>
      </c>
      <c r="AG326">
        <f t="shared" si="98"/>
        <v>0.30901198774887517</v>
      </c>
    </row>
    <row r="327" spans="19:33" x14ac:dyDescent="0.25">
      <c r="S327">
        <f t="shared" si="99"/>
        <v>13</v>
      </c>
      <c r="T327">
        <f t="shared" si="100"/>
        <v>20</v>
      </c>
      <c r="U327">
        <f t="shared" si="101"/>
        <v>308</v>
      </c>
      <c r="V327">
        <f t="shared" si="102"/>
        <v>25.963868826122592</v>
      </c>
      <c r="Y327">
        <f t="shared" si="108"/>
        <v>68.265098324282306</v>
      </c>
      <c r="Z327">
        <f t="shared" si="103"/>
        <v>0</v>
      </c>
      <c r="AA327">
        <f t="shared" si="96"/>
        <v>0.4480367742178275</v>
      </c>
      <c r="AB327">
        <f t="shared" si="106"/>
        <v>754706.97530139762</v>
      </c>
      <c r="AC327">
        <f t="shared" si="104"/>
        <v>753900.50910780556</v>
      </c>
      <c r="AD327">
        <f t="shared" si="107"/>
        <v>68.261074996765743</v>
      </c>
      <c r="AE327">
        <f t="shared" si="97"/>
        <v>0.44786619116819237</v>
      </c>
      <c r="AF327">
        <f t="shared" si="105"/>
        <v>753094.65701319207</v>
      </c>
      <c r="AG327">
        <f t="shared" si="98"/>
        <v>0.30871355549154034</v>
      </c>
    </row>
    <row r="328" spans="19:33" x14ac:dyDescent="0.25">
      <c r="S328">
        <f t="shared" si="99"/>
        <v>13</v>
      </c>
      <c r="T328">
        <f t="shared" si="100"/>
        <v>21</v>
      </c>
      <c r="U328">
        <f t="shared" si="101"/>
        <v>309</v>
      </c>
      <c r="V328">
        <f t="shared" si="102"/>
        <v>25.963868826122592</v>
      </c>
      <c r="Y328">
        <f t="shared" si="108"/>
        <v>68.257054732888221</v>
      </c>
      <c r="Z328">
        <f t="shared" si="103"/>
        <v>0</v>
      </c>
      <c r="AA328">
        <f t="shared" si="96"/>
        <v>0.4476957380122556</v>
      </c>
      <c r="AB328">
        <f t="shared" si="106"/>
        <v>753094.65701319138</v>
      </c>
      <c r="AC328">
        <f t="shared" si="104"/>
        <v>752288.80468476936</v>
      </c>
      <c r="AD328">
        <f t="shared" si="107"/>
        <v>68.253034467844273</v>
      </c>
      <c r="AE328">
        <f t="shared" si="97"/>
        <v>0.44752528480686404</v>
      </c>
      <c r="AF328">
        <f t="shared" si="105"/>
        <v>751483.56598788663</v>
      </c>
      <c r="AG328">
        <f t="shared" si="98"/>
        <v>0.3084146127703517</v>
      </c>
    </row>
    <row r="329" spans="19:33" x14ac:dyDescent="0.25">
      <c r="S329">
        <f t="shared" si="99"/>
        <v>13</v>
      </c>
      <c r="T329">
        <f t="shared" si="100"/>
        <v>22</v>
      </c>
      <c r="U329">
        <f t="shared" si="101"/>
        <v>310</v>
      </c>
      <c r="V329">
        <f t="shared" si="102"/>
        <v>25.963868826122592</v>
      </c>
      <c r="Y329">
        <f t="shared" si="108"/>
        <v>68.24901726410738</v>
      </c>
      <c r="Z329">
        <f t="shared" si="103"/>
        <v>0</v>
      </c>
      <c r="AA329">
        <f t="shared" si="96"/>
        <v>0.4473549613962981</v>
      </c>
      <c r="AB329">
        <f t="shared" si="106"/>
        <v>751483.56598788546</v>
      </c>
      <c r="AC329">
        <f t="shared" si="104"/>
        <v>750678.32705737208</v>
      </c>
      <c r="AD329">
        <f t="shared" si="107"/>
        <v>68.245000059204955</v>
      </c>
      <c r="AE329">
        <f t="shared" si="97"/>
        <v>0.44718463793631535</v>
      </c>
      <c r="AF329">
        <f t="shared" si="105"/>
        <v>749873.70129131468</v>
      </c>
      <c r="AG329">
        <f t="shared" si="98"/>
        <v>0.3081158975980991</v>
      </c>
    </row>
    <row r="330" spans="19:33" x14ac:dyDescent="0.25">
      <c r="S330">
        <f t="shared" si="99"/>
        <v>13</v>
      </c>
      <c r="T330">
        <f t="shared" si="100"/>
        <v>23</v>
      </c>
      <c r="U330">
        <f t="shared" si="101"/>
        <v>311</v>
      </c>
      <c r="V330">
        <f t="shared" si="102"/>
        <v>25.963868826122592</v>
      </c>
      <c r="Y330">
        <f t="shared" si="108"/>
        <v>68.240985913279388</v>
      </c>
      <c r="Z330">
        <f t="shared" si="103"/>
        <v>0</v>
      </c>
      <c r="AA330">
        <f t="shared" si="96"/>
        <v>0.44701444417236136</v>
      </c>
      <c r="AB330">
        <f t="shared" si="106"/>
        <v>749873.70129131549</v>
      </c>
      <c r="AC330">
        <f t="shared" si="104"/>
        <v>749069.0752918052</v>
      </c>
      <c r="AD330">
        <f t="shared" si="107"/>
        <v>68.236971766189171</v>
      </c>
      <c r="AE330">
        <f t="shared" si="97"/>
        <v>0.44684425035902792</v>
      </c>
      <c r="AF330">
        <f t="shared" si="105"/>
        <v>748265.06199002301</v>
      </c>
      <c r="AG330">
        <f t="shared" si="98"/>
        <v>0.30781740980157751</v>
      </c>
    </row>
    <row r="331" spans="19:33" x14ac:dyDescent="0.25">
      <c r="S331">
        <f t="shared" si="99"/>
        <v>13</v>
      </c>
      <c r="T331">
        <f t="shared" si="100"/>
        <v>24</v>
      </c>
      <c r="U331">
        <f t="shared" si="101"/>
        <v>312</v>
      </c>
      <c r="V331">
        <f t="shared" si="102"/>
        <v>25.963868826122592</v>
      </c>
      <c r="Y331">
        <f t="shared" si="108"/>
        <v>68.232960675747378</v>
      </c>
      <c r="Z331">
        <f t="shared" si="103"/>
        <v>0</v>
      </c>
      <c r="AA331">
        <f t="shared" si="96"/>
        <v>0.44667418614300114</v>
      </c>
      <c r="AB331">
        <f t="shared" si="106"/>
        <v>748265.06199002347</v>
      </c>
      <c r="AC331">
        <f t="shared" si="104"/>
        <v>747461.04845496605</v>
      </c>
      <c r="AD331">
        <f t="shared" si="107"/>
        <v>68.228949584141816</v>
      </c>
      <c r="AE331">
        <f t="shared" si="97"/>
        <v>0.44650412187763228</v>
      </c>
      <c r="AF331">
        <f t="shared" si="105"/>
        <v>746657.64715126401</v>
      </c>
      <c r="AG331">
        <f t="shared" si="98"/>
        <v>0.30751914920771289</v>
      </c>
    </row>
    <row r="332" spans="19:33" x14ac:dyDescent="0.25">
      <c r="S332">
        <f t="shared" si="99"/>
        <v>14</v>
      </c>
      <c r="T332">
        <f t="shared" si="100"/>
        <v>1</v>
      </c>
      <c r="U332">
        <f t="shared" si="101"/>
        <v>313</v>
      </c>
      <c r="V332">
        <f t="shared" si="102"/>
        <v>25.963868826122592</v>
      </c>
      <c r="Y332">
        <f t="shared" si="108"/>
        <v>68.224941546858034</v>
      </c>
      <c r="Z332">
        <f t="shared" si="103"/>
        <v>0</v>
      </c>
      <c r="AA332">
        <f t="shared" si="96"/>
        <v>0.44633418711092382</v>
      </c>
      <c r="AB332">
        <f t="shared" si="106"/>
        <v>746657.64715126355</v>
      </c>
      <c r="AC332">
        <f t="shared" si="104"/>
        <v>745854.24561446393</v>
      </c>
      <c r="AD332">
        <f t="shared" si="107"/>
        <v>68.220933508411363</v>
      </c>
      <c r="AE332">
        <f t="shared" si="97"/>
        <v>0.44616425229491069</v>
      </c>
      <c r="AF332">
        <f t="shared" si="105"/>
        <v>745051.45584300184</v>
      </c>
      <c r="AG332">
        <f t="shared" si="98"/>
        <v>0.30722111564356314</v>
      </c>
    </row>
    <row r="333" spans="19:33" x14ac:dyDescent="0.25">
      <c r="S333">
        <f t="shared" si="99"/>
        <v>14</v>
      </c>
      <c r="T333">
        <f t="shared" si="100"/>
        <v>2</v>
      </c>
      <c r="U333">
        <f t="shared" si="101"/>
        <v>314</v>
      </c>
      <c r="V333">
        <f t="shared" si="102"/>
        <v>25.963868826122592</v>
      </c>
      <c r="Y333">
        <f t="shared" si="108"/>
        <v>68.216928521961592</v>
      </c>
      <c r="Z333">
        <f t="shared" si="103"/>
        <v>0</v>
      </c>
      <c r="AA333">
        <f t="shared" si="96"/>
        <v>0.44599444687898643</v>
      </c>
      <c r="AB333">
        <f t="shared" si="106"/>
        <v>745051.45584300207</v>
      </c>
      <c r="AC333">
        <f t="shared" si="104"/>
        <v>744248.66583861993</v>
      </c>
      <c r="AD333">
        <f t="shared" si="107"/>
        <v>68.212923534349812</v>
      </c>
      <c r="AE333">
        <f t="shared" si="97"/>
        <v>0.44582464141379485</v>
      </c>
      <c r="AF333">
        <f t="shared" si="105"/>
        <v>743446.48713391239</v>
      </c>
      <c r="AG333">
        <f t="shared" si="98"/>
        <v>0.30692330893631836</v>
      </c>
    </row>
    <row r="334" spans="19:33" x14ac:dyDescent="0.25">
      <c r="S334">
        <f t="shared" si="99"/>
        <v>14</v>
      </c>
      <c r="T334">
        <f t="shared" si="100"/>
        <v>3</v>
      </c>
      <c r="U334">
        <f t="shared" si="101"/>
        <v>315</v>
      </c>
      <c r="V334">
        <f t="shared" si="102"/>
        <v>25.963868826122592</v>
      </c>
      <c r="Y334">
        <f t="shared" si="108"/>
        <v>68.208914756501841</v>
      </c>
      <c r="Z334">
        <f t="shared" si="103"/>
        <v>0</v>
      </c>
      <c r="AA334">
        <f t="shared" si="96"/>
        <v>0.445653865820828</v>
      </c>
      <c r="AB334">
        <f t="shared" si="106"/>
        <v>743446.48713391111</v>
      </c>
      <c r="AC334">
        <f t="shared" si="104"/>
        <v>742644.31017543364</v>
      </c>
      <c r="AD334">
        <f t="shared" si="107"/>
        <v>68.204903935382404</v>
      </c>
      <c r="AE334">
        <f t="shared" si="97"/>
        <v>0.44548276076678317</v>
      </c>
      <c r="AF334">
        <f t="shared" si="105"/>
        <v>741842.74919515068</v>
      </c>
      <c r="AG334">
        <f t="shared" si="98"/>
        <v>0.30662464909795839</v>
      </c>
    </row>
    <row r="335" spans="19:33" x14ac:dyDescent="0.25">
      <c r="S335">
        <f t="shared" si="99"/>
        <v>14</v>
      </c>
      <c r="T335">
        <f t="shared" si="100"/>
        <v>4</v>
      </c>
      <c r="U335">
        <f t="shared" si="101"/>
        <v>316</v>
      </c>
      <c r="V335">
        <f t="shared" si="102"/>
        <v>25.963868826122592</v>
      </c>
      <c r="Y335">
        <f t="shared" si="108"/>
        <v>68.200896194105042</v>
      </c>
      <c r="Z335">
        <f t="shared" si="103"/>
        <v>0</v>
      </c>
      <c r="AA335">
        <f t="shared" si="96"/>
        <v>0.44531178710143127</v>
      </c>
      <c r="AB335">
        <f t="shared" si="106"/>
        <v>741842.74919515091</v>
      </c>
      <c r="AC335">
        <f t="shared" si="104"/>
        <v>741041.18797836837</v>
      </c>
      <c r="AD335">
        <f t="shared" si="107"/>
        <v>68.196888451645208</v>
      </c>
      <c r="AE335">
        <f t="shared" si="97"/>
        <v>0.44514081338563416</v>
      </c>
      <c r="AF335">
        <f t="shared" si="105"/>
        <v>740240.24226696265</v>
      </c>
      <c r="AG335">
        <f t="shared" si="98"/>
        <v>0.30632449082903224</v>
      </c>
    </row>
    <row r="336" spans="19:33" x14ac:dyDescent="0.25">
      <c r="S336">
        <f t="shared" si="99"/>
        <v>14</v>
      </c>
      <c r="T336">
        <f t="shared" si="100"/>
        <v>5</v>
      </c>
      <c r="U336">
        <f t="shared" si="101"/>
        <v>317</v>
      </c>
      <c r="V336">
        <f t="shared" si="102"/>
        <v>25.963868826122592</v>
      </c>
      <c r="Y336">
        <f t="shared" si="108"/>
        <v>68.192883786663387</v>
      </c>
      <c r="Z336">
        <f t="shared" si="103"/>
        <v>0</v>
      </c>
      <c r="AA336">
        <f t="shared" si="96"/>
        <v>0.4449699709576771</v>
      </c>
      <c r="AB336">
        <f t="shared" si="106"/>
        <v>740240.24226696207</v>
      </c>
      <c r="AC336">
        <f t="shared" si="104"/>
        <v>739439.29631923826</v>
      </c>
      <c r="AD336">
        <f t="shared" si="107"/>
        <v>68.188879120500005</v>
      </c>
      <c r="AE336">
        <f t="shared" si="97"/>
        <v>0.44479912847931369</v>
      </c>
      <c r="AF336">
        <f t="shared" si="105"/>
        <v>738638.96540443657</v>
      </c>
      <c r="AG336">
        <f t="shared" si="98"/>
        <v>0.30602456295809888</v>
      </c>
    </row>
    <row r="337" spans="19:33" x14ac:dyDescent="0.25">
      <c r="S337">
        <f t="shared" si="99"/>
        <v>14</v>
      </c>
      <c r="T337">
        <f t="shared" si="100"/>
        <v>6</v>
      </c>
      <c r="U337">
        <f t="shared" si="101"/>
        <v>318</v>
      </c>
      <c r="V337">
        <f t="shared" si="102"/>
        <v>25.963868826122592</v>
      </c>
      <c r="Y337">
        <f t="shared" si="108"/>
        <v>68.184877529452407</v>
      </c>
      <c r="Z337">
        <f t="shared" si="103"/>
        <v>0</v>
      </c>
      <c r="AA337">
        <f t="shared" si="96"/>
        <v>0.44462841718801566</v>
      </c>
      <c r="AB337">
        <f t="shared" si="106"/>
        <v>738638.96540443553</v>
      </c>
      <c r="AC337">
        <f t="shared" si="104"/>
        <v>737838.63425349712</v>
      </c>
      <c r="AD337">
        <f t="shared" si="107"/>
        <v>68.180875937224158</v>
      </c>
      <c r="AE337">
        <f t="shared" si="97"/>
        <v>0.44445770584634997</v>
      </c>
      <c r="AF337">
        <f t="shared" si="105"/>
        <v>737038.91766338865</v>
      </c>
      <c r="AG337">
        <f t="shared" si="98"/>
        <v>0.30572486530830767</v>
      </c>
    </row>
    <row r="338" spans="19:33" x14ac:dyDescent="0.25">
      <c r="S338">
        <f t="shared" si="99"/>
        <v>14</v>
      </c>
      <c r="T338">
        <f t="shared" si="100"/>
        <v>7</v>
      </c>
      <c r="U338">
        <f t="shared" si="101"/>
        <v>319</v>
      </c>
      <c r="V338">
        <f t="shared" si="102"/>
        <v>25.963868826122592</v>
      </c>
      <c r="Y338">
        <f t="shared" si="108"/>
        <v>68.176877417751271</v>
      </c>
      <c r="Z338">
        <f t="shared" si="103"/>
        <v>0</v>
      </c>
      <c r="AA338">
        <f t="shared" si="96"/>
        <v>0.4442871255910521</v>
      </c>
      <c r="AB338">
        <f t="shared" si="106"/>
        <v>737038.91766338993</v>
      </c>
      <c r="AC338">
        <f t="shared" si="104"/>
        <v>736239.200837326</v>
      </c>
      <c r="AD338">
        <f t="shared" si="107"/>
        <v>68.172878897098627</v>
      </c>
      <c r="AE338">
        <f t="shared" si="97"/>
        <v>0.44411654528542477</v>
      </c>
      <c r="AF338">
        <f t="shared" si="105"/>
        <v>735440.09810036246</v>
      </c>
      <c r="AG338">
        <f t="shared" si="98"/>
        <v>0.30542539770294391</v>
      </c>
    </row>
    <row r="339" spans="19:33" x14ac:dyDescent="0.25">
      <c r="S339">
        <f t="shared" si="99"/>
        <v>14</v>
      </c>
      <c r="T339">
        <f t="shared" si="100"/>
        <v>8</v>
      </c>
      <c r="U339">
        <f t="shared" si="101"/>
        <v>320</v>
      </c>
      <c r="V339">
        <f t="shared" si="102"/>
        <v>25.963868826122592</v>
      </c>
      <c r="Y339">
        <f t="shared" si="108"/>
        <v>68.168883446842742</v>
      </c>
      <c r="Z339">
        <f t="shared" si="103"/>
        <v>0</v>
      </c>
      <c r="AA339">
        <f t="shared" si="96"/>
        <v>0.44394609596554513</v>
      </c>
      <c r="AB339">
        <f t="shared" si="106"/>
        <v>735440.09810036316</v>
      </c>
      <c r="AC339">
        <f t="shared" si="104"/>
        <v>734640.99512762518</v>
      </c>
      <c r="AD339">
        <f t="shared" si="107"/>
        <v>68.164887995407994</v>
      </c>
      <c r="AE339">
        <f t="shared" si="97"/>
        <v>0.44377564659537433</v>
      </c>
      <c r="AF339">
        <f t="shared" si="105"/>
        <v>733842.50577261986</v>
      </c>
      <c r="AG339">
        <f t="shared" si="98"/>
        <v>0.30512615996542775</v>
      </c>
    </row>
    <row r="340" spans="19:33" x14ac:dyDescent="0.25">
      <c r="S340">
        <f t="shared" si="99"/>
        <v>14</v>
      </c>
      <c r="T340">
        <f t="shared" si="100"/>
        <v>9</v>
      </c>
      <c r="U340">
        <f t="shared" si="101"/>
        <v>321</v>
      </c>
      <c r="V340">
        <f t="shared" si="102"/>
        <v>25.963868826122592</v>
      </c>
      <c r="Y340">
        <f t="shared" si="108"/>
        <v>68.160895612013221</v>
      </c>
      <c r="Z340">
        <f t="shared" si="103"/>
        <v>0</v>
      </c>
      <c r="AA340">
        <f t="shared" si="96"/>
        <v>0.4436053281104087</v>
      </c>
      <c r="AB340">
        <f t="shared" si="106"/>
        <v>733842.50577262044</v>
      </c>
      <c r="AC340">
        <f t="shared" si="104"/>
        <v>733044.0161820217</v>
      </c>
      <c r="AD340">
        <f t="shared" si="107"/>
        <v>68.156903227440495</v>
      </c>
      <c r="AE340">
        <f t="shared" si="97"/>
        <v>0.44343500957519066</v>
      </c>
      <c r="AF340">
        <f t="shared" si="105"/>
        <v>732246.13973814971</v>
      </c>
      <c r="AG340">
        <f t="shared" si="98"/>
        <v>0.30482715191931536</v>
      </c>
    </row>
    <row r="341" spans="19:33" x14ac:dyDescent="0.25">
      <c r="S341">
        <f t="shared" si="99"/>
        <v>14</v>
      </c>
      <c r="T341">
        <f t="shared" si="100"/>
        <v>10</v>
      </c>
      <c r="U341">
        <f t="shared" si="101"/>
        <v>322</v>
      </c>
      <c r="V341">
        <f t="shared" si="102"/>
        <v>25.963868826122592</v>
      </c>
      <c r="Y341">
        <f t="shared" si="108"/>
        <v>68.152913717032675</v>
      </c>
      <c r="Z341">
        <f t="shared" si="103"/>
        <v>0</v>
      </c>
      <c r="AA341">
        <f t="shared" ref="AA341:AA404" si="109">IF(AND(U341&gt;=$G$16,U341&lt;=$H$16),0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0.44326479051153522</v>
      </c>
      <c r="AB341">
        <f t="shared" si="106"/>
        <v>732246.13973814924</v>
      </c>
      <c r="AC341">
        <f t="shared" si="104"/>
        <v>731448.2631152285</v>
      </c>
      <c r="AD341">
        <f t="shared" si="107"/>
        <v>68.148915522562035</v>
      </c>
      <c r="AE341">
        <f t="shared" ref="AE341:AE404" si="110">IF(AND(U341&gt;=$G$16,U341&lt;=$H$16),0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0.44309315172774216</v>
      </c>
      <c r="AF341">
        <f t="shared" si="105"/>
        <v>730651.00439192937</v>
      </c>
      <c r="AG341">
        <f t="shared" ref="AG341:AG404" si="111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0.30452834262386913</v>
      </c>
    </row>
    <row r="342" spans="19:33" x14ac:dyDescent="0.25">
      <c r="S342">
        <f t="shared" si="99"/>
        <v>14</v>
      </c>
      <c r="T342">
        <f t="shared" si="100"/>
        <v>11</v>
      </c>
      <c r="U342">
        <f t="shared" si="101"/>
        <v>323</v>
      </c>
      <c r="V342">
        <f t="shared" si="102"/>
        <v>25.963868826122592</v>
      </c>
      <c r="Y342">
        <f t="shared" si="108"/>
        <v>68.144920424413286</v>
      </c>
      <c r="Z342">
        <f t="shared" si="103"/>
        <v>0</v>
      </c>
      <c r="AA342">
        <f t="shared" si="109"/>
        <v>0.44292164586617877</v>
      </c>
      <c r="AB342">
        <f t="shared" si="106"/>
        <v>730651.00439192867</v>
      </c>
      <c r="AC342">
        <f t="shared" si="104"/>
        <v>729853.7454293695</v>
      </c>
      <c r="AD342">
        <f t="shared" si="107"/>
        <v>68.140925325065595</v>
      </c>
      <c r="AE342">
        <f t="shared" si="110"/>
        <v>0.44275013995314588</v>
      </c>
      <c r="AF342">
        <f t="shared" si="105"/>
        <v>729057.10388809734</v>
      </c>
      <c r="AG342">
        <f t="shared" si="111"/>
        <v>0.30422694440007891</v>
      </c>
    </row>
    <row r="343" spans="19:33" x14ac:dyDescent="0.25">
      <c r="S343">
        <f t="shared" si="99"/>
        <v>14</v>
      </c>
      <c r="T343">
        <f t="shared" si="100"/>
        <v>12</v>
      </c>
      <c r="U343">
        <f t="shared" si="101"/>
        <v>324</v>
      </c>
      <c r="V343">
        <f t="shared" si="102"/>
        <v>25.963868826122592</v>
      </c>
      <c r="Y343">
        <f t="shared" si="108"/>
        <v>68.136933319642836</v>
      </c>
      <c r="Z343">
        <f t="shared" si="103"/>
        <v>0</v>
      </c>
      <c r="AA343">
        <f t="shared" si="109"/>
        <v>0.44257876685944342</v>
      </c>
      <c r="AB343">
        <f t="shared" si="106"/>
        <v>729057.1038880978</v>
      </c>
      <c r="AC343">
        <f t="shared" si="104"/>
        <v>728260.46210775082</v>
      </c>
      <c r="AD343">
        <f t="shared" si="107"/>
        <v>68.132941313022059</v>
      </c>
      <c r="AE343">
        <f t="shared" si="110"/>
        <v>0.44240739371431115</v>
      </c>
      <c r="AF343">
        <f t="shared" si="105"/>
        <v>727464.43727072631</v>
      </c>
      <c r="AG343">
        <f t="shared" si="111"/>
        <v>0.30392577949774569</v>
      </c>
    </row>
    <row r="344" spans="19:33" x14ac:dyDescent="0.25">
      <c r="S344">
        <f t="shared" si="99"/>
        <v>14</v>
      </c>
      <c r="T344">
        <f t="shared" si="100"/>
        <v>13</v>
      </c>
      <c r="U344">
        <f t="shared" si="101"/>
        <v>325</v>
      </c>
      <c r="V344">
        <f t="shared" si="102"/>
        <v>25.963868826122592</v>
      </c>
      <c r="Y344">
        <f t="shared" si="108"/>
        <v>68.128952397931116</v>
      </c>
      <c r="Z344">
        <f t="shared" si="103"/>
        <v>0</v>
      </c>
      <c r="AA344">
        <f t="shared" si="109"/>
        <v>0.44223615328568994</v>
      </c>
      <c r="AB344">
        <f t="shared" si="106"/>
        <v>727464.43727072619</v>
      </c>
      <c r="AC344">
        <f t="shared" si="104"/>
        <v>726668.41219481197</v>
      </c>
      <c r="AD344">
        <f t="shared" si="107"/>
        <v>68.124963481643078</v>
      </c>
      <c r="AE344">
        <f t="shared" si="110"/>
        <v>0.44206491280567867</v>
      </c>
      <c r="AF344">
        <f t="shared" si="105"/>
        <v>725873.00358462578</v>
      </c>
      <c r="AG344">
        <f t="shared" si="111"/>
        <v>0.30362484773624776</v>
      </c>
    </row>
    <row r="345" spans="19:33" x14ac:dyDescent="0.25">
      <c r="S345">
        <f t="shared" si="99"/>
        <v>14</v>
      </c>
      <c r="T345">
        <f t="shared" si="100"/>
        <v>14</v>
      </c>
      <c r="U345">
        <f t="shared" si="101"/>
        <v>326</v>
      </c>
      <c r="V345">
        <f t="shared" si="102"/>
        <v>25.963868826122592</v>
      </c>
      <c r="Y345">
        <f t="shared" si="108"/>
        <v>68.120977654491639</v>
      </c>
      <c r="Z345">
        <f t="shared" si="103"/>
        <v>0</v>
      </c>
      <c r="AA345">
        <f t="shared" si="109"/>
        <v>0.44189380493943903</v>
      </c>
      <c r="AB345">
        <f t="shared" si="106"/>
        <v>725873.00358462636</v>
      </c>
      <c r="AC345">
        <f t="shared" si="104"/>
        <v>725077.59473573533</v>
      </c>
      <c r="AD345">
        <f t="shared" si="107"/>
        <v>68.11699182614403</v>
      </c>
      <c r="AE345">
        <f t="shared" si="110"/>
        <v>0.44172269702184891</v>
      </c>
      <c r="AF345">
        <f t="shared" si="105"/>
        <v>724282.80187534774</v>
      </c>
      <c r="AG345">
        <f t="shared" si="111"/>
        <v>0.30332414893510412</v>
      </c>
    </row>
    <row r="346" spans="19:33" x14ac:dyDescent="0.25">
      <c r="S346">
        <f t="shared" si="99"/>
        <v>14</v>
      </c>
      <c r="T346">
        <f t="shared" si="100"/>
        <v>15</v>
      </c>
      <c r="U346">
        <f t="shared" si="101"/>
        <v>327</v>
      </c>
      <c r="V346">
        <f t="shared" si="102"/>
        <v>25.963868826122592</v>
      </c>
      <c r="Y346">
        <f t="shared" si="108"/>
        <v>68.113009084541616</v>
      </c>
      <c r="Z346">
        <f t="shared" si="103"/>
        <v>0</v>
      </c>
      <c r="AA346">
        <f t="shared" si="109"/>
        <v>0.44155172161536976</v>
      </c>
      <c r="AB346">
        <f t="shared" si="106"/>
        <v>724282.8018753482</v>
      </c>
      <c r="AC346">
        <f t="shared" si="104"/>
        <v>723488.00877644052</v>
      </c>
      <c r="AD346">
        <f t="shared" si="107"/>
        <v>68.10902634174397</v>
      </c>
      <c r="AE346">
        <f t="shared" si="110"/>
        <v>0.44138074615758038</v>
      </c>
      <c r="AF346">
        <f t="shared" si="105"/>
        <v>722693.83118918096</v>
      </c>
      <c r="AG346">
        <f t="shared" si="111"/>
        <v>0.30302368291397302</v>
      </c>
    </row>
    <row r="347" spans="19:33" x14ac:dyDescent="0.25">
      <c r="S347">
        <f t="shared" si="99"/>
        <v>14</v>
      </c>
      <c r="T347">
        <f t="shared" si="100"/>
        <v>16</v>
      </c>
      <c r="U347">
        <f t="shared" si="101"/>
        <v>328</v>
      </c>
      <c r="V347">
        <f t="shared" si="102"/>
        <v>25.963868826122592</v>
      </c>
      <c r="Y347">
        <f t="shared" si="108"/>
        <v>68.105046683301964</v>
      </c>
      <c r="Z347">
        <f t="shared" si="103"/>
        <v>0</v>
      </c>
      <c r="AA347">
        <f t="shared" si="109"/>
        <v>0.44120990310832064</v>
      </c>
      <c r="AB347">
        <f t="shared" si="106"/>
        <v>722693.83118918177</v>
      </c>
      <c r="AC347">
        <f t="shared" si="104"/>
        <v>721899.65336358675</v>
      </c>
      <c r="AD347">
        <f t="shared" si="107"/>
        <v>68.101067023665649</v>
      </c>
      <c r="AE347">
        <f t="shared" si="110"/>
        <v>0.44103906000779031</v>
      </c>
      <c r="AF347">
        <f t="shared" si="105"/>
        <v>721106.09057315369</v>
      </c>
      <c r="AG347">
        <f t="shared" si="111"/>
        <v>0.3027234494926524</v>
      </c>
    </row>
    <row r="348" spans="19:33" x14ac:dyDescent="0.25">
      <c r="S348">
        <f t="shared" si="99"/>
        <v>14</v>
      </c>
      <c r="T348">
        <f t="shared" si="100"/>
        <v>17</v>
      </c>
      <c r="U348">
        <f t="shared" si="101"/>
        <v>329</v>
      </c>
      <c r="V348">
        <f t="shared" si="102"/>
        <v>25.963868826122592</v>
      </c>
      <c r="Y348">
        <f t="shared" si="108"/>
        <v>68.097090445997296</v>
      </c>
      <c r="Z348">
        <f t="shared" si="103"/>
        <v>0</v>
      </c>
      <c r="AA348">
        <f t="shared" si="109"/>
        <v>0.44086834921328871</v>
      </c>
      <c r="AB348">
        <f t="shared" si="106"/>
        <v>721106.09057315451</v>
      </c>
      <c r="AC348">
        <f t="shared" si="104"/>
        <v>720312.52754457062</v>
      </c>
      <c r="AD348">
        <f t="shared" si="107"/>
        <v>68.093111893426169</v>
      </c>
      <c r="AE348">
        <f t="shared" si="110"/>
        <v>0.44069731002884227</v>
      </c>
      <c r="AF348">
        <f t="shared" si="105"/>
        <v>719519.58025705069</v>
      </c>
      <c r="AG348">
        <f t="shared" si="111"/>
        <v>0.30242344849107977</v>
      </c>
    </row>
    <row r="349" spans="19:33" x14ac:dyDescent="0.25">
      <c r="S349">
        <f t="shared" si="99"/>
        <v>14</v>
      </c>
      <c r="T349">
        <f t="shared" si="100"/>
        <v>18</v>
      </c>
      <c r="U349">
        <f t="shared" si="101"/>
        <v>330</v>
      </c>
      <c r="V349">
        <f t="shared" si="102"/>
        <v>25.963868826122592</v>
      </c>
      <c r="Y349">
        <f t="shared" si="108"/>
        <v>68.089129549792887</v>
      </c>
      <c r="Z349">
        <f t="shared" si="103"/>
        <v>0</v>
      </c>
      <c r="AA349">
        <f t="shared" si="109"/>
        <v>0.44052525934293035</v>
      </c>
      <c r="AB349">
        <f t="shared" si="106"/>
        <v>719519.58025705011</v>
      </c>
      <c r="AC349">
        <f t="shared" si="104"/>
        <v>718726.63479023287</v>
      </c>
      <c r="AD349">
        <f t="shared" si="107"/>
        <v>68.08514721530355</v>
      </c>
      <c r="AE349">
        <f t="shared" si="110"/>
        <v>0.44035320905206782</v>
      </c>
      <c r="AF349">
        <f t="shared" si="105"/>
        <v>717934.30870446272</v>
      </c>
      <c r="AG349">
        <f t="shared" si="111"/>
        <v>0.30212191030332469</v>
      </c>
    </row>
    <row r="350" spans="19:33" x14ac:dyDescent="0.25">
      <c r="S350">
        <f t="shared" si="99"/>
        <v>14</v>
      </c>
      <c r="T350">
        <f t="shared" si="100"/>
        <v>19</v>
      </c>
      <c r="U350">
        <f t="shared" si="101"/>
        <v>331</v>
      </c>
      <c r="V350">
        <f t="shared" si="102"/>
        <v>25.963868826122592</v>
      </c>
      <c r="Y350">
        <f t="shared" si="108"/>
        <v>68.081167991472654</v>
      </c>
      <c r="Z350">
        <f t="shared" si="103"/>
        <v>0</v>
      </c>
      <c r="AA350">
        <f t="shared" si="109"/>
        <v>0.44018129315214877</v>
      </c>
      <c r="AB350">
        <f t="shared" si="106"/>
        <v>717934.30870446365</v>
      </c>
      <c r="AC350">
        <f t="shared" si="104"/>
        <v>717141.98237678979</v>
      </c>
      <c r="AD350">
        <f t="shared" si="107"/>
        <v>68.077188766426858</v>
      </c>
      <c r="AE350">
        <f t="shared" si="110"/>
        <v>0.44000937719974192</v>
      </c>
      <c r="AF350">
        <f t="shared" si="105"/>
        <v>716350.27494654455</v>
      </c>
      <c r="AG350">
        <f t="shared" si="111"/>
        <v>0.30181948304202161</v>
      </c>
    </row>
    <row r="351" spans="19:33" x14ac:dyDescent="0.25">
      <c r="S351">
        <f t="shared" si="99"/>
        <v>14</v>
      </c>
      <c r="T351">
        <f t="shared" si="100"/>
        <v>20</v>
      </c>
      <c r="U351">
        <f t="shared" si="101"/>
        <v>332</v>
      </c>
      <c r="V351">
        <f t="shared" si="102"/>
        <v>25.963868826122592</v>
      </c>
      <c r="Y351">
        <f t="shared" si="108"/>
        <v>68.073212649610682</v>
      </c>
      <c r="Z351">
        <f t="shared" si="103"/>
        <v>0</v>
      </c>
      <c r="AA351">
        <f t="shared" si="109"/>
        <v>0.43983759553334534</v>
      </c>
      <c r="AB351">
        <f t="shared" si="106"/>
        <v>716350.27494654513</v>
      </c>
      <c r="AC351">
        <f t="shared" si="104"/>
        <v>715558.56727458513</v>
      </c>
      <c r="AD351">
        <f t="shared" si="107"/>
        <v>68.069236531580557</v>
      </c>
      <c r="AE351">
        <f t="shared" si="110"/>
        <v>0.43966581381450215</v>
      </c>
      <c r="AF351">
        <f t="shared" si="105"/>
        <v>714767.47801681294</v>
      </c>
      <c r="AG351">
        <f t="shared" si="111"/>
        <v>0.30151729191871707</v>
      </c>
    </row>
    <row r="352" spans="19:33" x14ac:dyDescent="0.25">
      <c r="S352">
        <f t="shared" si="99"/>
        <v>14</v>
      </c>
      <c r="T352">
        <f t="shared" si="100"/>
        <v>21</v>
      </c>
      <c r="U352">
        <f t="shared" si="101"/>
        <v>333</v>
      </c>
      <c r="V352">
        <f t="shared" si="102"/>
        <v>25.963868826122592</v>
      </c>
      <c r="Y352">
        <f t="shared" si="108"/>
        <v>68.065263519353095</v>
      </c>
      <c r="Z352">
        <f t="shared" si="103"/>
        <v>0</v>
      </c>
      <c r="AA352">
        <f t="shared" si="109"/>
        <v>0.43949416627681648</v>
      </c>
      <c r="AB352">
        <f t="shared" si="106"/>
        <v>714767.47801681189</v>
      </c>
      <c r="AC352">
        <f t="shared" si="104"/>
        <v>713976.38851751364</v>
      </c>
      <c r="AD352">
        <f t="shared" si="107"/>
        <v>68.061290505912652</v>
      </c>
      <c r="AE352">
        <f t="shared" si="110"/>
        <v>0.43932251868672589</v>
      </c>
      <c r="AF352">
        <f t="shared" si="105"/>
        <v>713185.91694953968</v>
      </c>
      <c r="AG352">
        <f t="shared" si="111"/>
        <v>0.30121533674903206</v>
      </c>
    </row>
    <row r="353" spans="19:33" x14ac:dyDescent="0.25">
      <c r="S353">
        <f t="shared" si="99"/>
        <v>14</v>
      </c>
      <c r="T353">
        <f t="shared" si="100"/>
        <v>22</v>
      </c>
      <c r="U353">
        <f t="shared" si="101"/>
        <v>334</v>
      </c>
      <c r="V353">
        <f t="shared" si="102"/>
        <v>25.963868826122592</v>
      </c>
      <c r="Y353">
        <f t="shared" si="108"/>
        <v>68.057320595849831</v>
      </c>
      <c r="Z353">
        <f t="shared" si="103"/>
        <v>0</v>
      </c>
      <c r="AA353">
        <f t="shared" si="109"/>
        <v>0.43915100517302291</v>
      </c>
      <c r="AB353">
        <f t="shared" si="106"/>
        <v>713185.91694953979</v>
      </c>
      <c r="AC353">
        <f t="shared" si="104"/>
        <v>712395.44514022837</v>
      </c>
      <c r="AD353">
        <f t="shared" si="107"/>
        <v>68.053350684574966</v>
      </c>
      <c r="AE353">
        <f t="shared" si="110"/>
        <v>0.43897949160695554</v>
      </c>
      <c r="AF353">
        <f t="shared" si="105"/>
        <v>711605.5907797548</v>
      </c>
      <c r="AG353">
        <f t="shared" si="111"/>
        <v>0.30091361734873229</v>
      </c>
    </row>
    <row r="354" spans="19:33" x14ac:dyDescent="0.25">
      <c r="S354">
        <f t="shared" si="99"/>
        <v>14</v>
      </c>
      <c r="T354">
        <f t="shared" si="100"/>
        <v>23</v>
      </c>
      <c r="U354">
        <f t="shared" si="101"/>
        <v>335</v>
      </c>
      <c r="V354">
        <f t="shared" si="102"/>
        <v>25.963868826122592</v>
      </c>
      <c r="Y354">
        <f t="shared" si="108"/>
        <v>68.049383874254588</v>
      </c>
      <c r="Z354">
        <f t="shared" si="103"/>
        <v>0</v>
      </c>
      <c r="AA354">
        <f t="shared" si="109"/>
        <v>0.43880811201258818</v>
      </c>
      <c r="AB354">
        <f t="shared" si="106"/>
        <v>711605.59077975422</v>
      </c>
      <c r="AC354">
        <f t="shared" si="104"/>
        <v>710815.73617813154</v>
      </c>
      <c r="AD354">
        <f t="shared" si="107"/>
        <v>68.045417062723104</v>
      </c>
      <c r="AE354">
        <f t="shared" si="110"/>
        <v>0.43863673236589695</v>
      </c>
      <c r="AF354">
        <f t="shared" si="105"/>
        <v>710026.49854323699</v>
      </c>
      <c r="AG354">
        <f t="shared" si="111"/>
        <v>0.30061213353372657</v>
      </c>
    </row>
    <row r="355" spans="19:33" x14ac:dyDescent="0.25">
      <c r="S355">
        <f t="shared" si="99"/>
        <v>14</v>
      </c>
      <c r="T355">
        <f t="shared" si="100"/>
        <v>24</v>
      </c>
      <c r="U355">
        <f t="shared" si="101"/>
        <v>336</v>
      </c>
      <c r="V355">
        <f t="shared" si="102"/>
        <v>25.963868826122592</v>
      </c>
      <c r="Y355">
        <f t="shared" si="108"/>
        <v>68.041453349724861</v>
      </c>
      <c r="Z355">
        <f t="shared" si="103"/>
        <v>0</v>
      </c>
      <c r="AA355">
        <f t="shared" si="109"/>
        <v>0.43846548658629969</v>
      </c>
      <c r="AB355">
        <f t="shared" si="106"/>
        <v>710026.49854323617</v>
      </c>
      <c r="AC355">
        <f t="shared" si="104"/>
        <v>709237.26066738088</v>
      </c>
      <c r="AD355">
        <f t="shared" si="107"/>
        <v>68.037489635516465</v>
      </c>
      <c r="AE355">
        <f t="shared" si="110"/>
        <v>0.43829424075441975</v>
      </c>
      <c r="AF355">
        <f t="shared" si="105"/>
        <v>708448.63927652023</v>
      </c>
      <c r="AG355">
        <f t="shared" si="111"/>
        <v>0.30031088512006782</v>
      </c>
    </row>
    <row r="356" spans="19:33" x14ac:dyDescent="0.25">
      <c r="S356">
        <f t="shared" si="99"/>
        <v>15</v>
      </c>
      <c r="T356">
        <f t="shared" si="100"/>
        <v>1</v>
      </c>
      <c r="U356">
        <f t="shared" si="101"/>
        <v>337</v>
      </c>
      <c r="V356">
        <f t="shared" si="102"/>
        <v>25.963868826122592</v>
      </c>
      <c r="Y356">
        <f t="shared" si="108"/>
        <v>68.033525737052386</v>
      </c>
      <c r="Z356">
        <f t="shared" si="103"/>
        <v>0</v>
      </c>
      <c r="AA356">
        <f t="shared" si="109"/>
        <v>0.43812257326474502</v>
      </c>
      <c r="AB356">
        <f t="shared" si="106"/>
        <v>708448.6392765193</v>
      </c>
      <c r="AC356">
        <f t="shared" si="104"/>
        <v>707660.01864464278</v>
      </c>
      <c r="AD356">
        <f t="shared" si="107"/>
        <v>68.029556290388712</v>
      </c>
      <c r="AE356">
        <f t="shared" si="110"/>
        <v>0.43794996589316953</v>
      </c>
      <c r="AF356">
        <f t="shared" si="105"/>
        <v>706872.01939930394</v>
      </c>
      <c r="AG356">
        <f t="shared" si="111"/>
        <v>0.30000932588702073</v>
      </c>
    </row>
    <row r="357" spans="19:33" x14ac:dyDescent="0.25">
      <c r="S357">
        <f t="shared" si="99"/>
        <v>15</v>
      </c>
      <c r="T357">
        <f t="shared" si="100"/>
        <v>2</v>
      </c>
      <c r="U357">
        <f t="shared" si="101"/>
        <v>338</v>
      </c>
      <c r="V357">
        <f t="shared" si="102"/>
        <v>25.963868826122592</v>
      </c>
      <c r="Y357">
        <f t="shared" si="108"/>
        <v>68.02558997141486</v>
      </c>
      <c r="Z357">
        <f t="shared" si="103"/>
        <v>0</v>
      </c>
      <c r="AA357">
        <f t="shared" si="109"/>
        <v>0.4377774945260211</v>
      </c>
      <c r="AB357">
        <f t="shared" si="106"/>
        <v>706872.01939930487</v>
      </c>
      <c r="AC357">
        <f t="shared" si="104"/>
        <v>706084.019909158</v>
      </c>
      <c r="AD357">
        <f t="shared" si="107"/>
        <v>68.021623651208785</v>
      </c>
      <c r="AE357">
        <f t="shared" si="110"/>
        <v>0.4376050231052907</v>
      </c>
      <c r="AF357">
        <f t="shared" si="105"/>
        <v>705296.64131612587</v>
      </c>
      <c r="AG357">
        <f t="shared" si="111"/>
        <v>0.29970560988739459</v>
      </c>
    </row>
    <row r="358" spans="19:33" x14ac:dyDescent="0.25">
      <c r="S358">
        <f t="shared" si="99"/>
        <v>15</v>
      </c>
      <c r="T358">
        <f t="shared" si="100"/>
        <v>3</v>
      </c>
      <c r="U358">
        <f t="shared" si="101"/>
        <v>339</v>
      </c>
      <c r="V358">
        <f t="shared" si="102"/>
        <v>25.963868826122592</v>
      </c>
      <c r="Y358">
        <f t="shared" si="108"/>
        <v>68.017660456229066</v>
      </c>
      <c r="Z358">
        <f t="shared" si="103"/>
        <v>0</v>
      </c>
      <c r="AA358">
        <f t="shared" si="109"/>
        <v>0.4374326875818661</v>
      </c>
      <c r="AB358">
        <f t="shared" si="106"/>
        <v>705296.64131612703</v>
      </c>
      <c r="AC358">
        <f t="shared" si="104"/>
        <v>704509.26247847965</v>
      </c>
      <c r="AD358">
        <f t="shared" si="107"/>
        <v>68.013697260018091</v>
      </c>
      <c r="AE358">
        <f t="shared" si="110"/>
        <v>0.43726035200490154</v>
      </c>
      <c r="AF358">
        <f t="shared" si="105"/>
        <v>703722.50404890941</v>
      </c>
      <c r="AG358">
        <f t="shared" si="111"/>
        <v>0.299402133103779</v>
      </c>
    </row>
    <row r="359" spans="19:33" x14ac:dyDescent="0.25">
      <c r="S359">
        <f t="shared" si="99"/>
        <v>15</v>
      </c>
      <c r="T359">
        <f t="shared" si="100"/>
        <v>4</v>
      </c>
      <c r="U359">
        <f t="shared" si="101"/>
        <v>340</v>
      </c>
      <c r="V359">
        <f t="shared" si="102"/>
        <v>25.963868826122592</v>
      </c>
      <c r="Y359">
        <f t="shared" si="108"/>
        <v>68.009737186571954</v>
      </c>
      <c r="Z359">
        <f t="shared" si="103"/>
        <v>0</v>
      </c>
      <c r="AA359">
        <f t="shared" si="109"/>
        <v>0.43708815221820607</v>
      </c>
      <c r="AB359">
        <f t="shared" si="106"/>
        <v>703722.50404890964</v>
      </c>
      <c r="AC359">
        <f t="shared" si="104"/>
        <v>702935.74537491682</v>
      </c>
      <c r="AD359">
        <f t="shared" si="107"/>
        <v>68.005777111895526</v>
      </c>
      <c r="AE359">
        <f t="shared" si="110"/>
        <v>0.43691595237801267</v>
      </c>
      <c r="AF359">
        <f t="shared" si="105"/>
        <v>702149.60662034876</v>
      </c>
      <c r="AG359">
        <f t="shared" si="111"/>
        <v>0.29909889534775985</v>
      </c>
    </row>
    <row r="360" spans="19:33" x14ac:dyDescent="0.25">
      <c r="S360">
        <f t="shared" si="99"/>
        <v>15</v>
      </c>
      <c r="T360">
        <f t="shared" si="100"/>
        <v>5</v>
      </c>
      <c r="U360">
        <f t="shared" si="101"/>
        <v>341</v>
      </c>
      <c r="V360">
        <f t="shared" si="102"/>
        <v>25.963868826122592</v>
      </c>
      <c r="Y360">
        <f t="shared" si="108"/>
        <v>68.001820157524349</v>
      </c>
      <c r="Z360">
        <f t="shared" si="103"/>
        <v>0</v>
      </c>
      <c r="AA360">
        <f t="shared" si="109"/>
        <v>0.43674388822113575</v>
      </c>
      <c r="AB360">
        <f t="shared" si="106"/>
        <v>702149.60662034759</v>
      </c>
      <c r="AC360">
        <f t="shared" si="104"/>
        <v>701363.4676215495</v>
      </c>
      <c r="AD360">
        <f t="shared" si="107"/>
        <v>67.997863201923863</v>
      </c>
      <c r="AE360">
        <f t="shared" si="110"/>
        <v>0.43657182401080358</v>
      </c>
      <c r="AF360">
        <f t="shared" si="105"/>
        <v>700577.94805390865</v>
      </c>
      <c r="AG360">
        <f t="shared" si="111"/>
        <v>0.29879589643107163</v>
      </c>
    </row>
    <row r="361" spans="19:33" x14ac:dyDescent="0.25">
      <c r="S361">
        <f t="shared" si="99"/>
        <v>15</v>
      </c>
      <c r="T361">
        <f t="shared" si="100"/>
        <v>6</v>
      </c>
      <c r="U361">
        <f t="shared" si="101"/>
        <v>342</v>
      </c>
      <c r="V361">
        <f t="shared" si="102"/>
        <v>25.963868826122592</v>
      </c>
      <c r="Y361">
        <f t="shared" si="108"/>
        <v>67.993909364170975</v>
      </c>
      <c r="Z361">
        <f t="shared" si="103"/>
        <v>0</v>
      </c>
      <c r="AA361">
        <f t="shared" si="109"/>
        <v>0.43639989537691926</v>
      </c>
      <c r="AB361">
        <f t="shared" si="106"/>
        <v>700577.94805390912</v>
      </c>
      <c r="AC361">
        <f t="shared" si="104"/>
        <v>699792.42824223067</v>
      </c>
      <c r="AD361">
        <f t="shared" si="107"/>
        <v>67.989955525189743</v>
      </c>
      <c r="AE361">
        <f t="shared" si="110"/>
        <v>0.43622796668962172</v>
      </c>
      <c r="AF361">
        <f t="shared" si="105"/>
        <v>699007.52737382648</v>
      </c>
      <c r="AG361">
        <f t="shared" si="111"/>
        <v>0.29849313616559769</v>
      </c>
    </row>
    <row r="362" spans="19:33" x14ac:dyDescent="0.25">
      <c r="S362">
        <f t="shared" si="99"/>
        <v>15</v>
      </c>
      <c r="T362">
        <f t="shared" si="100"/>
        <v>7</v>
      </c>
      <c r="U362">
        <f t="shared" si="101"/>
        <v>343</v>
      </c>
      <c r="V362">
        <f t="shared" si="102"/>
        <v>25.963868826122592</v>
      </c>
      <c r="Y362">
        <f t="shared" si="108"/>
        <v>67.986004801600401</v>
      </c>
      <c r="Z362">
        <f t="shared" si="103"/>
        <v>0</v>
      </c>
      <c r="AA362">
        <f t="shared" si="109"/>
        <v>0.43605617347198811</v>
      </c>
      <c r="AB362">
        <f t="shared" si="106"/>
        <v>699007.52737382776</v>
      </c>
      <c r="AC362">
        <f t="shared" si="104"/>
        <v>698222.62626157817</v>
      </c>
      <c r="AD362">
        <f t="shared" si="107"/>
        <v>67.982054076783683</v>
      </c>
      <c r="AE362">
        <f t="shared" si="110"/>
        <v>0.43588438020098325</v>
      </c>
      <c r="AF362">
        <f t="shared" si="105"/>
        <v>697438.34360510425</v>
      </c>
      <c r="AG362">
        <f t="shared" si="111"/>
        <v>0.29819061436336902</v>
      </c>
    </row>
    <row r="363" spans="19:33" x14ac:dyDescent="0.25">
      <c r="S363">
        <f t="shared" si="99"/>
        <v>15</v>
      </c>
      <c r="T363">
        <f t="shared" si="100"/>
        <v>8</v>
      </c>
      <c r="U363">
        <f t="shared" si="101"/>
        <v>344</v>
      </c>
      <c r="V363">
        <f t="shared" si="102"/>
        <v>25.963868826122592</v>
      </c>
      <c r="Y363">
        <f t="shared" si="108"/>
        <v>67.978106464905068</v>
      </c>
      <c r="Z363">
        <f t="shared" si="103"/>
        <v>0</v>
      </c>
      <c r="AA363">
        <f t="shared" si="109"/>
        <v>0.43571272229294189</v>
      </c>
      <c r="AB363">
        <f t="shared" si="106"/>
        <v>697438.34360510495</v>
      </c>
      <c r="AC363">
        <f t="shared" si="104"/>
        <v>696654.0607049776</v>
      </c>
      <c r="AD363">
        <f t="shared" si="107"/>
        <v>67.974154740912354</v>
      </c>
      <c r="AE363">
        <f t="shared" si="110"/>
        <v>0.43554035567936028</v>
      </c>
      <c r="AF363">
        <f t="shared" si="105"/>
        <v>695870.39832465921</v>
      </c>
      <c r="AG363">
        <f t="shared" si="111"/>
        <v>0.2978883308365643</v>
      </c>
    </row>
    <row r="364" spans="19:33" x14ac:dyDescent="0.25">
      <c r="S364">
        <f t="shared" si="99"/>
        <v>15</v>
      </c>
      <c r="T364">
        <f t="shared" si="100"/>
        <v>9</v>
      </c>
      <c r="U364">
        <f t="shared" si="101"/>
        <v>345</v>
      </c>
      <c r="V364">
        <f t="shared" si="102"/>
        <v>25.963868826122592</v>
      </c>
      <c r="Y364">
        <f t="shared" si="108"/>
        <v>67.970201443937768</v>
      </c>
      <c r="Z364">
        <f t="shared" si="103"/>
        <v>0</v>
      </c>
      <c r="AA364">
        <f t="shared" si="109"/>
        <v>0.43536731531087547</v>
      </c>
      <c r="AB364">
        <f t="shared" si="106"/>
        <v>695870.39832465828</v>
      </c>
      <c r="AC364">
        <f t="shared" si="104"/>
        <v>695086.73715709872</v>
      </c>
      <c r="AD364">
        <f t="shared" si="107"/>
        <v>67.966248153081125</v>
      </c>
      <c r="AE364">
        <f t="shared" si="110"/>
        <v>0.43519427521018006</v>
      </c>
      <c r="AF364">
        <f t="shared" si="105"/>
        <v>694303.69893390161</v>
      </c>
      <c r="AG364">
        <f t="shared" si="111"/>
        <v>0.29758409593624724</v>
      </c>
    </row>
    <row r="365" spans="19:33" x14ac:dyDescent="0.25">
      <c r="S365">
        <f t="shared" ref="S365:S428" si="112">S341+1</f>
        <v>15</v>
      </c>
      <c r="T365">
        <f t="shared" ref="T365:T428" si="113">T341</f>
        <v>10</v>
      </c>
      <c r="U365">
        <f t="shared" si="101"/>
        <v>346</v>
      </c>
      <c r="V365">
        <f t="shared" si="102"/>
        <v>25.963868826122592</v>
      </c>
      <c r="Y365">
        <f t="shared" si="108"/>
        <v>67.96229800475642</v>
      </c>
      <c r="Z365">
        <f t="shared" si="103"/>
        <v>0</v>
      </c>
      <c r="AA365">
        <f t="shared" si="109"/>
        <v>0.4350213726617323</v>
      </c>
      <c r="AB365">
        <f t="shared" si="106"/>
        <v>694303.69893390033</v>
      </c>
      <c r="AC365">
        <f t="shared" si="104"/>
        <v>693520.66046310926</v>
      </c>
      <c r="AD365">
        <f t="shared" si="107"/>
        <v>67.958347855182694</v>
      </c>
      <c r="AE365">
        <f t="shared" si="110"/>
        <v>0.43484847005861349</v>
      </c>
      <c r="AF365">
        <f t="shared" si="105"/>
        <v>692738.24444168934</v>
      </c>
      <c r="AG365">
        <f t="shared" si="111"/>
        <v>0.29727930608533781</v>
      </c>
    </row>
    <row r="366" spans="19:33" x14ac:dyDescent="0.25">
      <c r="S366">
        <f t="shared" si="112"/>
        <v>15</v>
      </c>
      <c r="T366">
        <f t="shared" si="113"/>
        <v>11</v>
      </c>
      <c r="U366">
        <f t="shared" si="101"/>
        <v>347</v>
      </c>
      <c r="V366">
        <f t="shared" si="102"/>
        <v>25.963868826122592</v>
      </c>
      <c r="Y366">
        <f t="shared" si="108"/>
        <v>67.95440084564386</v>
      </c>
      <c r="Z366">
        <f t="shared" si="103"/>
        <v>0</v>
      </c>
      <c r="AA366">
        <f t="shared" si="109"/>
        <v>0.43467570489844376</v>
      </c>
      <c r="AB366">
        <f t="shared" si="106"/>
        <v>692738.24444168829</v>
      </c>
      <c r="AC366">
        <f t="shared" si="104"/>
        <v>691955.82817287114</v>
      </c>
      <c r="AD366">
        <f t="shared" si="107"/>
        <v>67.950453834857001</v>
      </c>
      <c r="AE366">
        <f t="shared" si="110"/>
        <v>0.43450293968364645</v>
      </c>
      <c r="AF366">
        <f t="shared" si="105"/>
        <v>691174.0338588272</v>
      </c>
      <c r="AG366">
        <f t="shared" si="111"/>
        <v>0.29697475842029025</v>
      </c>
    </row>
    <row r="367" spans="19:33" x14ac:dyDescent="0.25">
      <c r="S367">
        <f t="shared" si="112"/>
        <v>15</v>
      </c>
      <c r="T367">
        <f t="shared" si="113"/>
        <v>12</v>
      </c>
      <c r="U367">
        <f t="shared" si="101"/>
        <v>348</v>
      </c>
      <c r="V367">
        <f t="shared" si="102"/>
        <v>25.963868826122592</v>
      </c>
      <c r="Y367">
        <f t="shared" si="108"/>
        <v>67.946509961609948</v>
      </c>
      <c r="Z367">
        <f t="shared" si="103"/>
        <v>0</v>
      </c>
      <c r="AA367">
        <f t="shared" si="109"/>
        <v>0.43433031180258552</v>
      </c>
      <c r="AB367">
        <f t="shared" si="106"/>
        <v>691174.03385882603</v>
      </c>
      <c r="AC367">
        <f t="shared" si="104"/>
        <v>690392.23929758137</v>
      </c>
      <c r="AD367">
        <f t="shared" si="107"/>
        <v>67.942566087115864</v>
      </c>
      <c r="AE367">
        <f t="shared" si="110"/>
        <v>0.43415768386694059</v>
      </c>
      <c r="AF367">
        <f t="shared" si="105"/>
        <v>689611.0661969051</v>
      </c>
      <c r="AG367">
        <f t="shared" si="111"/>
        <v>0.29667045274866366</v>
      </c>
    </row>
    <row r="368" spans="19:33" x14ac:dyDescent="0.25">
      <c r="S368">
        <f t="shared" si="112"/>
        <v>15</v>
      </c>
      <c r="T368">
        <f t="shared" si="113"/>
        <v>13</v>
      </c>
      <c r="U368">
        <f t="shared" si="101"/>
        <v>349</v>
      </c>
      <c r="V368">
        <f t="shared" si="102"/>
        <v>25.963868826122592</v>
      </c>
      <c r="Y368">
        <f t="shared" si="108"/>
        <v>67.93862534766852</v>
      </c>
      <c r="Z368">
        <f t="shared" si="103"/>
        <v>0</v>
      </c>
      <c r="AA368">
        <f t="shared" si="109"/>
        <v>0.4339851931559075</v>
      </c>
      <c r="AB368">
        <f t="shared" si="106"/>
        <v>689611.06619690626</v>
      </c>
      <c r="AC368">
        <f t="shared" si="104"/>
        <v>688829.89284922567</v>
      </c>
      <c r="AD368">
        <f t="shared" si="107"/>
        <v>67.934684606975125</v>
      </c>
      <c r="AE368">
        <f t="shared" si="110"/>
        <v>0.43381270239033343</v>
      </c>
      <c r="AF368">
        <f t="shared" si="105"/>
        <v>688049.34046830109</v>
      </c>
      <c r="AG368">
        <f t="shared" si="111"/>
        <v>0.29636638887817074</v>
      </c>
    </row>
    <row r="369" spans="19:33" x14ac:dyDescent="0.25">
      <c r="S369">
        <f t="shared" si="112"/>
        <v>15</v>
      </c>
      <c r="T369">
        <f t="shared" si="113"/>
        <v>14</v>
      </c>
      <c r="U369">
        <f t="shared" si="101"/>
        <v>350</v>
      </c>
      <c r="V369">
        <f t="shared" si="102"/>
        <v>25.963868826122592</v>
      </c>
      <c r="Y369">
        <f t="shared" si="108"/>
        <v>67.93074699883735</v>
      </c>
      <c r="Z369">
        <f t="shared" si="103"/>
        <v>0</v>
      </c>
      <c r="AA369">
        <f t="shared" si="109"/>
        <v>0.43364034874033197</v>
      </c>
      <c r="AB369">
        <f t="shared" si="106"/>
        <v>688049.34046830167</v>
      </c>
      <c r="AC369">
        <f t="shared" si="104"/>
        <v>687268.78784056904</v>
      </c>
      <c r="AD369">
        <f t="shared" si="107"/>
        <v>67.926809389454519</v>
      </c>
      <c r="AE369">
        <f t="shared" si="110"/>
        <v>0.43346799503583305</v>
      </c>
      <c r="AF369">
        <f t="shared" si="105"/>
        <v>686488.85568617273</v>
      </c>
      <c r="AG369">
        <f t="shared" si="111"/>
        <v>0.29606256661667579</v>
      </c>
    </row>
    <row r="370" spans="19:33" x14ac:dyDescent="0.25">
      <c r="S370">
        <f t="shared" si="112"/>
        <v>15</v>
      </c>
      <c r="T370">
        <f t="shared" si="113"/>
        <v>15</v>
      </c>
      <c r="U370">
        <f t="shared" si="101"/>
        <v>351</v>
      </c>
      <c r="V370">
        <f t="shared" si="102"/>
        <v>25.963868826122592</v>
      </c>
      <c r="Y370">
        <f t="shared" si="108"/>
        <v>67.922874910138191</v>
      </c>
      <c r="Z370">
        <f t="shared" si="103"/>
        <v>0</v>
      </c>
      <c r="AA370">
        <f t="shared" si="109"/>
        <v>0.4332957783379553</v>
      </c>
      <c r="AB370">
        <f t="shared" si="106"/>
        <v>686488.85568617401</v>
      </c>
      <c r="AC370">
        <f t="shared" si="104"/>
        <v>685708.92328516569</v>
      </c>
      <c r="AD370">
        <f t="shared" si="107"/>
        <v>67.918940429577788</v>
      </c>
      <c r="AE370">
        <f t="shared" si="110"/>
        <v>0.43312356158562293</v>
      </c>
      <c r="AF370">
        <f t="shared" si="105"/>
        <v>684929.61086446571</v>
      </c>
      <c r="AG370">
        <f t="shared" si="111"/>
        <v>0.29575898577219678</v>
      </c>
    </row>
    <row r="371" spans="19:33" x14ac:dyDescent="0.25">
      <c r="S371">
        <f t="shared" si="112"/>
        <v>15</v>
      </c>
      <c r="T371">
        <f t="shared" si="113"/>
        <v>16</v>
      </c>
      <c r="U371">
        <f t="shared" si="101"/>
        <v>352</v>
      </c>
      <c r="V371">
        <f t="shared" si="102"/>
        <v>25.963868826122592</v>
      </c>
      <c r="Y371">
        <f t="shared" si="108"/>
        <v>67.915004625840723</v>
      </c>
      <c r="Z371">
        <f t="shared" si="103"/>
        <v>0</v>
      </c>
      <c r="AA371">
        <f t="shared" si="109"/>
        <v>0.43295070033245336</v>
      </c>
      <c r="AB371">
        <f t="shared" si="106"/>
        <v>684929.61086446454</v>
      </c>
      <c r="AC371">
        <f t="shared" si="104"/>
        <v>684150.29960386618</v>
      </c>
      <c r="AD371">
        <f t="shared" si="107"/>
        <v>67.911064490093167</v>
      </c>
      <c r="AE371">
        <f t="shared" si="110"/>
        <v>0.43277707775699137</v>
      </c>
      <c r="AF371">
        <f t="shared" si="105"/>
        <v>683371.61338453938</v>
      </c>
      <c r="AG371">
        <f t="shared" si="111"/>
        <v>0.29545487746453747</v>
      </c>
    </row>
    <row r="372" spans="19:33" x14ac:dyDescent="0.25">
      <c r="S372">
        <f t="shared" si="112"/>
        <v>15</v>
      </c>
      <c r="T372">
        <f t="shared" si="113"/>
        <v>17</v>
      </c>
      <c r="U372">
        <f t="shared" ref="U372:U435" si="114">(S372-1)*24+T372</f>
        <v>353</v>
      </c>
      <c r="V372">
        <f t="shared" ref="V372:V435" si="115">V371</f>
        <v>25.963868826122592</v>
      </c>
      <c r="Y372">
        <f t="shared" si="108"/>
        <v>67.90712751450458</v>
      </c>
      <c r="Z372">
        <f t="shared" ref="Z372:Z435" si="116">(V373-V372)*43560/3600</f>
        <v>0</v>
      </c>
      <c r="AA372">
        <f t="shared" si="109"/>
        <v>0.43260359443433033</v>
      </c>
      <c r="AB372">
        <f t="shared" si="106"/>
        <v>683371.61338454066</v>
      </c>
      <c r="AC372">
        <f t="shared" ref="AC372:AC435" si="117">MAX(0,AB372+(Z372-AA372)*1800)</f>
        <v>682592.92691455886</v>
      </c>
      <c r="AD372">
        <f t="shared" si="107"/>
        <v>67.903190537648698</v>
      </c>
      <c r="AE372">
        <f t="shared" si="110"/>
        <v>0.43243011105582574</v>
      </c>
      <c r="AF372">
        <f t="shared" ref="AF372:AF435" si="118">MAX(0,AB372+(Z372-AE372)*3600)</f>
        <v>681814.86498473969</v>
      </c>
      <c r="AG372">
        <f t="shared" si="111"/>
        <v>0.29514874596584978</v>
      </c>
    </row>
    <row r="373" spans="19:33" x14ac:dyDescent="0.25">
      <c r="S373">
        <f t="shared" si="112"/>
        <v>15</v>
      </c>
      <c r="T373">
        <f t="shared" si="113"/>
        <v>18</v>
      </c>
      <c r="U373">
        <f t="shared" si="114"/>
        <v>354</v>
      </c>
      <c r="V373">
        <f t="shared" si="115"/>
        <v>25.963868826122592</v>
      </c>
      <c r="Y373">
        <f t="shared" si="108"/>
        <v>67.899256718418187</v>
      </c>
      <c r="Z373">
        <f t="shared" si="116"/>
        <v>0</v>
      </c>
      <c r="AA373">
        <f t="shared" si="109"/>
        <v>0.43225676681847885</v>
      </c>
      <c r="AB373">
        <f t="shared" si="106"/>
        <v>681814.86498473934</v>
      </c>
      <c r="AC373">
        <f t="shared" si="117"/>
        <v>681036.8028044661</v>
      </c>
      <c r="AD373">
        <f t="shared" si="107"/>
        <v>67.895322897921403</v>
      </c>
      <c r="AE373">
        <f t="shared" si="110"/>
        <v>0.43208342252533355</v>
      </c>
      <c r="AF373">
        <f t="shared" si="118"/>
        <v>680259.36466364819</v>
      </c>
      <c r="AG373">
        <f t="shared" si="111"/>
        <v>0.29484285989937548</v>
      </c>
    </row>
    <row r="374" spans="19:33" x14ac:dyDescent="0.25">
      <c r="S374">
        <f t="shared" si="112"/>
        <v>15</v>
      </c>
      <c r="T374">
        <f t="shared" si="113"/>
        <v>19</v>
      </c>
      <c r="U374">
        <f t="shared" si="114"/>
        <v>355</v>
      </c>
      <c r="V374">
        <f t="shared" si="115"/>
        <v>25.963868826122592</v>
      </c>
      <c r="Y374">
        <f t="shared" si="108"/>
        <v>67.891392232518484</v>
      </c>
      <c r="Z374">
        <f t="shared" si="116"/>
        <v>0</v>
      </c>
      <c r="AA374">
        <f t="shared" si="109"/>
        <v>0.43191021726179468</v>
      </c>
      <c r="AB374">
        <f t="shared" si="106"/>
        <v>680259.36466364912</v>
      </c>
      <c r="AC374">
        <f t="shared" si="117"/>
        <v>679481.92627257784</v>
      </c>
      <c r="AD374">
        <f t="shared" si="107"/>
        <v>67.887461565850288</v>
      </c>
      <c r="AE374">
        <f t="shared" si="110"/>
        <v>0.43173701194250125</v>
      </c>
      <c r="AF374">
        <f t="shared" si="118"/>
        <v>678705.11142065609</v>
      </c>
      <c r="AG374">
        <f t="shared" si="111"/>
        <v>0.29453721906834684</v>
      </c>
    </row>
    <row r="375" spans="19:33" x14ac:dyDescent="0.25">
      <c r="S375">
        <f t="shared" si="112"/>
        <v>15</v>
      </c>
      <c r="T375">
        <f t="shared" si="113"/>
        <v>20</v>
      </c>
      <c r="U375">
        <f t="shared" si="114"/>
        <v>356</v>
      </c>
      <c r="V375">
        <f t="shared" si="115"/>
        <v>25.963868826122592</v>
      </c>
      <c r="Y375">
        <f t="shared" si="108"/>
        <v>67.883534051746452</v>
      </c>
      <c r="Z375">
        <f t="shared" si="116"/>
        <v>0</v>
      </c>
      <c r="AA375">
        <f t="shared" si="109"/>
        <v>0.43156394554135141</v>
      </c>
      <c r="AB375">
        <f t="shared" si="106"/>
        <v>678705.11142065655</v>
      </c>
      <c r="AC375">
        <f t="shared" si="117"/>
        <v>677928.29631868214</v>
      </c>
      <c r="AD375">
        <f t="shared" si="107"/>
        <v>67.879606536378361</v>
      </c>
      <c r="AE375">
        <f t="shared" si="110"/>
        <v>0.43139087908449203</v>
      </c>
      <c r="AF375">
        <f t="shared" si="118"/>
        <v>677152.10425595241</v>
      </c>
      <c r="AG375">
        <f t="shared" si="111"/>
        <v>0.29423182327615294</v>
      </c>
    </row>
    <row r="376" spans="19:33" x14ac:dyDescent="0.25">
      <c r="S376">
        <f t="shared" si="112"/>
        <v>15</v>
      </c>
      <c r="T376">
        <f t="shared" si="113"/>
        <v>21</v>
      </c>
      <c r="U376">
        <f t="shared" si="114"/>
        <v>357</v>
      </c>
      <c r="V376">
        <f t="shared" si="115"/>
        <v>25.963868826122592</v>
      </c>
      <c r="Y376">
        <f t="shared" si="108"/>
        <v>67.875682171047131</v>
      </c>
      <c r="Z376">
        <f t="shared" si="116"/>
        <v>0</v>
      </c>
      <c r="AA376">
        <f t="shared" si="109"/>
        <v>0.43121795143440167</v>
      </c>
      <c r="AB376">
        <f t="shared" si="106"/>
        <v>677152.10425595217</v>
      </c>
      <c r="AC376">
        <f t="shared" si="117"/>
        <v>676375.91194337024</v>
      </c>
      <c r="AD376">
        <f t="shared" si="107"/>
        <v>67.87175780445267</v>
      </c>
      <c r="AE376">
        <f t="shared" si="110"/>
        <v>0.43104502372864684</v>
      </c>
      <c r="AF376">
        <f t="shared" si="118"/>
        <v>675600.34217052907</v>
      </c>
      <c r="AG376">
        <f t="shared" si="111"/>
        <v>0.29392667232634079</v>
      </c>
    </row>
    <row r="377" spans="19:33" x14ac:dyDescent="0.25">
      <c r="S377">
        <f t="shared" si="112"/>
        <v>15</v>
      </c>
      <c r="T377">
        <f t="shared" si="113"/>
        <v>22</v>
      </c>
      <c r="U377">
        <f t="shared" si="114"/>
        <v>358</v>
      </c>
      <c r="V377">
        <f t="shared" si="115"/>
        <v>25.963868826122592</v>
      </c>
      <c r="Y377">
        <f t="shared" si="108"/>
        <v>67.867836585369631</v>
      </c>
      <c r="Z377">
        <f t="shared" si="116"/>
        <v>0</v>
      </c>
      <c r="AA377">
        <f t="shared" si="109"/>
        <v>0.43087223471837721</v>
      </c>
      <c r="AB377">
        <f t="shared" si="106"/>
        <v>675600.34217053023</v>
      </c>
      <c r="AC377">
        <f t="shared" si="117"/>
        <v>674824.7721480371</v>
      </c>
      <c r="AD377">
        <f t="shared" si="107"/>
        <v>67.863915365024368</v>
      </c>
      <c r="AE377">
        <f t="shared" si="110"/>
        <v>0.43069944565248763</v>
      </c>
      <c r="AF377">
        <f t="shared" si="118"/>
        <v>674049.82416618126</v>
      </c>
      <c r="AG377">
        <f t="shared" si="111"/>
        <v>0.29362176602261553</v>
      </c>
    </row>
    <row r="378" spans="19:33" x14ac:dyDescent="0.25">
      <c r="S378">
        <f t="shared" si="112"/>
        <v>15</v>
      </c>
      <c r="T378">
        <f t="shared" si="113"/>
        <v>23</v>
      </c>
      <c r="U378">
        <f t="shared" si="114"/>
        <v>359</v>
      </c>
      <c r="V378">
        <f t="shared" si="115"/>
        <v>25.963868826122592</v>
      </c>
      <c r="Y378">
        <f t="shared" si="108"/>
        <v>67.859997289667078</v>
      </c>
      <c r="Z378">
        <f t="shared" si="116"/>
        <v>0</v>
      </c>
      <c r="AA378">
        <f t="shared" si="109"/>
        <v>0.4305267951708871</v>
      </c>
      <c r="AB378">
        <f t="shared" ref="AB378:AB441" si="119">VLOOKUP($Y378,$C$20:$H$120,6)+($Y378-VLOOKUP(VLOOKUP($Y378,$C$20:$N$120,12),$A$20:$C$120,3,FALSE))*(VLOOKUP(VLOOKUP($Y378,$C$20:$N$120,12)+1,$A$20:$H$120,8,FALSE)-VLOOKUP($Y378,$C$20:$H$120,6))/(VLOOKUP(VLOOKUP($Y378,$C$20:$N$120,12)+1,$A$20:$C$120,3,FALSE)-VLOOKUP(VLOOKUP($Y378,$C$20:$N$120,12),$A$20:$C$120,3,FALSE))</f>
        <v>674049.82416618068</v>
      </c>
      <c r="AC378">
        <f t="shared" si="117"/>
        <v>673274.87593487313</v>
      </c>
      <c r="AD378">
        <f t="shared" ref="AD378:AD441" si="120">VLOOKUP($AC378,$H$20:$I$120,2)+($AC378-VLOOKUP(VLOOKUP($AC378,$H$20:$N$120,7),$A$20:$H$120,8,FALSE))*(VLOOKUP(VLOOKUP($AC378,$H$20:$N$120,7)+1,$A$20:$I$120,9,FALSE)-VLOOKUP($AC378,$H$20:$I$120,2))/(VLOOKUP(VLOOKUP($AC378,$H$20:$N$120,7)+1,$A$20:$H$120,8,FALSE)-VLOOKUP(VLOOKUP($AC378,$H$20:$N$120,7),$A$20:$H$120,8,FALSE))</f>
        <v>67.856074913809962</v>
      </c>
      <c r="AE378">
        <f t="shared" si="110"/>
        <v>0.43035337564647574</v>
      </c>
      <c r="AF378">
        <f t="shared" si="118"/>
        <v>672500.55201385333</v>
      </c>
      <c r="AG378">
        <f t="shared" si="111"/>
        <v>0.29331710416883838</v>
      </c>
    </row>
    <row r="379" spans="19:33" x14ac:dyDescent="0.25">
      <c r="S379">
        <f t="shared" si="112"/>
        <v>15</v>
      </c>
      <c r="T379">
        <f t="shared" si="113"/>
        <v>24</v>
      </c>
      <c r="U379">
        <f t="shared" si="114"/>
        <v>360</v>
      </c>
      <c r="V379">
        <f t="shared" si="115"/>
        <v>25.963868826122592</v>
      </c>
      <c r="Y379">
        <f t="shared" si="108"/>
        <v>67.852151231008719</v>
      </c>
      <c r="Z379">
        <f t="shared" si="116"/>
        <v>0</v>
      </c>
      <c r="AA379">
        <f t="shared" si="109"/>
        <v>0.43017929686059458</v>
      </c>
      <c r="AB379">
        <f t="shared" si="119"/>
        <v>672500.55201385228</v>
      </c>
      <c r="AC379">
        <f t="shared" si="117"/>
        <v>671726.22927950323</v>
      </c>
      <c r="AD379">
        <f t="shared" si="120"/>
        <v>67.848227554220614</v>
      </c>
      <c r="AE379">
        <f t="shared" si="110"/>
        <v>0.4300052183414933</v>
      </c>
      <c r="AF379">
        <f t="shared" si="118"/>
        <v>670952.53322782286</v>
      </c>
      <c r="AG379">
        <f t="shared" si="111"/>
        <v>0.29301038805760721</v>
      </c>
    </row>
    <row r="380" spans="19:33" x14ac:dyDescent="0.25">
      <c r="S380">
        <f t="shared" si="112"/>
        <v>16</v>
      </c>
      <c r="T380">
        <f t="shared" si="113"/>
        <v>1</v>
      </c>
      <c r="U380">
        <f t="shared" si="114"/>
        <v>361</v>
      </c>
      <c r="V380">
        <f t="shared" si="115"/>
        <v>25.963868826122592</v>
      </c>
      <c r="Y380">
        <f t="shared" si="108"/>
        <v>67.844307052982103</v>
      </c>
      <c r="Z380">
        <f t="shared" si="116"/>
        <v>0</v>
      </c>
      <c r="AA380">
        <f t="shared" si="109"/>
        <v>0.42983128070937138</v>
      </c>
      <c r="AB380">
        <f t="shared" si="119"/>
        <v>670952.53322782274</v>
      </c>
      <c r="AC380">
        <f t="shared" si="117"/>
        <v>670178.83692254592</v>
      </c>
      <c r="AD380">
        <f t="shared" si="120"/>
        <v>67.840386550458561</v>
      </c>
      <c r="AE380">
        <f t="shared" si="110"/>
        <v>0.42965734302023756</v>
      </c>
      <c r="AF380">
        <f t="shared" si="118"/>
        <v>669405.76679294987</v>
      </c>
      <c r="AG380">
        <f t="shared" si="111"/>
        <v>0.29270313385814445</v>
      </c>
    </row>
    <row r="381" spans="19:33" x14ac:dyDescent="0.25">
      <c r="S381">
        <f t="shared" si="112"/>
        <v>16</v>
      </c>
      <c r="T381">
        <f t="shared" si="113"/>
        <v>2</v>
      </c>
      <c r="U381">
        <f t="shared" si="114"/>
        <v>362</v>
      </c>
      <c r="V381">
        <f t="shared" si="115"/>
        <v>25.963868826122592</v>
      </c>
      <c r="Y381">
        <f t="shared" si="108"/>
        <v>67.836469220915575</v>
      </c>
      <c r="Z381">
        <f t="shared" si="116"/>
        <v>0</v>
      </c>
      <c r="AA381">
        <f t="shared" si="109"/>
        <v>0.42948354610410472</v>
      </c>
      <c r="AB381">
        <f t="shared" si="119"/>
        <v>669405.76679295069</v>
      </c>
      <c r="AC381">
        <f t="shared" si="117"/>
        <v>668632.6964099633</v>
      </c>
      <c r="AD381">
        <f t="shared" si="120"/>
        <v>67.832551890088595</v>
      </c>
      <c r="AE381">
        <f t="shared" si="110"/>
        <v>0.429309749131006</v>
      </c>
      <c r="AF381">
        <f t="shared" si="118"/>
        <v>667860.25169607904</v>
      </c>
      <c r="AG381">
        <f t="shared" si="111"/>
        <v>0.292396128228115</v>
      </c>
    </row>
    <row r="382" spans="19:33" x14ac:dyDescent="0.25">
      <c r="S382">
        <f t="shared" si="112"/>
        <v>16</v>
      </c>
      <c r="T382">
        <f t="shared" si="113"/>
        <v>3</v>
      </c>
      <c r="U382">
        <f t="shared" si="114"/>
        <v>363</v>
      </c>
      <c r="V382">
        <f t="shared" si="115"/>
        <v>25.963868826122592</v>
      </c>
      <c r="Y382">
        <f t="shared" si="108"/>
        <v>67.828637729675222</v>
      </c>
      <c r="Z382">
        <f t="shared" si="116"/>
        <v>0</v>
      </c>
      <c r="AA382">
        <f t="shared" si="109"/>
        <v>0.42913609281702253</v>
      </c>
      <c r="AB382">
        <f t="shared" si="119"/>
        <v>667860.25169607799</v>
      </c>
      <c r="AC382">
        <f t="shared" si="117"/>
        <v>667087.8067290074</v>
      </c>
      <c r="AD382">
        <f t="shared" si="120"/>
        <v>67.824723567978893</v>
      </c>
      <c r="AE382">
        <f t="shared" si="110"/>
        <v>0.42896243644611926</v>
      </c>
      <c r="AF382">
        <f t="shared" si="118"/>
        <v>666315.98692487192</v>
      </c>
      <c r="AG382">
        <f t="shared" si="111"/>
        <v>0.2920893709664249</v>
      </c>
    </row>
    <row r="383" spans="19:33" x14ac:dyDescent="0.25">
      <c r="S383">
        <f t="shared" si="112"/>
        <v>16</v>
      </c>
      <c r="T383">
        <f t="shared" si="113"/>
        <v>4</v>
      </c>
      <c r="U383">
        <f t="shared" si="114"/>
        <v>364</v>
      </c>
      <c r="V383">
        <f t="shared" si="115"/>
        <v>25.963868826122592</v>
      </c>
      <c r="Y383">
        <f t="shared" si="108"/>
        <v>67.82081257413131</v>
      </c>
      <c r="Z383">
        <f t="shared" si="116"/>
        <v>0</v>
      </c>
      <c r="AA383">
        <f t="shared" si="109"/>
        <v>0.42878892062053814</v>
      </c>
      <c r="AB383">
        <f t="shared" si="119"/>
        <v>666315.98692487087</v>
      </c>
      <c r="AC383">
        <f t="shared" si="117"/>
        <v>665544.16686775396</v>
      </c>
      <c r="AD383">
        <f t="shared" si="120"/>
        <v>67.816901579001808</v>
      </c>
      <c r="AE383">
        <f t="shared" si="110"/>
        <v>0.42861540473808318</v>
      </c>
      <c r="AF383">
        <f t="shared" si="118"/>
        <v>664772.97146781383</v>
      </c>
      <c r="AG383">
        <f t="shared" si="111"/>
        <v>0.29178286187214397</v>
      </c>
    </row>
    <row r="384" spans="19:33" x14ac:dyDescent="0.25">
      <c r="S384">
        <f t="shared" si="112"/>
        <v>16</v>
      </c>
      <c r="T384">
        <f t="shared" si="113"/>
        <v>5</v>
      </c>
      <c r="U384">
        <f t="shared" si="114"/>
        <v>365</v>
      </c>
      <c r="V384">
        <f t="shared" si="115"/>
        <v>25.963868826122592</v>
      </c>
      <c r="Y384">
        <f t="shared" si="108"/>
        <v>67.812993749158252</v>
      </c>
      <c r="Z384">
        <f t="shared" si="116"/>
        <v>0</v>
      </c>
      <c r="AA384">
        <f t="shared" si="109"/>
        <v>0.42844202928724889</v>
      </c>
      <c r="AB384">
        <f t="shared" si="119"/>
        <v>664772.97146781452</v>
      </c>
      <c r="AC384">
        <f t="shared" si="117"/>
        <v>664001.7758150975</v>
      </c>
      <c r="AD384">
        <f t="shared" si="120"/>
        <v>67.809085918033816</v>
      </c>
      <c r="AE384">
        <f t="shared" si="110"/>
        <v>0.42826865377958678</v>
      </c>
      <c r="AF384">
        <f t="shared" si="118"/>
        <v>663231.20431420801</v>
      </c>
      <c r="AG384">
        <f t="shared" si="111"/>
        <v>0.29147660074450449</v>
      </c>
    </row>
    <row r="385" spans="19:33" x14ac:dyDescent="0.25">
      <c r="S385">
        <f t="shared" si="112"/>
        <v>16</v>
      </c>
      <c r="T385">
        <f t="shared" si="113"/>
        <v>6</v>
      </c>
      <c r="U385">
        <f t="shared" si="114"/>
        <v>366</v>
      </c>
      <c r="V385">
        <f t="shared" si="115"/>
        <v>25.963868826122592</v>
      </c>
      <c r="Y385">
        <f t="shared" si="108"/>
        <v>67.805181249634586</v>
      </c>
      <c r="Z385">
        <f t="shared" si="116"/>
        <v>0</v>
      </c>
      <c r="AA385">
        <f t="shared" si="109"/>
        <v>0.42809541858993505</v>
      </c>
      <c r="AB385">
        <f t="shared" si="119"/>
        <v>663231.20431420754</v>
      </c>
      <c r="AC385">
        <f t="shared" si="117"/>
        <v>662460.6325607457</v>
      </c>
      <c r="AD385">
        <f t="shared" si="120"/>
        <v>67.801276579955513</v>
      </c>
      <c r="AE385">
        <f t="shared" si="110"/>
        <v>0.42792218334350157</v>
      </c>
      <c r="AF385">
        <f t="shared" si="118"/>
        <v>661690.68445417099</v>
      </c>
      <c r="AG385">
        <f t="shared" si="111"/>
        <v>0.29117058738290019</v>
      </c>
    </row>
    <row r="386" spans="19:33" x14ac:dyDescent="0.25">
      <c r="S386">
        <f t="shared" si="112"/>
        <v>16</v>
      </c>
      <c r="T386">
        <f t="shared" si="113"/>
        <v>7</v>
      </c>
      <c r="U386">
        <f t="shared" si="114"/>
        <v>367</v>
      </c>
      <c r="V386">
        <f t="shared" si="115"/>
        <v>25.963868826122592</v>
      </c>
      <c r="Y386">
        <f t="shared" si="108"/>
        <v>67.797371428939257</v>
      </c>
      <c r="Z386">
        <f t="shared" si="116"/>
        <v>0</v>
      </c>
      <c r="AA386">
        <f t="shared" si="109"/>
        <v>0.42774842448300582</v>
      </c>
      <c r="AB386">
        <f t="shared" si="119"/>
        <v>661690.68445417017</v>
      </c>
      <c r="AC386">
        <f t="shared" si="117"/>
        <v>660920.73729010078</v>
      </c>
      <c r="AD386">
        <f t="shared" si="120"/>
        <v>67.793461180842613</v>
      </c>
      <c r="AE386">
        <f t="shared" si="110"/>
        <v>0.4275737358046367</v>
      </c>
      <c r="AF386">
        <f t="shared" si="118"/>
        <v>660151.41900527349</v>
      </c>
      <c r="AG386">
        <f t="shared" si="111"/>
        <v>0.29086416815030763</v>
      </c>
    </row>
    <row r="387" spans="19:33" x14ac:dyDescent="0.25">
      <c r="S387">
        <f t="shared" si="112"/>
        <v>16</v>
      </c>
      <c r="T387">
        <f t="shared" si="113"/>
        <v>8</v>
      </c>
      <c r="U387">
        <f t="shared" si="114"/>
        <v>368</v>
      </c>
      <c r="V387">
        <f t="shared" si="115"/>
        <v>25.963868826122592</v>
      </c>
      <c r="Y387">
        <f t="shared" si="108"/>
        <v>67.789554126567552</v>
      </c>
      <c r="Z387">
        <f t="shared" si="116"/>
        <v>0</v>
      </c>
      <c r="AA387">
        <f t="shared" si="109"/>
        <v>0.4273991898088948</v>
      </c>
      <c r="AB387">
        <f t="shared" si="119"/>
        <v>660151.41900527396</v>
      </c>
      <c r="AC387">
        <f t="shared" si="117"/>
        <v>659382.10046361794</v>
      </c>
      <c r="AD387">
        <f t="shared" si="120"/>
        <v>67.785647070988148</v>
      </c>
      <c r="AE387">
        <f t="shared" si="110"/>
        <v>0.42722464375488189</v>
      </c>
      <c r="AF387">
        <f t="shared" si="118"/>
        <v>658613.41028775636</v>
      </c>
      <c r="AG387">
        <f t="shared" si="111"/>
        <v>0.29055551477230246</v>
      </c>
    </row>
    <row r="388" spans="19:33" x14ac:dyDescent="0.25">
      <c r="S388">
        <f t="shared" si="112"/>
        <v>16</v>
      </c>
      <c r="T388">
        <f t="shared" si="113"/>
        <v>9</v>
      </c>
      <c r="U388">
        <f t="shared" si="114"/>
        <v>369</v>
      </c>
      <c r="V388">
        <f t="shared" si="115"/>
        <v>25.963868826122592</v>
      </c>
      <c r="Y388">
        <f t="shared" si="108"/>
        <v>67.781743206622735</v>
      </c>
      <c r="Z388">
        <f t="shared" si="116"/>
        <v>0</v>
      </c>
      <c r="AA388">
        <f t="shared" si="109"/>
        <v>0.42705024026700311</v>
      </c>
      <c r="AB388">
        <f t="shared" si="119"/>
        <v>658613.41028775682</v>
      </c>
      <c r="AC388">
        <f t="shared" si="117"/>
        <v>657844.71985527617</v>
      </c>
      <c r="AD388">
        <f t="shared" si="120"/>
        <v>67.777839340954046</v>
      </c>
      <c r="AE388">
        <f t="shared" si="110"/>
        <v>0.42687583672090096</v>
      </c>
      <c r="AF388">
        <f t="shared" si="118"/>
        <v>657076.65727556159</v>
      </c>
      <c r="AG388">
        <f t="shared" si="111"/>
        <v>0.29024711339396742</v>
      </c>
    </row>
    <row r="389" spans="19:33" x14ac:dyDescent="0.25">
      <c r="S389">
        <f t="shared" si="112"/>
        <v>16</v>
      </c>
      <c r="T389">
        <f t="shared" si="113"/>
        <v>10</v>
      </c>
      <c r="U389">
        <f t="shared" si="114"/>
        <v>370</v>
      </c>
      <c r="V389">
        <f t="shared" si="115"/>
        <v>25.963868826122592</v>
      </c>
      <c r="Y389">
        <f t="shared" si="108"/>
        <v>67.773938663893887</v>
      </c>
      <c r="Z389">
        <f t="shared" si="116"/>
        <v>0</v>
      </c>
      <c r="AA389">
        <f t="shared" si="109"/>
        <v>0.42670157562453509</v>
      </c>
      <c r="AB389">
        <f t="shared" si="119"/>
        <v>657076.65727556276</v>
      </c>
      <c r="AC389">
        <f t="shared" si="117"/>
        <v>656308.59443943854</v>
      </c>
      <c r="AD389">
        <f t="shared" si="120"/>
        <v>67.770037985531516</v>
      </c>
      <c r="AE389">
        <f t="shared" si="110"/>
        <v>0.42652731446999348</v>
      </c>
      <c r="AF389">
        <f t="shared" si="118"/>
        <v>655541.1589434708</v>
      </c>
      <c r="AG389">
        <f t="shared" si="111"/>
        <v>0.28993896380955786</v>
      </c>
    </row>
    <row r="390" spans="19:33" x14ac:dyDescent="0.25">
      <c r="S390">
        <f t="shared" si="112"/>
        <v>16</v>
      </c>
      <c r="T390">
        <f t="shared" si="113"/>
        <v>11</v>
      </c>
      <c r="U390">
        <f t="shared" si="114"/>
        <v>371</v>
      </c>
      <c r="V390">
        <f t="shared" si="115"/>
        <v>25.963868826122592</v>
      </c>
      <c r="Y390">
        <f t="shared" ref="Y390:Y453" si="12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67.766140493174333</v>
      </c>
      <c r="Z390">
        <f t="shared" si="116"/>
        <v>0</v>
      </c>
      <c r="AA390">
        <f t="shared" si="109"/>
        <v>0.42635319564888485</v>
      </c>
      <c r="AB390">
        <f t="shared" si="119"/>
        <v>655541.15894347208</v>
      </c>
      <c r="AC390">
        <f t="shared" si="117"/>
        <v>654773.72319130413</v>
      </c>
      <c r="AD390">
        <f t="shared" si="120"/>
        <v>67.762242999516005</v>
      </c>
      <c r="AE390">
        <f t="shared" si="110"/>
        <v>0.42617907676964806</v>
      </c>
      <c r="AF390">
        <f t="shared" si="118"/>
        <v>654006.91426710133</v>
      </c>
      <c r="AG390">
        <f t="shared" si="111"/>
        <v>0.28963106581349685</v>
      </c>
    </row>
    <row r="391" spans="19:33" x14ac:dyDescent="0.25">
      <c r="S391">
        <f t="shared" si="112"/>
        <v>16</v>
      </c>
      <c r="T391">
        <f t="shared" si="113"/>
        <v>12</v>
      </c>
      <c r="U391">
        <f t="shared" si="114"/>
        <v>372</v>
      </c>
      <c r="V391">
        <f t="shared" si="115"/>
        <v>25.963868826122592</v>
      </c>
      <c r="Y391">
        <f t="shared" si="121"/>
        <v>67.758348689261652</v>
      </c>
      <c r="Z391">
        <f t="shared" si="116"/>
        <v>0</v>
      </c>
      <c r="AA391">
        <f t="shared" si="109"/>
        <v>0.42600510010763631</v>
      </c>
      <c r="AB391">
        <f t="shared" si="119"/>
        <v>654006.91426710191</v>
      </c>
      <c r="AC391">
        <f t="shared" si="117"/>
        <v>653240.10508690821</v>
      </c>
      <c r="AD391">
        <f t="shared" si="120"/>
        <v>67.754454377707219</v>
      </c>
      <c r="AE391">
        <f t="shared" si="110"/>
        <v>0.42583112338754397</v>
      </c>
      <c r="AF391">
        <f t="shared" si="118"/>
        <v>652473.92222290672</v>
      </c>
      <c r="AG391">
        <f t="shared" si="111"/>
        <v>0.28932341920037519</v>
      </c>
    </row>
    <row r="392" spans="19:33" x14ac:dyDescent="0.25">
      <c r="S392">
        <f t="shared" si="112"/>
        <v>16</v>
      </c>
      <c r="T392">
        <f t="shared" si="113"/>
        <v>13</v>
      </c>
      <c r="U392">
        <f t="shared" si="114"/>
        <v>373</v>
      </c>
      <c r="V392">
        <f t="shared" si="115"/>
        <v>25.963868826122592</v>
      </c>
      <c r="Y392">
        <f t="shared" si="121"/>
        <v>67.750563246957668</v>
      </c>
      <c r="Z392">
        <f t="shared" si="116"/>
        <v>0</v>
      </c>
      <c r="AA392">
        <f t="shared" si="109"/>
        <v>0.42565728876856324</v>
      </c>
      <c r="AB392">
        <f t="shared" si="119"/>
        <v>652473.92222290614</v>
      </c>
      <c r="AC392">
        <f t="shared" si="117"/>
        <v>651707.73910312273</v>
      </c>
      <c r="AD392">
        <f t="shared" si="120"/>
        <v>67.746672114909103</v>
      </c>
      <c r="AE392">
        <f t="shared" si="110"/>
        <v>0.42548345409154953</v>
      </c>
      <c r="AF392">
        <f t="shared" si="118"/>
        <v>650942.18178817653</v>
      </c>
      <c r="AG392">
        <f t="shared" si="111"/>
        <v>0.28901602376495145</v>
      </c>
    </row>
    <row r="393" spans="19:33" x14ac:dyDescent="0.25">
      <c r="S393">
        <f t="shared" si="112"/>
        <v>16</v>
      </c>
      <c r="T393">
        <f t="shared" si="113"/>
        <v>14</v>
      </c>
      <c r="U393">
        <f t="shared" si="114"/>
        <v>374</v>
      </c>
      <c r="V393">
        <f t="shared" si="115"/>
        <v>25.963868826122592</v>
      </c>
      <c r="Y393">
        <f t="shared" si="121"/>
        <v>67.742784161068457</v>
      </c>
      <c r="Z393">
        <f t="shared" si="116"/>
        <v>0</v>
      </c>
      <c r="AA393">
        <f t="shared" si="109"/>
        <v>0.42530976139962923</v>
      </c>
      <c r="AB393">
        <f t="shared" si="119"/>
        <v>650942.18178817525</v>
      </c>
      <c r="AC393">
        <f t="shared" si="117"/>
        <v>650176.62421765598</v>
      </c>
      <c r="AD393">
        <f t="shared" si="120"/>
        <v>67.738893729255523</v>
      </c>
      <c r="AE393">
        <f t="shared" si="110"/>
        <v>0.42513560835501774</v>
      </c>
      <c r="AF393">
        <f t="shared" si="118"/>
        <v>649411.69359809719</v>
      </c>
      <c r="AG393">
        <f t="shared" si="111"/>
        <v>0.28870887930215211</v>
      </c>
    </row>
    <row r="394" spans="19:33" x14ac:dyDescent="0.25">
      <c r="S394">
        <f t="shared" si="112"/>
        <v>16</v>
      </c>
      <c r="T394">
        <f t="shared" si="113"/>
        <v>15</v>
      </c>
      <c r="U394">
        <f t="shared" si="114"/>
        <v>375</v>
      </c>
      <c r="V394">
        <f t="shared" si="115"/>
        <v>25.963868826122592</v>
      </c>
      <c r="Y394">
        <f t="shared" si="121"/>
        <v>67.735000241562304</v>
      </c>
      <c r="Z394">
        <f t="shared" si="116"/>
        <v>0</v>
      </c>
      <c r="AA394">
        <f t="shared" si="109"/>
        <v>0.42496043785642096</v>
      </c>
      <c r="AB394">
        <f t="shared" si="119"/>
        <v>649411.69359809835</v>
      </c>
      <c r="AC394">
        <f t="shared" si="117"/>
        <v>648646.76480995677</v>
      </c>
      <c r="AD394">
        <f t="shared" si="120"/>
        <v>67.731106763190965</v>
      </c>
      <c r="AE394">
        <f t="shared" si="110"/>
        <v>0.42478526777722148</v>
      </c>
      <c r="AF394">
        <f t="shared" si="118"/>
        <v>647882.4666341003</v>
      </c>
      <c r="AG394">
        <f t="shared" si="111"/>
        <v>0.28839993753646714</v>
      </c>
    </row>
    <row r="395" spans="19:33" x14ac:dyDescent="0.25">
      <c r="S395">
        <f t="shared" si="112"/>
        <v>16</v>
      </c>
      <c r="T395">
        <f t="shared" si="113"/>
        <v>16</v>
      </c>
      <c r="U395">
        <f t="shared" si="114"/>
        <v>376</v>
      </c>
      <c r="V395">
        <f t="shared" si="115"/>
        <v>25.963868826122592</v>
      </c>
      <c r="Y395">
        <f t="shared" si="121"/>
        <v>67.727216494628607</v>
      </c>
      <c r="Z395">
        <f t="shared" si="116"/>
        <v>0</v>
      </c>
      <c r="AA395">
        <f t="shared" si="109"/>
        <v>0.42461024210937859</v>
      </c>
      <c r="AB395">
        <f t="shared" si="119"/>
        <v>647882.46663410065</v>
      </c>
      <c r="AC395">
        <f t="shared" si="117"/>
        <v>647118.16819830379</v>
      </c>
      <c r="AD395">
        <f t="shared" si="120"/>
        <v>67.723326224743147</v>
      </c>
      <c r="AE395">
        <f t="shared" si="110"/>
        <v>0.42443521638200848</v>
      </c>
      <c r="AF395">
        <f t="shared" si="118"/>
        <v>646354.49985512544</v>
      </c>
      <c r="AG395">
        <f t="shared" si="111"/>
        <v>0.28809010807061441</v>
      </c>
    </row>
    <row r="396" spans="19:33" x14ac:dyDescent="0.25">
      <c r="S396">
        <f t="shared" si="112"/>
        <v>16</v>
      </c>
      <c r="T396">
        <f t="shared" si="113"/>
        <v>17</v>
      </c>
      <c r="U396">
        <f t="shared" si="114"/>
        <v>377</v>
      </c>
      <c r="V396">
        <f t="shared" si="115"/>
        <v>25.963868826122592</v>
      </c>
      <c r="Y396">
        <f t="shared" si="121"/>
        <v>67.719439162021587</v>
      </c>
      <c r="Z396">
        <f t="shared" si="116"/>
        <v>0</v>
      </c>
      <c r="AA396">
        <f t="shared" si="109"/>
        <v>0.42426033494699111</v>
      </c>
      <c r="AB396">
        <f t="shared" si="119"/>
        <v>646354.49985512602</v>
      </c>
      <c r="AC396">
        <f t="shared" si="117"/>
        <v>645590.83125222148</v>
      </c>
      <c r="AD396">
        <f t="shared" si="120"/>
        <v>67.715552097978019</v>
      </c>
      <c r="AE396">
        <f t="shared" si="110"/>
        <v>0.42408545345249576</v>
      </c>
      <c r="AF396">
        <f t="shared" si="118"/>
        <v>644827.79222269705</v>
      </c>
      <c r="AG396">
        <f t="shared" si="111"/>
        <v>0.28778053392490827</v>
      </c>
    </row>
    <row r="397" spans="19:33" x14ac:dyDescent="0.25">
      <c r="S397">
        <f t="shared" si="112"/>
        <v>16</v>
      </c>
      <c r="T397">
        <f t="shared" si="113"/>
        <v>18</v>
      </c>
      <c r="U397">
        <f t="shared" si="114"/>
        <v>378</v>
      </c>
      <c r="V397">
        <f t="shared" si="115"/>
        <v>25.963868826122592</v>
      </c>
      <c r="Y397">
        <f t="shared" si="121"/>
        <v>67.711668238455403</v>
      </c>
      <c r="Z397">
        <f t="shared" si="116"/>
        <v>0</v>
      </c>
      <c r="AA397">
        <f t="shared" si="109"/>
        <v>0.4239107161314451</v>
      </c>
      <c r="AB397">
        <f t="shared" si="119"/>
        <v>644827.79222269659</v>
      </c>
      <c r="AC397">
        <f t="shared" si="117"/>
        <v>644064.75293365994</v>
      </c>
      <c r="AD397">
        <f t="shared" si="120"/>
        <v>67.707784377611887</v>
      </c>
      <c r="AE397">
        <f t="shared" si="110"/>
        <v>0.42373597875096641</v>
      </c>
      <c r="AF397">
        <f t="shared" si="118"/>
        <v>643302.34269919316</v>
      </c>
      <c r="AG397">
        <f t="shared" si="111"/>
        <v>0.28747121488894756</v>
      </c>
    </row>
    <row r="398" spans="19:33" x14ac:dyDescent="0.25">
      <c r="S398">
        <f t="shared" si="112"/>
        <v>16</v>
      </c>
      <c r="T398">
        <f t="shared" si="113"/>
        <v>19</v>
      </c>
      <c r="U398">
        <f t="shared" si="114"/>
        <v>379</v>
      </c>
      <c r="V398">
        <f t="shared" si="115"/>
        <v>25.963868826122592</v>
      </c>
      <c r="Y398">
        <f t="shared" si="121"/>
        <v>67.70390371864859</v>
      </c>
      <c r="Z398">
        <f t="shared" si="116"/>
        <v>0</v>
      </c>
      <c r="AA398">
        <f t="shared" si="109"/>
        <v>0.42356138542512417</v>
      </c>
      <c r="AB398">
        <f t="shared" si="119"/>
        <v>643302.34269919398</v>
      </c>
      <c r="AC398">
        <f t="shared" si="117"/>
        <v>642539.93220542872</v>
      </c>
      <c r="AD398">
        <f t="shared" si="120"/>
        <v>67.700023058365474</v>
      </c>
      <c r="AE398">
        <f t="shared" si="110"/>
        <v>0.42338679203990248</v>
      </c>
      <c r="AF398">
        <f t="shared" si="118"/>
        <v>641778.15024785034</v>
      </c>
      <c r="AG398">
        <f t="shared" si="111"/>
        <v>0.2871621507525054</v>
      </c>
    </row>
    <row r="399" spans="19:33" x14ac:dyDescent="0.25">
      <c r="S399">
        <f t="shared" si="112"/>
        <v>16</v>
      </c>
      <c r="T399">
        <f t="shared" si="113"/>
        <v>20</v>
      </c>
      <c r="U399">
        <f t="shared" si="114"/>
        <v>380</v>
      </c>
      <c r="V399">
        <f t="shared" si="115"/>
        <v>25.963868826122592</v>
      </c>
      <c r="Y399">
        <f t="shared" si="121"/>
        <v>67.696145597324019</v>
      </c>
      <c r="Z399">
        <f t="shared" si="116"/>
        <v>0</v>
      </c>
      <c r="AA399">
        <f t="shared" si="109"/>
        <v>0.42321234259060686</v>
      </c>
      <c r="AB399">
        <f t="shared" si="119"/>
        <v>641778.15024785162</v>
      </c>
      <c r="AC399">
        <f t="shared" si="117"/>
        <v>641016.3680311885</v>
      </c>
      <c r="AD399">
        <f t="shared" si="120"/>
        <v>67.692268134963825</v>
      </c>
      <c r="AE399">
        <f t="shared" si="110"/>
        <v>0.42303789308198031</v>
      </c>
      <c r="AF399">
        <f t="shared" si="118"/>
        <v>640255.2138327565</v>
      </c>
      <c r="AG399">
        <f t="shared" si="111"/>
        <v>0.28685334130552731</v>
      </c>
    </row>
    <row r="400" spans="19:33" x14ac:dyDescent="0.25">
      <c r="S400">
        <f t="shared" si="112"/>
        <v>16</v>
      </c>
      <c r="T400">
        <f t="shared" si="113"/>
        <v>21</v>
      </c>
      <c r="U400">
        <f t="shared" si="114"/>
        <v>381</v>
      </c>
      <c r="V400">
        <f t="shared" si="115"/>
        <v>25.963868826122592</v>
      </c>
      <c r="Y400">
        <f t="shared" si="121"/>
        <v>67.688393869208909</v>
      </c>
      <c r="Z400">
        <f t="shared" si="116"/>
        <v>0</v>
      </c>
      <c r="AA400">
        <f t="shared" si="109"/>
        <v>0.42286358739066732</v>
      </c>
      <c r="AB400">
        <f t="shared" si="119"/>
        <v>640255.21383275732</v>
      </c>
      <c r="AC400">
        <f t="shared" si="117"/>
        <v>639494.05937545409</v>
      </c>
      <c r="AD400">
        <f t="shared" si="120"/>
        <v>67.684519602136334</v>
      </c>
      <c r="AE400">
        <f t="shared" si="110"/>
        <v>0.42268928164007197</v>
      </c>
      <c r="AF400">
        <f t="shared" si="118"/>
        <v>638733.53241885302</v>
      </c>
      <c r="AG400">
        <f t="shared" si="111"/>
        <v>0.28654478633813196</v>
      </c>
    </row>
    <row r="401" spans="19:33" x14ac:dyDescent="0.25">
      <c r="S401">
        <f t="shared" si="112"/>
        <v>16</v>
      </c>
      <c r="T401">
        <f t="shared" si="113"/>
        <v>22</v>
      </c>
      <c r="U401">
        <f t="shared" si="114"/>
        <v>382</v>
      </c>
      <c r="V401">
        <f t="shared" si="115"/>
        <v>25.963868826122592</v>
      </c>
      <c r="Y401">
        <f t="shared" si="121"/>
        <v>67.680647739437475</v>
      </c>
      <c r="Z401">
        <f t="shared" si="116"/>
        <v>0</v>
      </c>
      <c r="AA401">
        <f t="shared" si="109"/>
        <v>0.42251496991854881</v>
      </c>
      <c r="AB401">
        <f t="shared" si="119"/>
        <v>638733.53241885186</v>
      </c>
      <c r="AC401">
        <f t="shared" si="117"/>
        <v>637973.00547299848</v>
      </c>
      <c r="AD401">
        <f t="shared" si="120"/>
        <v>67.676767969828774</v>
      </c>
      <c r="AE401">
        <f t="shared" si="110"/>
        <v>0.42233915941883976</v>
      </c>
      <c r="AF401">
        <f t="shared" si="118"/>
        <v>637213.11144494405</v>
      </c>
      <c r="AG401">
        <f t="shared" si="111"/>
        <v>0.28623633821830213</v>
      </c>
    </row>
    <row r="402" spans="19:33" x14ac:dyDescent="0.25">
      <c r="S402">
        <f t="shared" si="112"/>
        <v>16</v>
      </c>
      <c r="T402">
        <f t="shared" si="113"/>
        <v>23</v>
      </c>
      <c r="U402">
        <f t="shared" si="114"/>
        <v>383</v>
      </c>
      <c r="V402">
        <f t="shared" si="115"/>
        <v>25.963868826122592</v>
      </c>
      <c r="Y402">
        <f t="shared" si="121"/>
        <v>67.672891429001453</v>
      </c>
      <c r="Z402">
        <f t="shared" si="116"/>
        <v>0</v>
      </c>
      <c r="AA402">
        <f t="shared" si="109"/>
        <v>0.42216349523031038</v>
      </c>
      <c r="AB402">
        <f t="shared" si="119"/>
        <v>637213.11144494452</v>
      </c>
      <c r="AC402">
        <f t="shared" si="117"/>
        <v>636453.21715352999</v>
      </c>
      <c r="AD402">
        <f t="shared" si="120"/>
        <v>67.669014886830624</v>
      </c>
      <c r="AE402">
        <f t="shared" si="110"/>
        <v>0.42198783098090031</v>
      </c>
      <c r="AF402">
        <f t="shared" si="118"/>
        <v>635693.9552534133</v>
      </c>
      <c r="AG402">
        <f t="shared" si="111"/>
        <v>0.2859250468488494</v>
      </c>
    </row>
    <row r="403" spans="19:33" x14ac:dyDescent="0.25">
      <c r="S403">
        <f t="shared" si="112"/>
        <v>16</v>
      </c>
      <c r="T403">
        <f t="shared" si="113"/>
        <v>24</v>
      </c>
      <c r="U403">
        <f t="shared" si="114"/>
        <v>384</v>
      </c>
      <c r="V403">
        <f t="shared" si="115"/>
        <v>25.963868826122592</v>
      </c>
      <c r="Y403">
        <f t="shared" si="121"/>
        <v>67.665141570755253</v>
      </c>
      <c r="Z403">
        <f t="shared" si="116"/>
        <v>0</v>
      </c>
      <c r="AA403">
        <f t="shared" si="109"/>
        <v>0.42181231292095817</v>
      </c>
      <c r="AB403">
        <f t="shared" si="119"/>
        <v>635693.95525341202</v>
      </c>
      <c r="AC403">
        <f t="shared" si="117"/>
        <v>634934.69309015432</v>
      </c>
      <c r="AD403">
        <f t="shared" si="120"/>
        <v>67.661268253337497</v>
      </c>
      <c r="AE403">
        <f t="shared" si="110"/>
        <v>0.42163679480018623</v>
      </c>
      <c r="AF403">
        <f t="shared" si="118"/>
        <v>634176.06279213133</v>
      </c>
      <c r="AG403">
        <f t="shared" si="111"/>
        <v>0.2856140144312555</v>
      </c>
    </row>
    <row r="404" spans="19:33" x14ac:dyDescent="0.25">
      <c r="S404">
        <f t="shared" si="112"/>
        <v>17</v>
      </c>
      <c r="T404">
        <f t="shared" si="113"/>
        <v>1</v>
      </c>
      <c r="U404">
        <f t="shared" si="114"/>
        <v>385</v>
      </c>
      <c r="V404">
        <f t="shared" si="115"/>
        <v>25.963868826122592</v>
      </c>
      <c r="Y404">
        <f t="shared" si="121"/>
        <v>67.657398159331549</v>
      </c>
      <c r="Z404">
        <f t="shared" si="116"/>
        <v>0</v>
      </c>
      <c r="AA404">
        <f t="shared" si="109"/>
        <v>0.4214614227472735</v>
      </c>
      <c r="AB404">
        <f t="shared" si="119"/>
        <v>634176.0627921311</v>
      </c>
      <c r="AC404">
        <f t="shared" si="117"/>
        <v>633417.43223118596</v>
      </c>
      <c r="AD404">
        <f t="shared" si="120"/>
        <v>67.653528063984325</v>
      </c>
      <c r="AE404">
        <f t="shared" si="110"/>
        <v>0.42128605063358121</v>
      </c>
      <c r="AF404">
        <f t="shared" si="118"/>
        <v>632659.43300985021</v>
      </c>
      <c r="AG404">
        <f t="shared" si="111"/>
        <v>0.2853032407501086</v>
      </c>
    </row>
    <row r="405" spans="19:33" x14ac:dyDescent="0.25">
      <c r="S405">
        <f t="shared" si="112"/>
        <v>17</v>
      </c>
      <c r="T405">
        <f t="shared" si="113"/>
        <v>2</v>
      </c>
      <c r="U405">
        <f t="shared" si="114"/>
        <v>386</v>
      </c>
      <c r="V405">
        <f t="shared" si="115"/>
        <v>25.963868826122592</v>
      </c>
      <c r="Y405">
        <f t="shared" si="121"/>
        <v>67.649661189367464</v>
      </c>
      <c r="Z405">
        <f t="shared" si="116"/>
        <v>0</v>
      </c>
      <c r="AA405">
        <f t="shared" ref="AA405:AA468" si="122">IF(AND(U405&gt;=$G$16,U405&lt;=$H$16),0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0.42111082446623932</v>
      </c>
      <c r="AB405">
        <f t="shared" si="119"/>
        <v>632659.43300985033</v>
      </c>
      <c r="AC405">
        <f t="shared" si="117"/>
        <v>631901.43352581107</v>
      </c>
      <c r="AD405">
        <f t="shared" si="120"/>
        <v>67.645794313410448</v>
      </c>
      <c r="AE405">
        <f t="shared" ref="AE405:AE468" si="123">IF(AND(U405&gt;=$G$16,U405&lt;=$H$16),0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0.42093559823816873</v>
      </c>
      <c r="AF405">
        <f t="shared" si="118"/>
        <v>631144.06485619291</v>
      </c>
      <c r="AG405">
        <f t="shared" ref="AG405:AG468" si="124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0.28499272559017513</v>
      </c>
    </row>
    <row r="406" spans="19:33" x14ac:dyDescent="0.25">
      <c r="S406">
        <f t="shared" si="112"/>
        <v>17</v>
      </c>
      <c r="T406">
        <f t="shared" si="113"/>
        <v>3</v>
      </c>
      <c r="U406">
        <f t="shared" si="114"/>
        <v>387</v>
      </c>
      <c r="V406">
        <f t="shared" si="115"/>
        <v>25.963868826122592</v>
      </c>
      <c r="Y406">
        <f t="shared" si="121"/>
        <v>67.641930655504581</v>
      </c>
      <c r="Z406">
        <f t="shared" si="116"/>
        <v>0</v>
      </c>
      <c r="AA406">
        <f t="shared" si="122"/>
        <v>0.4207605178350407</v>
      </c>
      <c r="AB406">
        <f t="shared" si="119"/>
        <v>631144.06485619291</v>
      </c>
      <c r="AC406">
        <f t="shared" si="117"/>
        <v>630386.69592408987</v>
      </c>
      <c r="AD406">
        <f t="shared" si="120"/>
        <v>67.638066996259667</v>
      </c>
      <c r="AE406">
        <f t="shared" si="123"/>
        <v>0.42058543737123427</v>
      </c>
      <c r="AF406">
        <f t="shared" si="118"/>
        <v>629629.95728165645</v>
      </c>
      <c r="AG406">
        <f t="shared" si="124"/>
        <v>0.28468246873640074</v>
      </c>
    </row>
    <row r="407" spans="19:33" x14ac:dyDescent="0.25">
      <c r="S407">
        <f t="shared" si="112"/>
        <v>17</v>
      </c>
      <c r="T407">
        <f t="shared" si="113"/>
        <v>4</v>
      </c>
      <c r="U407">
        <f t="shared" si="114"/>
        <v>388</v>
      </c>
      <c r="V407">
        <f t="shared" si="115"/>
        <v>25.963868826122592</v>
      </c>
      <c r="Y407">
        <f t="shared" si="121"/>
        <v>67.634206552388946</v>
      </c>
      <c r="Z407">
        <f t="shared" si="116"/>
        <v>0</v>
      </c>
      <c r="AA407">
        <f t="shared" si="122"/>
        <v>0.42041050261106505</v>
      </c>
      <c r="AB407">
        <f t="shared" si="119"/>
        <v>629629.95728165691</v>
      </c>
      <c r="AC407">
        <f t="shared" si="117"/>
        <v>628873.218376957</v>
      </c>
      <c r="AD407">
        <f t="shared" si="120"/>
        <v>67.630346107180287</v>
      </c>
      <c r="AE407">
        <f t="shared" si="123"/>
        <v>0.42023556779026761</v>
      </c>
      <c r="AF407">
        <f t="shared" si="118"/>
        <v>628117.10923761199</v>
      </c>
      <c r="AG407">
        <f t="shared" si="124"/>
        <v>0.28437246997391008</v>
      </c>
    </row>
    <row r="408" spans="19:33" x14ac:dyDescent="0.25">
      <c r="S408">
        <f t="shared" si="112"/>
        <v>17</v>
      </c>
      <c r="T408">
        <f t="shared" si="113"/>
        <v>5</v>
      </c>
      <c r="U408">
        <f t="shared" si="114"/>
        <v>389</v>
      </c>
      <c r="V408">
        <f t="shared" si="115"/>
        <v>25.963868826122592</v>
      </c>
      <c r="Y408">
        <f t="shared" si="121"/>
        <v>67.626488874671054</v>
      </c>
      <c r="Z408">
        <f t="shared" si="116"/>
        <v>0</v>
      </c>
      <c r="AA408">
        <f t="shared" si="122"/>
        <v>0.42006077855190121</v>
      </c>
      <c r="AB408">
        <f t="shared" si="119"/>
        <v>628117.10923761223</v>
      </c>
      <c r="AC408">
        <f t="shared" si="117"/>
        <v>627360.99983621878</v>
      </c>
      <c r="AD408">
        <f t="shared" si="120"/>
        <v>67.622631640825006</v>
      </c>
      <c r="AE408">
        <f t="shared" si="123"/>
        <v>0.41988598925295745</v>
      </c>
      <c r="AF408">
        <f t="shared" si="118"/>
        <v>626605.51967630163</v>
      </c>
      <c r="AG408">
        <f t="shared" si="124"/>
        <v>0.28406272908800639</v>
      </c>
    </row>
    <row r="409" spans="19:33" x14ac:dyDescent="0.25">
      <c r="S409">
        <f t="shared" si="112"/>
        <v>17</v>
      </c>
      <c r="T409">
        <f t="shared" si="113"/>
        <v>6</v>
      </c>
      <c r="U409">
        <f t="shared" si="114"/>
        <v>390</v>
      </c>
      <c r="V409">
        <f t="shared" si="115"/>
        <v>25.963868826122592</v>
      </c>
      <c r="Y409">
        <f t="shared" si="121"/>
        <v>67.618770368816683</v>
      </c>
      <c r="Z409">
        <f t="shared" si="116"/>
        <v>0</v>
      </c>
      <c r="AA409">
        <f t="shared" si="122"/>
        <v>0.41970994361101233</v>
      </c>
      <c r="AB409">
        <f t="shared" si="119"/>
        <v>626605.51967630221</v>
      </c>
      <c r="AC409">
        <f t="shared" si="117"/>
        <v>625850.0417778024</v>
      </c>
      <c r="AD409">
        <f t="shared" si="120"/>
        <v>67.614907687604756</v>
      </c>
      <c r="AE409">
        <f t="shared" si="123"/>
        <v>0.41953362371982178</v>
      </c>
      <c r="AF409">
        <f t="shared" si="118"/>
        <v>625095.19863091083</v>
      </c>
      <c r="AG409">
        <f t="shared" si="124"/>
        <v>0.28375186467310448</v>
      </c>
    </row>
    <row r="410" spans="19:33" x14ac:dyDescent="0.25">
      <c r="S410">
        <f t="shared" si="112"/>
        <v>17</v>
      </c>
      <c r="T410">
        <f t="shared" si="113"/>
        <v>7</v>
      </c>
      <c r="U410">
        <f t="shared" si="114"/>
        <v>391</v>
      </c>
      <c r="V410">
        <f t="shared" si="115"/>
        <v>25.963868826122592</v>
      </c>
      <c r="Y410">
        <f t="shared" si="121"/>
        <v>67.611048251812875</v>
      </c>
      <c r="Z410">
        <f t="shared" si="116"/>
        <v>0</v>
      </c>
      <c r="AA410">
        <f t="shared" si="122"/>
        <v>0.41935745197238894</v>
      </c>
      <c r="AB410">
        <f t="shared" si="119"/>
        <v>625095.19863091083</v>
      </c>
      <c r="AC410">
        <f t="shared" si="117"/>
        <v>624340.35521736054</v>
      </c>
      <c r="AD410">
        <f t="shared" si="120"/>
        <v>67.60718881465759</v>
      </c>
      <c r="AE410">
        <f t="shared" si="123"/>
        <v>0.41918128016272077</v>
      </c>
      <c r="AF410">
        <f t="shared" si="118"/>
        <v>623586.14602232503</v>
      </c>
      <c r="AG410">
        <f t="shared" si="124"/>
        <v>0.28343933870825139</v>
      </c>
    </row>
    <row r="411" spans="19:33" x14ac:dyDescent="0.25">
      <c r="S411">
        <f t="shared" si="112"/>
        <v>17</v>
      </c>
      <c r="T411">
        <f t="shared" si="113"/>
        <v>8</v>
      </c>
      <c r="U411">
        <f t="shared" si="114"/>
        <v>392</v>
      </c>
      <c r="V411">
        <f t="shared" si="115"/>
        <v>25.963868826122592</v>
      </c>
      <c r="Y411">
        <f t="shared" si="121"/>
        <v>67.603332620196696</v>
      </c>
      <c r="Z411">
        <f t="shared" si="116"/>
        <v>0</v>
      </c>
      <c r="AA411">
        <f t="shared" si="122"/>
        <v>0.41900525637239222</v>
      </c>
      <c r="AB411">
        <f t="shared" si="119"/>
        <v>623586.14602232492</v>
      </c>
      <c r="AC411">
        <f t="shared" si="117"/>
        <v>622831.93656085467</v>
      </c>
      <c r="AD411">
        <f t="shared" si="120"/>
        <v>67.599476424373549</v>
      </c>
      <c r="AE411">
        <f t="shared" si="123"/>
        <v>0.41882923251988086</v>
      </c>
      <c r="AF411">
        <f t="shared" si="118"/>
        <v>622078.36078525335</v>
      </c>
      <c r="AG411">
        <f t="shared" si="124"/>
        <v>0.28312707521702118</v>
      </c>
    </row>
    <row r="412" spans="19:33" x14ac:dyDescent="0.25">
      <c r="S412">
        <f t="shared" si="112"/>
        <v>17</v>
      </c>
      <c r="T412">
        <f t="shared" si="113"/>
        <v>9</v>
      </c>
      <c r="U412">
        <f t="shared" si="114"/>
        <v>393</v>
      </c>
      <c r="V412">
        <f t="shared" si="115"/>
        <v>25.963868826122592</v>
      </c>
      <c r="Y412">
        <f t="shared" si="121"/>
        <v>67.595623468521424</v>
      </c>
      <c r="Z412">
        <f t="shared" si="116"/>
        <v>0</v>
      </c>
      <c r="AA412">
        <f t="shared" si="122"/>
        <v>0.4186533565623955</v>
      </c>
      <c r="AB412">
        <f t="shared" si="119"/>
        <v>622078.36078525393</v>
      </c>
      <c r="AC412">
        <f t="shared" si="117"/>
        <v>621324.78474344162</v>
      </c>
      <c r="AD412">
        <f t="shared" si="120"/>
        <v>67.591770511308184</v>
      </c>
      <c r="AE412">
        <f t="shared" si="123"/>
        <v>0.41847748054277922</v>
      </c>
      <c r="AF412">
        <f t="shared" si="118"/>
        <v>620571.84185529989</v>
      </c>
      <c r="AG412">
        <f t="shared" si="124"/>
        <v>0.28281507397897665</v>
      </c>
    </row>
    <row r="413" spans="19:33" x14ac:dyDescent="0.25">
      <c r="S413">
        <f t="shared" si="112"/>
        <v>17</v>
      </c>
      <c r="T413">
        <f t="shared" si="113"/>
        <v>10</v>
      </c>
      <c r="U413">
        <f t="shared" si="114"/>
        <v>394</v>
      </c>
      <c r="V413">
        <f t="shared" si="115"/>
        <v>25.963868826122592</v>
      </c>
      <c r="Y413">
        <f t="shared" si="121"/>
        <v>67.587920791344899</v>
      </c>
      <c r="Z413">
        <f t="shared" si="116"/>
        <v>0</v>
      </c>
      <c r="AA413">
        <f t="shared" si="122"/>
        <v>0.41830175229398031</v>
      </c>
      <c r="AB413">
        <f t="shared" si="119"/>
        <v>620571.84185529931</v>
      </c>
      <c r="AC413">
        <f t="shared" si="117"/>
        <v>619818.89870117011</v>
      </c>
      <c r="AD413">
        <f t="shared" si="120"/>
        <v>67.58407107002165</v>
      </c>
      <c r="AE413">
        <f t="shared" si="123"/>
        <v>0.41812602398310311</v>
      </c>
      <c r="AF413">
        <f t="shared" si="118"/>
        <v>619066.58816896018</v>
      </c>
      <c r="AG413">
        <f t="shared" si="124"/>
        <v>0.28250333477386519</v>
      </c>
    </row>
    <row r="414" spans="19:33" x14ac:dyDescent="0.25">
      <c r="S414">
        <f t="shared" si="112"/>
        <v>17</v>
      </c>
      <c r="T414">
        <f t="shared" si="113"/>
        <v>11</v>
      </c>
      <c r="U414">
        <f t="shared" si="114"/>
        <v>395</v>
      </c>
      <c r="V414">
        <f t="shared" si="115"/>
        <v>25.963868826122592</v>
      </c>
      <c r="Y414">
        <f t="shared" si="121"/>
        <v>67.580224583229551</v>
      </c>
      <c r="Z414">
        <f t="shared" si="116"/>
        <v>0</v>
      </c>
      <c r="AA414">
        <f t="shared" si="122"/>
        <v>0.41795044331893794</v>
      </c>
      <c r="AB414">
        <f t="shared" si="119"/>
        <v>619066.58816896041</v>
      </c>
      <c r="AC414">
        <f t="shared" si="117"/>
        <v>618314.2773709863</v>
      </c>
      <c r="AD414">
        <f t="shared" si="120"/>
        <v>67.576378095078624</v>
      </c>
      <c r="AE414">
        <f t="shared" si="123"/>
        <v>0.41777486259274627</v>
      </c>
      <c r="AF414">
        <f t="shared" si="118"/>
        <v>617562.59866362647</v>
      </c>
      <c r="AG414">
        <f t="shared" si="124"/>
        <v>0.28219185738161989</v>
      </c>
    </row>
    <row r="415" spans="19:33" x14ac:dyDescent="0.25">
      <c r="S415">
        <f t="shared" si="112"/>
        <v>17</v>
      </c>
      <c r="T415">
        <f t="shared" si="113"/>
        <v>12</v>
      </c>
      <c r="U415">
        <f t="shared" si="114"/>
        <v>396</v>
      </c>
      <c r="V415">
        <f t="shared" si="115"/>
        <v>25.963868826122592</v>
      </c>
      <c r="Y415">
        <f t="shared" si="121"/>
        <v>67.572534838742357</v>
      </c>
      <c r="Z415">
        <f t="shared" si="116"/>
        <v>0</v>
      </c>
      <c r="AA415">
        <f t="shared" si="122"/>
        <v>0.41759942938926686</v>
      </c>
      <c r="AB415">
        <f t="shared" si="119"/>
        <v>617562.59866362601</v>
      </c>
      <c r="AC415">
        <f t="shared" si="117"/>
        <v>616810.91969072528</v>
      </c>
      <c r="AD415">
        <f t="shared" si="120"/>
        <v>67.568691581048398</v>
      </c>
      <c r="AE415">
        <f t="shared" si="123"/>
        <v>0.41742399612381298</v>
      </c>
      <c r="AF415">
        <f t="shared" si="118"/>
        <v>616059.87227758032</v>
      </c>
      <c r="AG415">
        <f t="shared" si="124"/>
        <v>0.28188064158235804</v>
      </c>
    </row>
    <row r="416" spans="19:33" x14ac:dyDescent="0.25">
      <c r="S416">
        <f t="shared" si="112"/>
        <v>17</v>
      </c>
      <c r="T416">
        <f t="shared" si="113"/>
        <v>13</v>
      </c>
      <c r="U416">
        <f t="shared" si="114"/>
        <v>397</v>
      </c>
      <c r="V416">
        <f t="shared" si="115"/>
        <v>25.963868826122592</v>
      </c>
      <c r="Y416">
        <f t="shared" si="121"/>
        <v>67.564851552454869</v>
      </c>
      <c r="Z416">
        <f t="shared" si="116"/>
        <v>0</v>
      </c>
      <c r="AA416">
        <f t="shared" si="122"/>
        <v>0.4172487102571748</v>
      </c>
      <c r="AB416">
        <f t="shared" si="119"/>
        <v>616059.87227757962</v>
      </c>
      <c r="AC416">
        <f t="shared" si="117"/>
        <v>615308.82459911669</v>
      </c>
      <c r="AD416">
        <f t="shared" si="120"/>
        <v>67.561007044238238</v>
      </c>
      <c r="AE416">
        <f t="shared" si="123"/>
        <v>0.41707254028904628</v>
      </c>
      <c r="AF416">
        <f t="shared" si="118"/>
        <v>614558.41113253904</v>
      </c>
      <c r="AG416">
        <f t="shared" si="124"/>
        <v>0.28156968715638192</v>
      </c>
    </row>
    <row r="417" spans="19:33" x14ac:dyDescent="0.25">
      <c r="S417">
        <f t="shared" si="112"/>
        <v>17</v>
      </c>
      <c r="T417">
        <f t="shared" si="113"/>
        <v>14</v>
      </c>
      <c r="U417">
        <f t="shared" si="114"/>
        <v>398</v>
      </c>
      <c r="V417">
        <f t="shared" si="115"/>
        <v>25.963868826122592</v>
      </c>
      <c r="Y417">
        <f t="shared" si="121"/>
        <v>67.557161616088393</v>
      </c>
      <c r="Z417">
        <f t="shared" si="116"/>
        <v>0</v>
      </c>
      <c r="AA417">
        <f t="shared" si="122"/>
        <v>0.41689569661505715</v>
      </c>
      <c r="AB417">
        <f t="shared" si="119"/>
        <v>614558.41113254032</v>
      </c>
      <c r="AC417">
        <f t="shared" si="117"/>
        <v>613807.99887863325</v>
      </c>
      <c r="AD417">
        <f t="shared" si="120"/>
        <v>67.553316194152757</v>
      </c>
      <c r="AE417">
        <f t="shared" si="123"/>
        <v>0.41671885322684721</v>
      </c>
      <c r="AF417">
        <f t="shared" si="118"/>
        <v>613058.22326092364</v>
      </c>
      <c r="AG417">
        <f t="shared" si="124"/>
        <v>0.28125644201866101</v>
      </c>
    </row>
    <row r="418" spans="19:33" x14ac:dyDescent="0.25">
      <c r="S418">
        <f t="shared" si="112"/>
        <v>17</v>
      </c>
      <c r="T418">
        <f t="shared" si="113"/>
        <v>15</v>
      </c>
      <c r="U418">
        <f t="shared" si="114"/>
        <v>399</v>
      </c>
      <c r="V418">
        <f t="shared" si="115"/>
        <v>25.963868826122592</v>
      </c>
      <c r="Y418">
        <f t="shared" si="121"/>
        <v>67.54947403460362</v>
      </c>
      <c r="Z418">
        <f t="shared" si="116"/>
        <v>0</v>
      </c>
      <c r="AA418">
        <f t="shared" si="122"/>
        <v>0.41654215986937304</v>
      </c>
      <c r="AB418">
        <f t="shared" si="119"/>
        <v>613058.22326092306</v>
      </c>
      <c r="AC418">
        <f t="shared" si="117"/>
        <v>612308.44737315818</v>
      </c>
      <c r="AD418">
        <f t="shared" si="120"/>
        <v>67.545631873670601</v>
      </c>
      <c r="AE418">
        <f t="shared" si="123"/>
        <v>0.41636546644825684</v>
      </c>
      <c r="AF418">
        <f t="shared" si="118"/>
        <v>611559.30758170935</v>
      </c>
      <c r="AG418">
        <f t="shared" si="124"/>
        <v>0.28094265189171297</v>
      </c>
    </row>
    <row r="419" spans="19:33" x14ac:dyDescent="0.25">
      <c r="S419">
        <f t="shared" si="112"/>
        <v>17</v>
      </c>
      <c r="T419">
        <f t="shared" si="113"/>
        <v>16</v>
      </c>
      <c r="U419">
        <f t="shared" si="114"/>
        <v>400</v>
      </c>
      <c r="V419">
        <f t="shared" si="115"/>
        <v>25.963868826122592</v>
      </c>
      <c r="Y419">
        <f t="shared" si="121"/>
        <v>67.541792972357499</v>
      </c>
      <c r="Z419">
        <f t="shared" si="116"/>
        <v>0</v>
      </c>
      <c r="AA419">
        <f t="shared" si="122"/>
        <v>0.41618892293064669</v>
      </c>
      <c r="AB419">
        <f t="shared" si="119"/>
        <v>611559.30758170853</v>
      </c>
      <c r="AC419">
        <f t="shared" si="117"/>
        <v>610810.16752043332</v>
      </c>
      <c r="AD419">
        <f t="shared" si="120"/>
        <v>67.537954069661694</v>
      </c>
      <c r="AE419">
        <f t="shared" si="123"/>
        <v>0.41601237934944879</v>
      </c>
      <c r="AF419">
        <f t="shared" si="118"/>
        <v>610061.66301605047</v>
      </c>
      <c r="AG419">
        <f t="shared" si="124"/>
        <v>0.28062912786571337</v>
      </c>
    </row>
    <row r="420" spans="19:33" x14ac:dyDescent="0.25">
      <c r="S420">
        <f t="shared" si="112"/>
        <v>17</v>
      </c>
      <c r="T420">
        <f t="shared" si="113"/>
        <v>17</v>
      </c>
      <c r="U420">
        <f t="shared" si="114"/>
        <v>401</v>
      </c>
      <c r="V420">
        <f t="shared" si="115"/>
        <v>25.963868826122592</v>
      </c>
      <c r="Y420">
        <f t="shared" si="121"/>
        <v>67.534118423821582</v>
      </c>
      <c r="Z420">
        <f t="shared" si="116"/>
        <v>0</v>
      </c>
      <c r="AA420">
        <f t="shared" si="122"/>
        <v>0.41583598554463563</v>
      </c>
      <c r="AB420">
        <f t="shared" si="119"/>
        <v>610061.66301605117</v>
      </c>
      <c r="AC420">
        <f t="shared" si="117"/>
        <v>609313.15824207081</v>
      </c>
      <c r="AD420">
        <f t="shared" si="120"/>
        <v>67.530282776599933</v>
      </c>
      <c r="AE420">
        <f t="shared" si="123"/>
        <v>0.41565959167628835</v>
      </c>
      <c r="AF420">
        <f t="shared" si="118"/>
        <v>608565.28848601657</v>
      </c>
      <c r="AG420">
        <f t="shared" si="124"/>
        <v>0.28031586971500316</v>
      </c>
    </row>
    <row r="421" spans="19:33" x14ac:dyDescent="0.25">
      <c r="S421">
        <f t="shared" si="112"/>
        <v>17</v>
      </c>
      <c r="T421">
        <f t="shared" si="113"/>
        <v>18</v>
      </c>
      <c r="U421">
        <f t="shared" si="114"/>
        <v>402</v>
      </c>
      <c r="V421">
        <f t="shared" si="115"/>
        <v>25.963868826122592</v>
      </c>
      <c r="Y421">
        <f t="shared" si="121"/>
        <v>67.526450383472081</v>
      </c>
      <c r="Z421">
        <f t="shared" si="116"/>
        <v>0</v>
      </c>
      <c r="AA421">
        <f t="shared" si="122"/>
        <v>0.4154833474573118</v>
      </c>
      <c r="AB421">
        <f t="shared" si="119"/>
        <v>608565.28848601517</v>
      </c>
      <c r="AC421">
        <f t="shared" si="117"/>
        <v>607817.41846059205</v>
      </c>
      <c r="AD421">
        <f t="shared" si="120"/>
        <v>67.522617988963873</v>
      </c>
      <c r="AE421">
        <f t="shared" si="123"/>
        <v>0.41530710317485531</v>
      </c>
      <c r="AF421">
        <f t="shared" si="118"/>
        <v>607070.18291458569</v>
      </c>
      <c r="AG421">
        <f t="shared" si="124"/>
        <v>0.28000287721411354</v>
      </c>
    </row>
    <row r="422" spans="19:33" x14ac:dyDescent="0.25">
      <c r="S422">
        <f t="shared" si="112"/>
        <v>17</v>
      </c>
      <c r="T422">
        <f t="shared" si="113"/>
        <v>19</v>
      </c>
      <c r="U422">
        <f t="shared" si="114"/>
        <v>403</v>
      </c>
      <c r="V422">
        <f t="shared" si="115"/>
        <v>25.963868826122592</v>
      </c>
      <c r="Y422">
        <f t="shared" si="121"/>
        <v>67.518788845789928</v>
      </c>
      <c r="Z422">
        <f t="shared" si="116"/>
        <v>0</v>
      </c>
      <c r="AA422">
        <f t="shared" si="122"/>
        <v>0.41513100841486394</v>
      </c>
      <c r="AB422">
        <f t="shared" si="119"/>
        <v>607070.18291458557</v>
      </c>
      <c r="AC422">
        <f t="shared" si="117"/>
        <v>606322.94709943887</v>
      </c>
      <c r="AD422">
        <f t="shared" si="120"/>
        <v>67.514959701236791</v>
      </c>
      <c r="AE422">
        <f t="shared" si="123"/>
        <v>0.41495491359144632</v>
      </c>
      <c r="AF422">
        <f t="shared" si="118"/>
        <v>605576.34522565641</v>
      </c>
      <c r="AG422">
        <f t="shared" si="124"/>
        <v>0.27969015013776816</v>
      </c>
    </row>
    <row r="423" spans="19:33" x14ac:dyDescent="0.25">
      <c r="S423">
        <f t="shared" si="112"/>
        <v>17</v>
      </c>
      <c r="T423">
        <f t="shared" si="113"/>
        <v>20</v>
      </c>
      <c r="U423">
        <f t="shared" si="114"/>
        <v>404</v>
      </c>
      <c r="V423">
        <f t="shared" si="115"/>
        <v>25.963868826122592</v>
      </c>
      <c r="Y423">
        <f t="shared" si="121"/>
        <v>67.511133805260712</v>
      </c>
      <c r="Z423">
        <f t="shared" si="116"/>
        <v>0</v>
      </c>
      <c r="AA423">
        <f t="shared" si="122"/>
        <v>0.41477896816369536</v>
      </c>
      <c r="AB423">
        <f t="shared" si="119"/>
        <v>605576.34522565664</v>
      </c>
      <c r="AC423">
        <f t="shared" si="117"/>
        <v>604829.743082962</v>
      </c>
      <c r="AD423">
        <f t="shared" si="120"/>
        <v>67.507307907906608</v>
      </c>
      <c r="AE423">
        <f t="shared" si="123"/>
        <v>0.41460302267257171</v>
      </c>
      <c r="AF423">
        <f t="shared" si="118"/>
        <v>604083.77434403542</v>
      </c>
      <c r="AG423">
        <f t="shared" si="124"/>
        <v>0.27937768826088105</v>
      </c>
    </row>
    <row r="424" spans="19:33" x14ac:dyDescent="0.25">
      <c r="S424">
        <f t="shared" si="112"/>
        <v>17</v>
      </c>
      <c r="T424">
        <f t="shared" si="113"/>
        <v>21</v>
      </c>
      <c r="U424">
        <f t="shared" si="114"/>
        <v>405</v>
      </c>
      <c r="V424">
        <f t="shared" si="115"/>
        <v>25.963868826122592</v>
      </c>
      <c r="Y424">
        <f t="shared" si="121"/>
        <v>67.503484095680278</v>
      </c>
      <c r="Z424">
        <f t="shared" si="116"/>
        <v>0</v>
      </c>
      <c r="AA424">
        <f t="shared" si="122"/>
        <v>0.41442699247832998</v>
      </c>
      <c r="AB424">
        <f t="shared" si="119"/>
        <v>604083.77434403449</v>
      </c>
      <c r="AC424">
        <f t="shared" si="117"/>
        <v>603337.80575757346</v>
      </c>
      <c r="AD424">
        <f t="shared" si="120"/>
        <v>67.499652825241782</v>
      </c>
      <c r="AE424">
        <f t="shared" si="123"/>
        <v>0.41424945874053004</v>
      </c>
      <c r="AF424">
        <f t="shared" si="118"/>
        <v>602592.47629256861</v>
      </c>
      <c r="AG424">
        <f t="shared" si="124"/>
        <v>0.27906526068189663</v>
      </c>
    </row>
    <row r="425" spans="19:33" x14ac:dyDescent="0.25">
      <c r="S425">
        <f t="shared" si="112"/>
        <v>17</v>
      </c>
      <c r="T425">
        <f t="shared" si="113"/>
        <v>22</v>
      </c>
      <c r="U425">
        <f t="shared" si="114"/>
        <v>406</v>
      </c>
      <c r="V425">
        <f t="shared" si="115"/>
        <v>25.963868826122592</v>
      </c>
      <c r="Y425">
        <f t="shared" si="121"/>
        <v>67.495824837310323</v>
      </c>
      <c r="Z425">
        <f t="shared" si="116"/>
        <v>0</v>
      </c>
      <c r="AA425">
        <f t="shared" si="122"/>
        <v>0.4140720771078224</v>
      </c>
      <c r="AB425">
        <f t="shared" si="119"/>
        <v>602592.47629256884</v>
      </c>
      <c r="AC425">
        <f t="shared" si="117"/>
        <v>601847.14655377471</v>
      </c>
      <c r="AD425">
        <f t="shared" si="120"/>
        <v>67.4919968479727</v>
      </c>
      <c r="AE425">
        <f t="shared" si="123"/>
        <v>0.41389469540995588</v>
      </c>
      <c r="AF425">
        <f t="shared" si="118"/>
        <v>601102.45538909303</v>
      </c>
      <c r="AG425">
        <f t="shared" si="124"/>
        <v>0.27874990532435218</v>
      </c>
    </row>
    <row r="426" spans="19:33" x14ac:dyDescent="0.25">
      <c r="S426">
        <f t="shared" si="112"/>
        <v>17</v>
      </c>
      <c r="T426">
        <f t="shared" si="113"/>
        <v>23</v>
      </c>
      <c r="U426">
        <f t="shared" si="114"/>
        <v>407</v>
      </c>
      <c r="V426">
        <f t="shared" si="115"/>
        <v>25.963868826122592</v>
      </c>
      <c r="Y426">
        <f t="shared" si="121"/>
        <v>67.488172138330981</v>
      </c>
      <c r="Z426">
        <f t="shared" si="116"/>
        <v>0</v>
      </c>
      <c r="AA426">
        <f t="shared" si="122"/>
        <v>0.41371746568691903</v>
      </c>
      <c r="AB426">
        <f t="shared" si="119"/>
        <v>601102.45538909407</v>
      </c>
      <c r="AC426">
        <f t="shared" si="117"/>
        <v>600357.76395085757</v>
      </c>
      <c r="AD426">
        <f t="shared" si="120"/>
        <v>67.484347427284291</v>
      </c>
      <c r="AE426">
        <f t="shared" si="123"/>
        <v>0.41354023589877859</v>
      </c>
      <c r="AF426">
        <f t="shared" si="118"/>
        <v>599613.71053985844</v>
      </c>
      <c r="AG426">
        <f t="shared" si="124"/>
        <v>0.27843482003720771</v>
      </c>
    </row>
    <row r="427" spans="19:33" x14ac:dyDescent="0.25">
      <c r="S427">
        <f t="shared" si="112"/>
        <v>17</v>
      </c>
      <c r="T427">
        <f t="shared" si="113"/>
        <v>24</v>
      </c>
      <c r="U427">
        <f t="shared" si="114"/>
        <v>408</v>
      </c>
      <c r="V427">
        <f t="shared" si="115"/>
        <v>25.963868826122592</v>
      </c>
      <c r="Y427">
        <f t="shared" si="121"/>
        <v>67.480525993124772</v>
      </c>
      <c r="Z427">
        <f t="shared" si="116"/>
        <v>0</v>
      </c>
      <c r="AA427">
        <f t="shared" si="122"/>
        <v>0.41336315795531658</v>
      </c>
      <c r="AB427">
        <f t="shared" si="119"/>
        <v>599613.71053985739</v>
      </c>
      <c r="AC427">
        <f t="shared" si="117"/>
        <v>598869.65685553779</v>
      </c>
      <c r="AD427">
        <f t="shared" si="120"/>
        <v>67.47670455756149</v>
      </c>
      <c r="AE427">
        <f t="shared" si="123"/>
        <v>0.41318607994680689</v>
      </c>
      <c r="AF427">
        <f t="shared" si="118"/>
        <v>598126.24065204884</v>
      </c>
      <c r="AG427">
        <f t="shared" si="124"/>
        <v>0.2781200045891743</v>
      </c>
    </row>
    <row r="428" spans="19:33" x14ac:dyDescent="0.25">
      <c r="S428">
        <f t="shared" si="112"/>
        <v>18</v>
      </c>
      <c r="T428">
        <f t="shared" si="113"/>
        <v>1</v>
      </c>
      <c r="U428">
        <f t="shared" si="114"/>
        <v>409</v>
      </c>
      <c r="V428">
        <f t="shared" si="115"/>
        <v>25.963868826122592</v>
      </c>
      <c r="Y428">
        <f t="shared" si="121"/>
        <v>67.472886396079062</v>
      </c>
      <c r="Z428">
        <f t="shared" si="116"/>
        <v>0</v>
      </c>
      <c r="AA428">
        <f t="shared" si="122"/>
        <v>0.41300915365293628</v>
      </c>
      <c r="AB428">
        <f t="shared" si="119"/>
        <v>598126.24065204931</v>
      </c>
      <c r="AC428">
        <f t="shared" si="117"/>
        <v>597382.824175474</v>
      </c>
      <c r="AD428">
        <f t="shared" si="120"/>
        <v>67.469068233194065</v>
      </c>
      <c r="AE428">
        <f t="shared" si="123"/>
        <v>0.41283222729407332</v>
      </c>
      <c r="AF428">
        <f t="shared" si="118"/>
        <v>596640.04463379062</v>
      </c>
      <c r="AG428">
        <f t="shared" si="124"/>
        <v>0.2778054587491624</v>
      </c>
    </row>
    <row r="429" spans="19:33" x14ac:dyDescent="0.25">
      <c r="S429">
        <f t="shared" ref="S429:S492" si="125">S405+1</f>
        <v>18</v>
      </c>
      <c r="T429">
        <f t="shared" ref="T429:T492" si="126">T405</f>
        <v>2</v>
      </c>
      <c r="U429">
        <f t="shared" si="114"/>
        <v>410</v>
      </c>
      <c r="V429">
        <f t="shared" si="115"/>
        <v>25.963868826122592</v>
      </c>
      <c r="Y429">
        <f t="shared" si="121"/>
        <v>67.465253341585992</v>
      </c>
      <c r="Z429">
        <f t="shared" si="116"/>
        <v>0</v>
      </c>
      <c r="AA429">
        <f t="shared" si="122"/>
        <v>0.4126554525199207</v>
      </c>
      <c r="AB429">
        <f t="shared" si="119"/>
        <v>596640.04463378992</v>
      </c>
      <c r="AC429">
        <f t="shared" si="117"/>
        <v>595897.26481925405</v>
      </c>
      <c r="AD429">
        <f t="shared" si="120"/>
        <v>67.461438448576558</v>
      </c>
      <c r="AE429">
        <f t="shared" si="123"/>
        <v>0.41247867768083174</v>
      </c>
      <c r="AF429">
        <f t="shared" si="118"/>
        <v>595155.1213941389</v>
      </c>
      <c r="AG429">
        <f t="shared" si="124"/>
        <v>0.27749118228627911</v>
      </c>
    </row>
    <row r="430" spans="19:33" x14ac:dyDescent="0.25">
      <c r="S430">
        <f t="shared" si="125"/>
        <v>18</v>
      </c>
      <c r="T430">
        <f t="shared" si="126"/>
        <v>3</v>
      </c>
      <c r="U430">
        <f t="shared" si="114"/>
        <v>411</v>
      </c>
      <c r="V430">
        <f t="shared" si="115"/>
        <v>25.963868826122592</v>
      </c>
      <c r="Y430">
        <f t="shared" si="121"/>
        <v>67.457626824042521</v>
      </c>
      <c r="Z430">
        <f t="shared" si="116"/>
        <v>0</v>
      </c>
      <c r="AA430">
        <f t="shared" si="122"/>
        <v>0.41230205429663569</v>
      </c>
      <c r="AB430">
        <f t="shared" si="119"/>
        <v>595155.12139413762</v>
      </c>
      <c r="AC430">
        <f t="shared" si="117"/>
        <v>594412.97769640363</v>
      </c>
      <c r="AD430">
        <f t="shared" si="120"/>
        <v>67.45381519810833</v>
      </c>
      <c r="AE430">
        <f t="shared" si="123"/>
        <v>0.4121254308475592</v>
      </c>
      <c r="AF430">
        <f t="shared" si="118"/>
        <v>593671.46984308644</v>
      </c>
      <c r="AG430">
        <f t="shared" si="124"/>
        <v>0.27717717496982991</v>
      </c>
    </row>
    <row r="431" spans="19:33" x14ac:dyDescent="0.25">
      <c r="S431">
        <f t="shared" si="125"/>
        <v>18</v>
      </c>
      <c r="T431">
        <f t="shared" si="126"/>
        <v>4</v>
      </c>
      <c r="U431">
        <f t="shared" si="114"/>
        <v>412</v>
      </c>
      <c r="V431">
        <f t="shared" si="115"/>
        <v>25.963868826122592</v>
      </c>
      <c r="Y431">
        <f t="shared" si="121"/>
        <v>67.45000683785041</v>
      </c>
      <c r="Z431">
        <f t="shared" si="116"/>
        <v>0</v>
      </c>
      <c r="AA431">
        <f t="shared" si="122"/>
        <v>0.41194895872366949</v>
      </c>
      <c r="AB431">
        <f t="shared" si="119"/>
        <v>593671.46984308574</v>
      </c>
      <c r="AC431">
        <f t="shared" si="117"/>
        <v>592929.96171738312</v>
      </c>
      <c r="AD431">
        <f t="shared" si="120"/>
        <v>67.44619847619353</v>
      </c>
      <c r="AE431">
        <f t="shared" si="123"/>
        <v>0.41177248653495468</v>
      </c>
      <c r="AF431">
        <f t="shared" si="118"/>
        <v>592189.08889155986</v>
      </c>
      <c r="AG431">
        <f t="shared" si="124"/>
        <v>0.276863436569318</v>
      </c>
    </row>
    <row r="432" spans="19:33" x14ac:dyDescent="0.25">
      <c r="S432">
        <f t="shared" si="125"/>
        <v>18</v>
      </c>
      <c r="T432">
        <f t="shared" si="126"/>
        <v>5</v>
      </c>
      <c r="U432">
        <f t="shared" si="114"/>
        <v>413</v>
      </c>
      <c r="V432">
        <f t="shared" si="115"/>
        <v>25.963868826122592</v>
      </c>
      <c r="Y432">
        <f t="shared" si="121"/>
        <v>67.442387492456447</v>
      </c>
      <c r="Z432">
        <f t="shared" si="116"/>
        <v>0</v>
      </c>
      <c r="AA432">
        <f t="shared" si="122"/>
        <v>0.41159495365761539</v>
      </c>
      <c r="AB432">
        <f t="shared" si="119"/>
        <v>592189.08889155893</v>
      </c>
      <c r="AC432">
        <f t="shared" si="117"/>
        <v>591448.21797497524</v>
      </c>
      <c r="AD432">
        <f t="shared" si="120"/>
        <v>67.438573812753134</v>
      </c>
      <c r="AE432">
        <f t="shared" si="123"/>
        <v>0.41141686403757494</v>
      </c>
      <c r="AF432">
        <f t="shared" si="118"/>
        <v>590707.98818102363</v>
      </c>
      <c r="AG432">
        <f t="shared" si="124"/>
        <v>0.27654877166484976</v>
      </c>
    </row>
    <row r="433" spans="19:33" x14ac:dyDescent="0.25">
      <c r="S433">
        <f t="shared" si="125"/>
        <v>18</v>
      </c>
      <c r="T433">
        <f t="shared" si="126"/>
        <v>6</v>
      </c>
      <c r="U433">
        <f t="shared" si="114"/>
        <v>414</v>
      </c>
      <c r="V433">
        <f t="shared" si="115"/>
        <v>25.963868826122592</v>
      </c>
      <c r="Y433">
        <f t="shared" si="121"/>
        <v>67.434763433268955</v>
      </c>
      <c r="Z433">
        <f t="shared" si="116"/>
        <v>0</v>
      </c>
      <c r="AA433">
        <f t="shared" si="122"/>
        <v>0.41123892852978755</v>
      </c>
      <c r="AB433">
        <f t="shared" si="119"/>
        <v>590707.98818102397</v>
      </c>
      <c r="AC433">
        <f t="shared" si="117"/>
        <v>589967.75810967037</v>
      </c>
      <c r="AD433">
        <f t="shared" si="120"/>
        <v>67.430953052356827</v>
      </c>
      <c r="AE433">
        <f t="shared" si="123"/>
        <v>0.41106099295531845</v>
      </c>
      <c r="AF433">
        <f t="shared" si="118"/>
        <v>589228.16860638477</v>
      </c>
      <c r="AG433">
        <f t="shared" si="124"/>
        <v>0.27623208476251249</v>
      </c>
    </row>
    <row r="434" spans="19:33" x14ac:dyDescent="0.25">
      <c r="S434">
        <f t="shared" si="125"/>
        <v>18</v>
      </c>
      <c r="T434">
        <f t="shared" si="126"/>
        <v>7</v>
      </c>
      <c r="U434">
        <f t="shared" si="114"/>
        <v>415</v>
      </c>
      <c r="V434">
        <f t="shared" si="115"/>
        <v>25.963868826122592</v>
      </c>
      <c r="Y434">
        <f t="shared" si="121"/>
        <v>67.427145968809171</v>
      </c>
      <c r="Z434">
        <f t="shared" si="116"/>
        <v>0</v>
      </c>
      <c r="AA434">
        <f t="shared" si="122"/>
        <v>0.41088321135979661</v>
      </c>
      <c r="AB434">
        <f t="shared" si="119"/>
        <v>589228.16860638454</v>
      </c>
      <c r="AC434">
        <f t="shared" si="117"/>
        <v>588488.57882593689</v>
      </c>
      <c r="AD434">
        <f t="shared" si="120"/>
        <v>67.423338883834802</v>
      </c>
      <c r="AE434">
        <f t="shared" si="123"/>
        <v>0.41070542969765073</v>
      </c>
      <c r="AF434">
        <f t="shared" si="118"/>
        <v>587749.62905947305</v>
      </c>
      <c r="AG434">
        <f t="shared" si="124"/>
        <v>0.27591567179087773</v>
      </c>
    </row>
    <row r="435" spans="19:33" x14ac:dyDescent="0.25">
      <c r="S435">
        <f t="shared" si="125"/>
        <v>18</v>
      </c>
      <c r="T435">
        <f t="shared" si="126"/>
        <v>8</v>
      </c>
      <c r="U435">
        <f t="shared" si="114"/>
        <v>416</v>
      </c>
      <c r="V435">
        <f t="shared" si="115"/>
        <v>25.963868826122592</v>
      </c>
      <c r="Y435">
        <f t="shared" si="121"/>
        <v>67.41953509337273</v>
      </c>
      <c r="Z435">
        <f t="shared" si="116"/>
        <v>0</v>
      </c>
      <c r="AA435">
        <f t="shared" si="122"/>
        <v>0.41052780188126242</v>
      </c>
      <c r="AB435">
        <f t="shared" si="119"/>
        <v>587749.62905947235</v>
      </c>
      <c r="AC435">
        <f t="shared" si="117"/>
        <v>587010.67901608604</v>
      </c>
      <c r="AD435">
        <f t="shared" si="120"/>
        <v>67.415731301485181</v>
      </c>
      <c r="AE435">
        <f t="shared" si="123"/>
        <v>0.41035017399830781</v>
      </c>
      <c r="AF435">
        <f t="shared" si="118"/>
        <v>586272.3684330784</v>
      </c>
      <c r="AG435">
        <f t="shared" si="124"/>
        <v>0.27559953251299862</v>
      </c>
    </row>
    <row r="436" spans="19:33" x14ac:dyDescent="0.25">
      <c r="S436">
        <f t="shared" si="125"/>
        <v>18</v>
      </c>
      <c r="T436">
        <f t="shared" si="126"/>
        <v>9</v>
      </c>
      <c r="U436">
        <f t="shared" ref="U436:U499" si="127">(S436-1)*24+T436</f>
        <v>417</v>
      </c>
      <c r="V436">
        <f t="shared" ref="V436:V499" si="128">V435</f>
        <v>25.963868826122592</v>
      </c>
      <c r="Y436">
        <f t="shared" si="121"/>
        <v>67.411930801260198</v>
      </c>
      <c r="Z436">
        <f t="shared" ref="Z436:Z499" si="129">(V437-V436)*43560/3600</f>
        <v>0</v>
      </c>
      <c r="AA436">
        <f t="shared" si="122"/>
        <v>0.41017269982803523</v>
      </c>
      <c r="AB436">
        <f t="shared" si="119"/>
        <v>586272.36843307747</v>
      </c>
      <c r="AC436">
        <f t="shared" ref="AC436:AC499" si="130">MAX(0,AB436+(Z436-AA436)*1800)</f>
        <v>585534.05757338705</v>
      </c>
      <c r="AD436">
        <f t="shared" si="120"/>
        <v>67.408130299610974</v>
      </c>
      <c r="AE436">
        <f t="shared" si="123"/>
        <v>0.40999522559125406</v>
      </c>
      <c r="AF436">
        <f t="shared" ref="AF436:AF499" si="131">MAX(0,AB436+(Z436-AE436)*3600)</f>
        <v>584796.38562094897</v>
      </c>
      <c r="AG436">
        <f t="shared" si="124"/>
        <v>0.27528366669213294</v>
      </c>
    </row>
    <row r="437" spans="19:33" x14ac:dyDescent="0.25">
      <c r="S437">
        <f t="shared" si="125"/>
        <v>18</v>
      </c>
      <c r="T437">
        <f t="shared" si="126"/>
        <v>10</v>
      </c>
      <c r="U437">
        <f t="shared" si="127"/>
        <v>418</v>
      </c>
      <c r="V437">
        <f t="shared" si="128"/>
        <v>25.963868826122592</v>
      </c>
      <c r="Y437">
        <f t="shared" si="121"/>
        <v>67.404333086777072</v>
      </c>
      <c r="Z437">
        <f t="shared" si="129"/>
        <v>0</v>
      </c>
      <c r="AA437">
        <f t="shared" si="122"/>
        <v>0.40981790493419551</v>
      </c>
      <c r="AB437">
        <f t="shared" si="119"/>
        <v>584796.38562094769</v>
      </c>
      <c r="AC437">
        <f t="shared" si="130"/>
        <v>584058.71339206619</v>
      </c>
      <c r="AD437">
        <f t="shared" si="120"/>
        <v>67.400535872520166</v>
      </c>
      <c r="AE437">
        <f t="shared" si="123"/>
        <v>0.40964058421068611</v>
      </c>
      <c r="AF437">
        <f t="shared" si="131"/>
        <v>583321.67951778928</v>
      </c>
      <c r="AG437">
        <f t="shared" si="124"/>
        <v>0.2749680740917434</v>
      </c>
    </row>
    <row r="438" spans="19:33" x14ac:dyDescent="0.25">
      <c r="S438">
        <f t="shared" si="125"/>
        <v>18</v>
      </c>
      <c r="T438">
        <f t="shared" si="126"/>
        <v>11</v>
      </c>
      <c r="U438">
        <f t="shared" si="127"/>
        <v>419</v>
      </c>
      <c r="V438">
        <f t="shared" si="128"/>
        <v>25.963868826122592</v>
      </c>
      <c r="Y438">
        <f t="shared" si="121"/>
        <v>67.396741944233781</v>
      </c>
      <c r="Z438">
        <f t="shared" si="129"/>
        <v>0</v>
      </c>
      <c r="AA438">
        <f t="shared" si="122"/>
        <v>0.40946341693405408</v>
      </c>
      <c r="AB438">
        <f t="shared" si="119"/>
        <v>583321.67951778881</v>
      </c>
      <c r="AC438">
        <f t="shared" si="130"/>
        <v>582584.64536730747</v>
      </c>
      <c r="AD438">
        <f t="shared" si="120"/>
        <v>67.392948014525629</v>
      </c>
      <c r="AE438">
        <f t="shared" si="123"/>
        <v>0.40928624959102888</v>
      </c>
      <c r="AF438">
        <f t="shared" si="131"/>
        <v>581848.2490192611</v>
      </c>
      <c r="AG438">
        <f t="shared" si="124"/>
        <v>0.27465275447549758</v>
      </c>
    </row>
    <row r="439" spans="19:33" x14ac:dyDescent="0.25">
      <c r="S439">
        <f t="shared" si="125"/>
        <v>18</v>
      </c>
      <c r="T439">
        <f t="shared" si="126"/>
        <v>12</v>
      </c>
      <c r="U439">
        <f t="shared" si="127"/>
        <v>420</v>
      </c>
      <c r="V439">
        <f t="shared" si="128"/>
        <v>25.963868826122592</v>
      </c>
      <c r="Y439">
        <f t="shared" si="121"/>
        <v>67.389157367945671</v>
      </c>
      <c r="Z439">
        <f t="shared" si="129"/>
        <v>0</v>
      </c>
      <c r="AA439">
        <f t="shared" si="122"/>
        <v>0.40910923556215129</v>
      </c>
      <c r="AB439">
        <f t="shared" si="119"/>
        <v>581848.2490192618</v>
      </c>
      <c r="AC439">
        <f t="shared" si="130"/>
        <v>581111.85239524988</v>
      </c>
      <c r="AD439">
        <f t="shared" si="120"/>
        <v>67.385365288415528</v>
      </c>
      <c r="AE439">
        <f t="shared" si="123"/>
        <v>0.40893192017784452</v>
      </c>
      <c r="AF439">
        <f t="shared" si="131"/>
        <v>580376.09410662157</v>
      </c>
      <c r="AG439">
        <f t="shared" si="124"/>
        <v>0.27433770760726717</v>
      </c>
    </row>
    <row r="440" spans="19:33" x14ac:dyDescent="0.25">
      <c r="S440">
        <f t="shared" si="125"/>
        <v>18</v>
      </c>
      <c r="T440">
        <f t="shared" si="126"/>
        <v>13</v>
      </c>
      <c r="U440">
        <f t="shared" si="127"/>
        <v>421</v>
      </c>
      <c r="V440">
        <f t="shared" si="128"/>
        <v>25.963868826122592</v>
      </c>
      <c r="Y440">
        <f t="shared" si="121"/>
        <v>67.381569364954046</v>
      </c>
      <c r="Z440">
        <f t="shared" si="129"/>
        <v>0</v>
      </c>
      <c r="AA440">
        <f t="shared" si="122"/>
        <v>0.40875325765083143</v>
      </c>
      <c r="AB440">
        <f t="shared" si="119"/>
        <v>580376.09410662111</v>
      </c>
      <c r="AC440">
        <f t="shared" si="130"/>
        <v>579640.33824284957</v>
      </c>
      <c r="AD440">
        <f t="shared" si="120"/>
        <v>67.377773454002892</v>
      </c>
      <c r="AE440">
        <f t="shared" si="123"/>
        <v>0.40857459571264121</v>
      </c>
      <c r="AF440">
        <f t="shared" si="131"/>
        <v>578905.2255620556</v>
      </c>
      <c r="AG440">
        <f t="shared" si="124"/>
        <v>0.27402085864432763</v>
      </c>
    </row>
    <row r="441" spans="19:33" x14ac:dyDescent="0.25">
      <c r="S441">
        <f t="shared" si="125"/>
        <v>18</v>
      </c>
      <c r="T441">
        <f t="shared" si="126"/>
        <v>14</v>
      </c>
      <c r="U441">
        <f t="shared" si="127"/>
        <v>422</v>
      </c>
      <c r="V441">
        <f t="shared" si="128"/>
        <v>25.963868826122592</v>
      </c>
      <c r="Y441">
        <f t="shared" si="121"/>
        <v>67.373980861360735</v>
      </c>
      <c r="Z441">
        <f t="shared" si="129"/>
        <v>0</v>
      </c>
      <c r="AA441">
        <f t="shared" si="122"/>
        <v>0.40839608995712351</v>
      </c>
      <c r="AB441">
        <f t="shared" si="119"/>
        <v>578905.2255620549</v>
      </c>
      <c r="AC441">
        <f t="shared" si="130"/>
        <v>578170.11260013212</v>
      </c>
      <c r="AD441">
        <f t="shared" si="120"/>
        <v>67.37018826726819</v>
      </c>
      <c r="AE441">
        <f t="shared" si="123"/>
        <v>0.40821758413334047</v>
      </c>
      <c r="AF441">
        <f t="shared" si="131"/>
        <v>577435.64225917484</v>
      </c>
      <c r="AG441">
        <f t="shared" si="124"/>
        <v>0.27370280592071244</v>
      </c>
    </row>
    <row r="442" spans="19:33" x14ac:dyDescent="0.25">
      <c r="S442">
        <f t="shared" si="125"/>
        <v>18</v>
      </c>
      <c r="T442">
        <f t="shared" si="126"/>
        <v>15</v>
      </c>
      <c r="U442">
        <f t="shared" si="127"/>
        <v>423</v>
      </c>
      <c r="V442">
        <f t="shared" si="128"/>
        <v>25.963868826122592</v>
      </c>
      <c r="Y442">
        <f t="shared" si="121"/>
        <v>67.366398988585104</v>
      </c>
      <c r="Z442">
        <f t="shared" si="129"/>
        <v>0</v>
      </c>
      <c r="AA442">
        <f t="shared" si="122"/>
        <v>0.40803923435575751</v>
      </c>
      <c r="AB442">
        <f t="shared" ref="AB442:AB505" si="132">VLOOKUP($Y442,$C$20:$H$120,6)+($Y442-VLOOKUP(VLOOKUP($Y442,$C$20:$N$120,12),$A$20:$C$120,3,FALSE))*(VLOOKUP(VLOOKUP($Y442,$C$20:$N$120,12)+1,$A$20:$H$120,8,FALSE)-VLOOKUP($Y442,$C$20:$H$120,6))/(VLOOKUP(VLOOKUP($Y442,$C$20:$N$120,12)+1,$A$20:$C$120,3,FALSE)-VLOOKUP(VLOOKUP($Y442,$C$20:$N$120,12),$A$20:$C$120,3,FALSE))</f>
        <v>577435.64225917449</v>
      </c>
      <c r="AC442">
        <f t="shared" si="130"/>
        <v>576701.17163733416</v>
      </c>
      <c r="AD442">
        <f t="shared" ref="AD442:AD505" si="133">VLOOKUP($AC442,$H$20:$I$120,2)+($AC442-VLOOKUP(VLOOKUP($AC442,$H$20:$N$120,7),$A$20:$H$120,8,FALSE))*(VLOOKUP(VLOOKUP($AC442,$H$20:$N$120,7)+1,$A$20:$I$120,9,FALSE)-VLOOKUP($AC442,$H$20:$I$120,2))/(VLOOKUP(VLOOKUP($AC442,$H$20:$N$120,7)+1,$A$20:$H$120,8,FALSE)-VLOOKUP(VLOOKUP($AC442,$H$20:$N$120,7),$A$20:$H$120,8,FALSE))</f>
        <v>67.362609708452894</v>
      </c>
      <c r="AE442">
        <f t="shared" si="123"/>
        <v>0.40786088450996871</v>
      </c>
      <c r="AF442">
        <f t="shared" si="131"/>
        <v>575967.34307493863</v>
      </c>
      <c r="AG442">
        <f t="shared" si="124"/>
        <v>0.27338503111086476</v>
      </c>
    </row>
    <row r="443" spans="19:33" x14ac:dyDescent="0.25">
      <c r="S443">
        <f t="shared" si="125"/>
        <v>18</v>
      </c>
      <c r="T443">
        <f t="shared" si="126"/>
        <v>16</v>
      </c>
      <c r="U443">
        <f t="shared" si="127"/>
        <v>424</v>
      </c>
      <c r="V443">
        <f t="shared" si="128"/>
        <v>25.963868826122592</v>
      </c>
      <c r="Y443">
        <f t="shared" si="121"/>
        <v>67.358823740833159</v>
      </c>
      <c r="Z443">
        <f t="shared" si="129"/>
        <v>0</v>
      </c>
      <c r="AA443">
        <f t="shared" si="122"/>
        <v>0.4076826905740279</v>
      </c>
      <c r="AB443">
        <f t="shared" si="132"/>
        <v>575967.34307493852</v>
      </c>
      <c r="AC443">
        <f t="shared" si="130"/>
        <v>575233.51423190522</v>
      </c>
      <c r="AD443">
        <f t="shared" si="133"/>
        <v>67.355037771765552</v>
      </c>
      <c r="AE443">
        <f t="shared" si="123"/>
        <v>0.40750449656994009</v>
      </c>
      <c r="AF443">
        <f t="shared" si="131"/>
        <v>574500.32688728673</v>
      </c>
      <c r="AG443">
        <f t="shared" si="124"/>
        <v>0.27306753397194411</v>
      </c>
    </row>
    <row r="444" spans="19:33" x14ac:dyDescent="0.25">
      <c r="S444">
        <f t="shared" si="125"/>
        <v>18</v>
      </c>
      <c r="T444">
        <f t="shared" si="126"/>
        <v>17</v>
      </c>
      <c r="U444">
        <f t="shared" si="127"/>
        <v>425</v>
      </c>
      <c r="V444">
        <f t="shared" si="128"/>
        <v>25.963868826122592</v>
      </c>
      <c r="Y444">
        <f t="shared" si="121"/>
        <v>67.351255112315968</v>
      </c>
      <c r="Z444">
        <f t="shared" si="129"/>
        <v>0</v>
      </c>
      <c r="AA444">
        <f t="shared" si="122"/>
        <v>0.40732645833946723</v>
      </c>
      <c r="AB444">
        <f t="shared" si="132"/>
        <v>574500.32688728662</v>
      </c>
      <c r="AC444">
        <f t="shared" si="130"/>
        <v>573767.13926227554</v>
      </c>
      <c r="AD444">
        <f t="shared" si="133"/>
        <v>67.347472451419776</v>
      </c>
      <c r="AE444">
        <f t="shared" si="123"/>
        <v>0.4071484200409069</v>
      </c>
      <c r="AF444">
        <f t="shared" si="131"/>
        <v>573034.59257513937</v>
      </c>
      <c r="AG444">
        <f t="shared" si="124"/>
        <v>0.27275031426132212</v>
      </c>
    </row>
    <row r="445" spans="19:33" x14ac:dyDescent="0.25">
      <c r="S445">
        <f t="shared" si="125"/>
        <v>18</v>
      </c>
      <c r="T445">
        <f t="shared" si="126"/>
        <v>18</v>
      </c>
      <c r="U445">
        <f t="shared" si="127"/>
        <v>426</v>
      </c>
      <c r="V445">
        <f t="shared" si="128"/>
        <v>25.963868826122592</v>
      </c>
      <c r="Y445">
        <f t="shared" si="121"/>
        <v>67.343693097249655</v>
      </c>
      <c r="Z445">
        <f t="shared" si="129"/>
        <v>0</v>
      </c>
      <c r="AA445">
        <f t="shared" si="122"/>
        <v>0.40697053737984612</v>
      </c>
      <c r="AB445">
        <f t="shared" si="132"/>
        <v>573034.59257513855</v>
      </c>
      <c r="AC445">
        <f t="shared" si="130"/>
        <v>572302.04560785485</v>
      </c>
      <c r="AD445">
        <f t="shared" si="133"/>
        <v>67.339913741634206</v>
      </c>
      <c r="AE445">
        <f t="shared" si="123"/>
        <v>0.40679265465075815</v>
      </c>
      <c r="AF445">
        <f t="shared" si="131"/>
        <v>571570.1390183958</v>
      </c>
      <c r="AG445">
        <f t="shared" si="124"/>
        <v>0.2724333717365825</v>
      </c>
    </row>
    <row r="446" spans="19:33" x14ac:dyDescent="0.25">
      <c r="S446">
        <f t="shared" si="125"/>
        <v>18</v>
      </c>
      <c r="T446">
        <f t="shared" si="126"/>
        <v>19</v>
      </c>
      <c r="U446">
        <f t="shared" si="127"/>
        <v>427</v>
      </c>
      <c r="V446">
        <f t="shared" si="128"/>
        <v>25.963868826122592</v>
      </c>
      <c r="Y446">
        <f t="shared" si="121"/>
        <v>67.336137689855406</v>
      </c>
      <c r="Z446">
        <f t="shared" si="129"/>
        <v>0</v>
      </c>
      <c r="AA446">
        <f t="shared" si="122"/>
        <v>0.40661492742317346</v>
      </c>
      <c r="AB446">
        <f t="shared" si="132"/>
        <v>571570.13901839522</v>
      </c>
      <c r="AC446">
        <f t="shared" si="130"/>
        <v>570838.23214903346</v>
      </c>
      <c r="AD446">
        <f t="shared" si="133"/>
        <v>67.332361636632541</v>
      </c>
      <c r="AE446">
        <f t="shared" si="123"/>
        <v>0.40643720012762102</v>
      </c>
      <c r="AF446">
        <f t="shared" si="131"/>
        <v>570106.96509793575</v>
      </c>
      <c r="AG446">
        <f t="shared" si="124"/>
        <v>0.27211670615552103</v>
      </c>
    </row>
    <row r="447" spans="19:33" x14ac:dyDescent="0.25">
      <c r="S447">
        <f t="shared" si="125"/>
        <v>18</v>
      </c>
      <c r="T447">
        <f t="shared" si="126"/>
        <v>20</v>
      </c>
      <c r="U447">
        <f t="shared" si="127"/>
        <v>428</v>
      </c>
      <c r="V447">
        <f t="shared" si="128"/>
        <v>25.963868826122592</v>
      </c>
      <c r="Y447">
        <f t="shared" si="121"/>
        <v>67.328588884359448</v>
      </c>
      <c r="Z447">
        <f t="shared" si="129"/>
        <v>0</v>
      </c>
      <c r="AA447">
        <f t="shared" si="122"/>
        <v>0.4062596281976954</v>
      </c>
      <c r="AB447">
        <f t="shared" si="132"/>
        <v>570106.96509793494</v>
      </c>
      <c r="AC447">
        <f t="shared" si="130"/>
        <v>569375.69776717911</v>
      </c>
      <c r="AD447">
        <f t="shared" si="133"/>
        <v>67.324811187865038</v>
      </c>
      <c r="AE447">
        <f t="shared" si="123"/>
        <v>0.40608099249560808</v>
      </c>
      <c r="AF447">
        <f t="shared" si="131"/>
        <v>568645.07352495077</v>
      </c>
      <c r="AG447">
        <f t="shared" si="124"/>
        <v>0.27180031727614479</v>
      </c>
    </row>
    <row r="448" spans="19:33" x14ac:dyDescent="0.25">
      <c r="S448">
        <f t="shared" si="125"/>
        <v>18</v>
      </c>
      <c r="T448">
        <f t="shared" si="126"/>
        <v>21</v>
      </c>
      <c r="U448">
        <f t="shared" si="127"/>
        <v>429</v>
      </c>
      <c r="V448">
        <f t="shared" si="128"/>
        <v>25.963868826122592</v>
      </c>
      <c r="Y448">
        <f t="shared" si="121"/>
        <v>67.321033220559983</v>
      </c>
      <c r="Z448">
        <f t="shared" si="129"/>
        <v>0</v>
      </c>
      <c r="AA448">
        <f t="shared" si="122"/>
        <v>0.40590174066627771</v>
      </c>
      <c r="AB448">
        <f t="shared" si="132"/>
        <v>568645.07352495065</v>
      </c>
      <c r="AC448">
        <f t="shared" si="130"/>
        <v>567914.45039175136</v>
      </c>
      <c r="AD448">
        <f t="shared" si="133"/>
        <v>67.31725525898959</v>
      </c>
      <c r="AE448">
        <f t="shared" si="123"/>
        <v>0.40572248910903774</v>
      </c>
      <c r="AF448">
        <f t="shared" si="131"/>
        <v>567184.47256415815</v>
      </c>
      <c r="AG448">
        <f t="shared" si="124"/>
        <v>0.27148134414953656</v>
      </c>
    </row>
    <row r="449" spans="19:33" x14ac:dyDescent="0.25">
      <c r="S449">
        <f t="shared" si="125"/>
        <v>18</v>
      </c>
      <c r="T449">
        <f t="shared" si="126"/>
        <v>22</v>
      </c>
      <c r="U449">
        <f t="shared" si="127"/>
        <v>430</v>
      </c>
      <c r="V449">
        <f t="shared" si="128"/>
        <v>25.963868826122592</v>
      </c>
      <c r="Y449">
        <f t="shared" si="121"/>
        <v>67.313480634214415</v>
      </c>
      <c r="Z449">
        <f t="shared" si="129"/>
        <v>0</v>
      </c>
      <c r="AA449">
        <f t="shared" si="122"/>
        <v>0.40554339587149685</v>
      </c>
      <c r="AB449">
        <f t="shared" si="132"/>
        <v>567184.47256415838</v>
      </c>
      <c r="AC449">
        <f t="shared" si="130"/>
        <v>566454.49445158965</v>
      </c>
      <c r="AD449">
        <f t="shared" si="133"/>
        <v>67.309706007965673</v>
      </c>
      <c r="AE449">
        <f t="shared" si="123"/>
        <v>0.40536430256404021</v>
      </c>
      <c r="AF449">
        <f t="shared" si="131"/>
        <v>565725.16107492789</v>
      </c>
      <c r="AG449">
        <f t="shared" si="124"/>
        <v>0.27116188958014142</v>
      </c>
    </row>
    <row r="450" spans="19:33" x14ac:dyDescent="0.25">
      <c r="S450">
        <f t="shared" si="125"/>
        <v>18</v>
      </c>
      <c r="T450">
        <f t="shared" si="126"/>
        <v>23</v>
      </c>
      <c r="U450">
        <f t="shared" si="127"/>
        <v>431</v>
      </c>
      <c r="V450">
        <f t="shared" si="128"/>
        <v>25.963868826122592</v>
      </c>
      <c r="Y450">
        <f t="shared" si="121"/>
        <v>67.305934715566309</v>
      </c>
      <c r="Z450">
        <f t="shared" si="129"/>
        <v>0</v>
      </c>
      <c r="AA450">
        <f t="shared" si="122"/>
        <v>0.40518536743651246</v>
      </c>
      <c r="AB450">
        <f t="shared" si="132"/>
        <v>565725.16107492917</v>
      </c>
      <c r="AC450">
        <f t="shared" si="130"/>
        <v>564995.82741354348</v>
      </c>
      <c r="AD450">
        <f t="shared" si="133"/>
        <v>67.302163421694672</v>
      </c>
      <c r="AE450">
        <f t="shared" si="123"/>
        <v>0.4050064322391303</v>
      </c>
      <c r="AF450">
        <f t="shared" si="131"/>
        <v>564267.13791886833</v>
      </c>
      <c r="AG450">
        <f t="shared" si="124"/>
        <v>0.27084271703683965</v>
      </c>
    </row>
    <row r="451" spans="19:33" x14ac:dyDescent="0.25">
      <c r="S451">
        <f t="shared" si="125"/>
        <v>18</v>
      </c>
      <c r="T451">
        <f t="shared" si="126"/>
        <v>24</v>
      </c>
      <c r="U451">
        <f t="shared" si="127"/>
        <v>432</v>
      </c>
      <c r="V451">
        <f t="shared" si="128"/>
        <v>25.963868826122592</v>
      </c>
      <c r="Y451">
        <f t="shared" si="121"/>
        <v>67.298395458729175</v>
      </c>
      <c r="Z451">
        <f t="shared" si="129"/>
        <v>0</v>
      </c>
      <c r="AA451">
        <f t="shared" si="122"/>
        <v>0.40482765508203028</v>
      </c>
      <c r="AB451">
        <f t="shared" si="132"/>
        <v>564267.13791886962</v>
      </c>
      <c r="AC451">
        <f t="shared" si="130"/>
        <v>563538.44813972199</v>
      </c>
      <c r="AD451">
        <f t="shared" si="133"/>
        <v>67.294627494292698</v>
      </c>
      <c r="AE451">
        <f t="shared" si="123"/>
        <v>0.40464887785513726</v>
      </c>
      <c r="AF451">
        <f t="shared" si="131"/>
        <v>562810.40195859107</v>
      </c>
      <c r="AG451">
        <f t="shared" si="124"/>
        <v>0.27052382627064814</v>
      </c>
    </row>
    <row r="452" spans="19:33" x14ac:dyDescent="0.25">
      <c r="S452">
        <f t="shared" si="125"/>
        <v>19</v>
      </c>
      <c r="T452">
        <f t="shared" si="126"/>
        <v>1</v>
      </c>
      <c r="U452">
        <f t="shared" si="127"/>
        <v>433</v>
      </c>
      <c r="V452">
        <f t="shared" si="128"/>
        <v>25.963868826122592</v>
      </c>
      <c r="Y452">
        <f t="shared" si="121"/>
        <v>67.290862857821722</v>
      </c>
      <c r="Z452">
        <f t="shared" si="129"/>
        <v>0</v>
      </c>
      <c r="AA452">
        <f t="shared" si="122"/>
        <v>0.40447025852900298</v>
      </c>
      <c r="AB452">
        <f t="shared" si="132"/>
        <v>562810.40195859212</v>
      </c>
      <c r="AC452">
        <f t="shared" si="130"/>
        <v>562082.35549323994</v>
      </c>
      <c r="AD452">
        <f t="shared" si="133"/>
        <v>67.287098219881059</v>
      </c>
      <c r="AE452">
        <f t="shared" si="123"/>
        <v>0.40429163913313698</v>
      </c>
      <c r="AF452">
        <f t="shared" si="131"/>
        <v>561354.95205771283</v>
      </c>
      <c r="AG452">
        <f t="shared" si="124"/>
        <v>0.2702052170328037</v>
      </c>
    </row>
    <row r="453" spans="19:33" x14ac:dyDescent="0.25">
      <c r="S453">
        <f t="shared" si="125"/>
        <v>19</v>
      </c>
      <c r="T453">
        <f t="shared" si="126"/>
        <v>2</v>
      </c>
      <c r="U453">
        <f t="shared" si="127"/>
        <v>434</v>
      </c>
      <c r="V453">
        <f t="shared" si="128"/>
        <v>25.963868826122592</v>
      </c>
      <c r="Y453">
        <f t="shared" si="121"/>
        <v>67.283336906967847</v>
      </c>
      <c r="Z453">
        <f t="shared" si="129"/>
        <v>0</v>
      </c>
      <c r="AA453">
        <f t="shared" si="122"/>
        <v>0.40411317749862918</v>
      </c>
      <c r="AB453">
        <f t="shared" si="132"/>
        <v>561354.95205771201</v>
      </c>
      <c r="AC453">
        <f t="shared" si="130"/>
        <v>560627.54833821452</v>
      </c>
      <c r="AD453">
        <f t="shared" si="133"/>
        <v>67.279575592586255</v>
      </c>
      <c r="AE453">
        <f t="shared" si="123"/>
        <v>0.40393471579445167</v>
      </c>
      <c r="AF453">
        <f t="shared" si="131"/>
        <v>559900.78708085197</v>
      </c>
      <c r="AG453">
        <f t="shared" si="124"/>
        <v>0.2698868890747626</v>
      </c>
    </row>
    <row r="454" spans="19:33" x14ac:dyDescent="0.25">
      <c r="S454">
        <f t="shared" si="125"/>
        <v>19</v>
      </c>
      <c r="T454">
        <f t="shared" si="126"/>
        <v>3</v>
      </c>
      <c r="U454">
        <f t="shared" si="127"/>
        <v>435</v>
      </c>
      <c r="V454">
        <f t="shared" si="128"/>
        <v>25.963868826122592</v>
      </c>
      <c r="Y454">
        <f t="shared" ref="Y454:Y517" si="13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67.275817600296648</v>
      </c>
      <c r="Z454">
        <f t="shared" si="129"/>
        <v>0</v>
      </c>
      <c r="AA454">
        <f t="shared" si="122"/>
        <v>0.40375641171235438</v>
      </c>
      <c r="AB454">
        <f t="shared" si="132"/>
        <v>559900.78708085092</v>
      </c>
      <c r="AC454">
        <f t="shared" si="130"/>
        <v>559174.02553976863</v>
      </c>
      <c r="AD454">
        <f t="shared" si="133"/>
        <v>67.272059606539969</v>
      </c>
      <c r="AE454">
        <f t="shared" si="123"/>
        <v>0.40357810756064944</v>
      </c>
      <c r="AF454">
        <f t="shared" si="131"/>
        <v>558447.90589363256</v>
      </c>
      <c r="AG454">
        <f t="shared" si="124"/>
        <v>0.2695688421482012</v>
      </c>
    </row>
    <row r="455" spans="19:33" x14ac:dyDescent="0.25">
      <c r="S455">
        <f t="shared" si="125"/>
        <v>19</v>
      </c>
      <c r="T455">
        <f t="shared" si="126"/>
        <v>4</v>
      </c>
      <c r="U455">
        <f t="shared" si="127"/>
        <v>436</v>
      </c>
      <c r="V455">
        <f t="shared" si="128"/>
        <v>25.963868826122592</v>
      </c>
      <c r="Y455">
        <f t="shared" si="134"/>
        <v>67.26830493194241</v>
      </c>
      <c r="Z455">
        <f t="shared" si="129"/>
        <v>0</v>
      </c>
      <c r="AA455">
        <f t="shared" si="122"/>
        <v>0.40339996089187008</v>
      </c>
      <c r="AB455">
        <f t="shared" si="132"/>
        <v>558447.90589363326</v>
      </c>
      <c r="AC455">
        <f t="shared" si="130"/>
        <v>557721.78596402786</v>
      </c>
      <c r="AD455">
        <f t="shared" si="133"/>
        <v>67.264542438303067</v>
      </c>
      <c r="AE455">
        <f t="shared" si="123"/>
        <v>0.40322009308775192</v>
      </c>
      <c r="AF455">
        <f t="shared" si="131"/>
        <v>556996.31355851737</v>
      </c>
      <c r="AG455">
        <f t="shared" si="124"/>
        <v>0.26925107600501502</v>
      </c>
    </row>
    <row r="456" spans="19:33" x14ac:dyDescent="0.25">
      <c r="S456">
        <f t="shared" si="125"/>
        <v>19</v>
      </c>
      <c r="T456">
        <f t="shared" si="126"/>
        <v>5</v>
      </c>
      <c r="U456">
        <f t="shared" si="127"/>
        <v>437</v>
      </c>
      <c r="V456">
        <f t="shared" si="128"/>
        <v>25.963868826122592</v>
      </c>
      <c r="Y456">
        <f t="shared" si="134"/>
        <v>67.26078260950203</v>
      </c>
      <c r="Z456">
        <f t="shared" si="129"/>
        <v>0</v>
      </c>
      <c r="AA456">
        <f t="shared" si="122"/>
        <v>0.40304023368853298</v>
      </c>
      <c r="AB456">
        <f t="shared" si="132"/>
        <v>556996.31355851865</v>
      </c>
      <c r="AC456">
        <f t="shared" si="130"/>
        <v>556270.8411378793</v>
      </c>
      <c r="AD456">
        <f t="shared" si="133"/>
        <v>67.257022780622577</v>
      </c>
      <c r="AE456">
        <f t="shared" si="123"/>
        <v>0.40286037428556287</v>
      </c>
      <c r="AF456">
        <f t="shared" si="131"/>
        <v>555546.01621109061</v>
      </c>
      <c r="AG456">
        <f t="shared" si="124"/>
        <v>0.26893004533916526</v>
      </c>
    </row>
    <row r="457" spans="19:33" x14ac:dyDescent="0.25">
      <c r="S457">
        <f t="shared" si="125"/>
        <v>19</v>
      </c>
      <c r="T457">
        <f t="shared" si="126"/>
        <v>6</v>
      </c>
      <c r="U457">
        <f t="shared" si="127"/>
        <v>438</v>
      </c>
      <c r="V457">
        <f t="shared" si="128"/>
        <v>25.963868826122592</v>
      </c>
      <c r="Y457">
        <f t="shared" si="134"/>
        <v>67.253266307440754</v>
      </c>
      <c r="Z457">
        <f t="shared" si="129"/>
        <v>0</v>
      </c>
      <c r="AA457">
        <f t="shared" si="122"/>
        <v>0.40268067540951868</v>
      </c>
      <c r="AB457">
        <f t="shared" si="132"/>
        <v>555546.01621109108</v>
      </c>
      <c r="AC457">
        <f t="shared" si="130"/>
        <v>554821.19099535397</v>
      </c>
      <c r="AD457">
        <f t="shared" si="133"/>
        <v>67.249509832761419</v>
      </c>
      <c r="AE457">
        <f t="shared" si="123"/>
        <v>0.40250097646183791</v>
      </c>
      <c r="AF457">
        <f t="shared" si="131"/>
        <v>554097.01269582845</v>
      </c>
      <c r="AG457">
        <f t="shared" si="124"/>
        <v>0.26860915102952021</v>
      </c>
    </row>
    <row r="458" spans="19:33" x14ac:dyDescent="0.25">
      <c r="S458">
        <f t="shared" si="125"/>
        <v>19</v>
      </c>
      <c r="T458">
        <f t="shared" si="126"/>
        <v>7</v>
      </c>
      <c r="U458">
        <f t="shared" si="127"/>
        <v>439</v>
      </c>
      <c r="V458">
        <f t="shared" si="128"/>
        <v>25.963868826122592</v>
      </c>
      <c r="Y458">
        <f t="shared" si="134"/>
        <v>67.245756710786054</v>
      </c>
      <c r="Z458">
        <f t="shared" si="129"/>
        <v>0</v>
      </c>
      <c r="AA458">
        <f t="shared" si="122"/>
        <v>0.402321437897875</v>
      </c>
      <c r="AB458">
        <f t="shared" si="132"/>
        <v>554097.01269582892</v>
      </c>
      <c r="AC458">
        <f t="shared" si="130"/>
        <v>553372.83410761273</v>
      </c>
      <c r="AD458">
        <f t="shared" si="133"/>
        <v>67.242003587314514</v>
      </c>
      <c r="AE458">
        <f t="shared" si="123"/>
        <v>0.4021418992623394</v>
      </c>
      <c r="AF458">
        <f t="shared" si="131"/>
        <v>552649.30185848451</v>
      </c>
      <c r="AG458">
        <f t="shared" si="124"/>
        <v>0.26828854299453481</v>
      </c>
    </row>
    <row r="459" spans="19:33" x14ac:dyDescent="0.25">
      <c r="S459">
        <f t="shared" si="125"/>
        <v>19</v>
      </c>
      <c r="T459">
        <f t="shared" si="126"/>
        <v>8</v>
      </c>
      <c r="U459">
        <f t="shared" si="127"/>
        <v>440</v>
      </c>
      <c r="V459">
        <f t="shared" si="128"/>
        <v>25.963868826122592</v>
      </c>
      <c r="Y459">
        <f t="shared" si="134"/>
        <v>67.238253813555929</v>
      </c>
      <c r="Z459">
        <f t="shared" si="129"/>
        <v>0</v>
      </c>
      <c r="AA459">
        <f t="shared" si="122"/>
        <v>0.40196252086744011</v>
      </c>
      <c r="AB459">
        <f t="shared" si="132"/>
        <v>552649.30185848346</v>
      </c>
      <c r="AC459">
        <f t="shared" si="130"/>
        <v>551925.76932092209</v>
      </c>
      <c r="AD459">
        <f t="shared" si="133"/>
        <v>67.234504038302518</v>
      </c>
      <c r="AE459">
        <f t="shared" si="123"/>
        <v>0.40178314240103269</v>
      </c>
      <c r="AF459">
        <f t="shared" si="131"/>
        <v>551202.88254583976</v>
      </c>
      <c r="AG459">
        <f t="shared" si="124"/>
        <v>0.26796822097881873</v>
      </c>
    </row>
    <row r="460" spans="19:33" x14ac:dyDescent="0.25">
      <c r="S460">
        <f t="shared" si="125"/>
        <v>19</v>
      </c>
      <c r="T460">
        <f t="shared" si="126"/>
        <v>9</v>
      </c>
      <c r="U460">
        <f t="shared" si="127"/>
        <v>441</v>
      </c>
      <c r="V460">
        <f t="shared" si="128"/>
        <v>25.963868826122592</v>
      </c>
      <c r="Y460">
        <f t="shared" si="134"/>
        <v>67.230757609773732</v>
      </c>
      <c r="Z460">
        <f t="shared" si="129"/>
        <v>0</v>
      </c>
      <c r="AA460">
        <f t="shared" si="122"/>
        <v>0.40160392403230855</v>
      </c>
      <c r="AB460">
        <f t="shared" si="132"/>
        <v>551202.88254583953</v>
      </c>
      <c r="AC460">
        <f t="shared" si="130"/>
        <v>550479.99548258132</v>
      </c>
      <c r="AD460">
        <f t="shared" si="133"/>
        <v>67.227011179751457</v>
      </c>
      <c r="AE460">
        <f t="shared" si="123"/>
        <v>0.40142470559214011</v>
      </c>
      <c r="AF460">
        <f t="shared" si="131"/>
        <v>549757.75360570778</v>
      </c>
      <c r="AG460">
        <f t="shared" si="124"/>
        <v>0.26764818472721047</v>
      </c>
    </row>
    <row r="461" spans="19:33" x14ac:dyDescent="0.25">
      <c r="S461">
        <f t="shared" si="125"/>
        <v>19</v>
      </c>
      <c r="T461">
        <f t="shared" si="126"/>
        <v>10</v>
      </c>
      <c r="U461">
        <f t="shared" si="127"/>
        <v>442</v>
      </c>
      <c r="V461">
        <f t="shared" si="128"/>
        <v>25.963868826122592</v>
      </c>
      <c r="Y461">
        <f t="shared" si="134"/>
        <v>67.223268093468135</v>
      </c>
      <c r="Z461">
        <f t="shared" si="129"/>
        <v>0</v>
      </c>
      <c r="AA461">
        <f t="shared" si="122"/>
        <v>0.40124564710682897</v>
      </c>
      <c r="AB461">
        <f t="shared" si="132"/>
        <v>549757.75360570778</v>
      </c>
      <c r="AC461">
        <f t="shared" si="130"/>
        <v>549035.51144091552</v>
      </c>
      <c r="AD461">
        <f t="shared" si="133"/>
        <v>67.21952500569266</v>
      </c>
      <c r="AE461">
        <f t="shared" si="123"/>
        <v>0.40106658855013744</v>
      </c>
      <c r="AF461">
        <f t="shared" si="131"/>
        <v>548313.9138869273</v>
      </c>
      <c r="AG461">
        <f t="shared" si="124"/>
        <v>0.26732843398477529</v>
      </c>
    </row>
    <row r="462" spans="19:33" x14ac:dyDescent="0.25">
      <c r="S462">
        <f t="shared" si="125"/>
        <v>19</v>
      </c>
      <c r="T462">
        <f t="shared" si="126"/>
        <v>11</v>
      </c>
      <c r="U462">
        <f t="shared" si="127"/>
        <v>443</v>
      </c>
      <c r="V462">
        <f t="shared" si="128"/>
        <v>25.963868826122592</v>
      </c>
      <c r="Y462">
        <f t="shared" si="134"/>
        <v>67.215785258673137</v>
      </c>
      <c r="Z462">
        <f t="shared" si="129"/>
        <v>0</v>
      </c>
      <c r="AA462">
        <f t="shared" si="122"/>
        <v>0.40088768980560507</v>
      </c>
      <c r="AB462">
        <f t="shared" si="132"/>
        <v>548313.91388692695</v>
      </c>
      <c r="AC462">
        <f t="shared" si="130"/>
        <v>547592.31604527682</v>
      </c>
      <c r="AD462">
        <f t="shared" si="133"/>
        <v>67.212045510162781</v>
      </c>
      <c r="AE462">
        <f t="shared" si="123"/>
        <v>0.40070879098975554</v>
      </c>
      <c r="AF462">
        <f t="shared" si="131"/>
        <v>546871.36223936384</v>
      </c>
      <c r="AG462">
        <f t="shared" si="124"/>
        <v>0.26700896849680616</v>
      </c>
    </row>
    <row r="463" spans="19:33" x14ac:dyDescent="0.25">
      <c r="S463">
        <f t="shared" si="125"/>
        <v>19</v>
      </c>
      <c r="T463">
        <f t="shared" si="126"/>
        <v>12</v>
      </c>
      <c r="U463">
        <f t="shared" si="127"/>
        <v>444</v>
      </c>
      <c r="V463">
        <f t="shared" si="128"/>
        <v>25.963868826122592</v>
      </c>
      <c r="Y463">
        <f t="shared" si="134"/>
        <v>67.208307531802674</v>
      </c>
      <c r="Z463">
        <f t="shared" si="129"/>
        <v>0</v>
      </c>
      <c r="AA463">
        <f t="shared" si="122"/>
        <v>0.40052969861126497</v>
      </c>
      <c r="AB463">
        <f t="shared" si="132"/>
        <v>546871.36223936337</v>
      </c>
      <c r="AC463">
        <f t="shared" si="130"/>
        <v>546150.40878186305</v>
      </c>
      <c r="AD463">
        <f t="shared" si="133"/>
        <v>67.204562645113256</v>
      </c>
      <c r="AE463">
        <f t="shared" si="123"/>
        <v>0.40034904926195364</v>
      </c>
      <c r="AF463">
        <f t="shared" si="131"/>
        <v>545430.10566202039</v>
      </c>
      <c r="AG463">
        <f t="shared" si="124"/>
        <v>0.26668943920887023</v>
      </c>
    </row>
    <row r="464" spans="19:33" x14ac:dyDescent="0.25">
      <c r="S464">
        <f t="shared" si="125"/>
        <v>19</v>
      </c>
      <c r="T464">
        <f t="shared" si="126"/>
        <v>13</v>
      </c>
      <c r="U464">
        <f t="shared" si="127"/>
        <v>445</v>
      </c>
      <c r="V464">
        <f t="shared" si="128"/>
        <v>25.963868826122592</v>
      </c>
      <c r="Y464">
        <f t="shared" si="134"/>
        <v>67.200821136507145</v>
      </c>
      <c r="Z464">
        <f t="shared" si="129"/>
        <v>0</v>
      </c>
      <c r="AA464">
        <f t="shared" si="122"/>
        <v>0.40016856286778663</v>
      </c>
      <c r="AB464">
        <f t="shared" si="132"/>
        <v>545430.10566201922</v>
      </c>
      <c r="AC464">
        <f t="shared" si="130"/>
        <v>544709.80224885722</v>
      </c>
      <c r="AD464">
        <f t="shared" si="133"/>
        <v>67.19707962637743</v>
      </c>
      <c r="AE464">
        <f t="shared" si="123"/>
        <v>0.39998807640012268</v>
      </c>
      <c r="AF464">
        <f t="shared" si="131"/>
        <v>543990.14858697879</v>
      </c>
      <c r="AG464">
        <f t="shared" si="124"/>
        <v>0.26636677433192996</v>
      </c>
    </row>
    <row r="465" spans="19:33" x14ac:dyDescent="0.25">
      <c r="S465">
        <f t="shared" si="125"/>
        <v>19</v>
      </c>
      <c r="T465">
        <f t="shared" si="126"/>
        <v>14</v>
      </c>
      <c r="U465">
        <f t="shared" si="127"/>
        <v>446</v>
      </c>
      <c r="V465">
        <f t="shared" si="128"/>
        <v>25.963868826122592</v>
      </c>
      <c r="Y465">
        <f t="shared" si="134"/>
        <v>67.193341491285182</v>
      </c>
      <c r="Z465">
        <f t="shared" si="129"/>
        <v>0</v>
      </c>
      <c r="AA465">
        <f t="shared" si="122"/>
        <v>0.39980775274067504</v>
      </c>
      <c r="AB465">
        <f t="shared" si="132"/>
        <v>543990.14858697774</v>
      </c>
      <c r="AC465">
        <f t="shared" si="130"/>
        <v>543270.49463204457</v>
      </c>
      <c r="AD465">
        <f t="shared" si="133"/>
        <v>67.189603354670709</v>
      </c>
      <c r="AE465">
        <f t="shared" si="123"/>
        <v>0.39962742900779691</v>
      </c>
      <c r="AF465">
        <f t="shared" si="131"/>
        <v>542551.48984254966</v>
      </c>
      <c r="AG465">
        <f t="shared" si="124"/>
        <v>0.26604440038427823</v>
      </c>
    </row>
    <row r="466" spans="19:33" x14ac:dyDescent="0.25">
      <c r="S466">
        <f t="shared" si="125"/>
        <v>19</v>
      </c>
      <c r="T466">
        <f t="shared" si="126"/>
        <v>15</v>
      </c>
      <c r="U466">
        <f t="shared" si="127"/>
        <v>447</v>
      </c>
      <c r="V466">
        <f t="shared" si="128"/>
        <v>25.963868826122592</v>
      </c>
      <c r="Y466">
        <f t="shared" si="134"/>
        <v>67.185868590050617</v>
      </c>
      <c r="Z466">
        <f t="shared" si="129"/>
        <v>0</v>
      </c>
      <c r="AA466">
        <f t="shared" si="122"/>
        <v>0.39944726793633989</v>
      </c>
      <c r="AB466">
        <f t="shared" si="132"/>
        <v>542551.48984254966</v>
      </c>
      <c r="AC466">
        <f t="shared" si="130"/>
        <v>541832.48476026428</v>
      </c>
      <c r="AD466">
        <f t="shared" si="133"/>
        <v>67.182133823909666</v>
      </c>
      <c r="AE466">
        <f t="shared" si="123"/>
        <v>0.39926710679151822</v>
      </c>
      <c r="AF466">
        <f t="shared" si="131"/>
        <v>541114.12825810025</v>
      </c>
      <c r="AG466">
        <f t="shared" si="124"/>
        <v>0.26572231710360017</v>
      </c>
    </row>
    <row r="467" spans="19:33" x14ac:dyDescent="0.25">
      <c r="S467">
        <f t="shared" si="125"/>
        <v>19</v>
      </c>
      <c r="T467">
        <f t="shared" si="126"/>
        <v>16</v>
      </c>
      <c r="U467">
        <f t="shared" si="127"/>
        <v>448</v>
      </c>
      <c r="V467">
        <f t="shared" si="128"/>
        <v>25.963868826122592</v>
      </c>
      <c r="Y467">
        <f t="shared" si="134"/>
        <v>67.178402426722755</v>
      </c>
      <c r="Z467">
        <f t="shared" si="129"/>
        <v>0</v>
      </c>
      <c r="AA467">
        <f t="shared" si="122"/>
        <v>0.39908710816145487</v>
      </c>
      <c r="AB467">
        <f t="shared" si="132"/>
        <v>541114.12825809896</v>
      </c>
      <c r="AC467">
        <f t="shared" si="130"/>
        <v>540395.77146340837</v>
      </c>
      <c r="AD467">
        <f t="shared" si="133"/>
        <v>67.174671028016363</v>
      </c>
      <c r="AE467">
        <f t="shared" si="123"/>
        <v>0.39890710945809338</v>
      </c>
      <c r="AF467">
        <f t="shared" si="131"/>
        <v>539678.06266404979</v>
      </c>
      <c r="AG467">
        <f t="shared" si="124"/>
        <v>0.26540052422781668</v>
      </c>
    </row>
    <row r="468" spans="19:33" x14ac:dyDescent="0.25">
      <c r="S468">
        <f t="shared" si="125"/>
        <v>19</v>
      </c>
      <c r="T468">
        <f t="shared" si="126"/>
        <v>17</v>
      </c>
      <c r="U468">
        <f t="shared" si="127"/>
        <v>449</v>
      </c>
      <c r="V468">
        <f t="shared" si="128"/>
        <v>25.963868826122592</v>
      </c>
      <c r="Y468">
        <f t="shared" si="134"/>
        <v>67.170942995226412</v>
      </c>
      <c r="Z468">
        <f t="shared" si="129"/>
        <v>0</v>
      </c>
      <c r="AA468">
        <f t="shared" si="122"/>
        <v>0.39872727312295964</v>
      </c>
      <c r="AB468">
        <f t="shared" si="132"/>
        <v>539678.06266405096</v>
      </c>
      <c r="AC468">
        <f t="shared" si="130"/>
        <v>538960.35357242962</v>
      </c>
      <c r="AD468">
        <f t="shared" si="133"/>
        <v>67.167214960918344</v>
      </c>
      <c r="AE468">
        <f t="shared" si="123"/>
        <v>0.39854743671459353</v>
      </c>
      <c r="AF468">
        <f t="shared" si="131"/>
        <v>538243.29189187847</v>
      </c>
      <c r="AG468">
        <f t="shared" si="124"/>
        <v>0.26507902149508644</v>
      </c>
    </row>
    <row r="469" spans="19:33" x14ac:dyDescent="0.25">
      <c r="S469">
        <f t="shared" si="125"/>
        <v>19</v>
      </c>
      <c r="T469">
        <f t="shared" si="126"/>
        <v>18</v>
      </c>
      <c r="U469">
        <f t="shared" si="127"/>
        <v>450</v>
      </c>
      <c r="V469">
        <f t="shared" si="128"/>
        <v>25.963868826122592</v>
      </c>
      <c r="Y469">
        <f t="shared" si="134"/>
        <v>67.163490289491847</v>
      </c>
      <c r="Z469">
        <f t="shared" si="129"/>
        <v>0</v>
      </c>
      <c r="AA469">
        <f t="shared" ref="AA469:AA524" si="135">IF(AND(U469&gt;=$G$16,U469&lt;=$H$16),0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0.39836776252805628</v>
      </c>
      <c r="AB469">
        <f t="shared" si="132"/>
        <v>538243.29189187894</v>
      </c>
      <c r="AC469">
        <f t="shared" si="130"/>
        <v>537526.22991932847</v>
      </c>
      <c r="AD469">
        <f t="shared" si="133"/>
        <v>67.159765616548597</v>
      </c>
      <c r="AE469">
        <f t="shared" ref="AE469:AE524" si="136">IF(AND(U469&gt;=$G$16,U469&lt;=$H$16),0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0.3981880882683525</v>
      </c>
      <c r="AF469">
        <f t="shared" si="131"/>
        <v>536809.81477411289</v>
      </c>
      <c r="AG469">
        <f t="shared" ref="AG469:AG524" si="137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0.26475780864380261</v>
      </c>
    </row>
    <row r="470" spans="19:33" x14ac:dyDescent="0.25">
      <c r="S470">
        <f t="shared" si="125"/>
        <v>19</v>
      </c>
      <c r="T470">
        <f t="shared" si="126"/>
        <v>19</v>
      </c>
      <c r="U470">
        <f t="shared" si="127"/>
        <v>451</v>
      </c>
      <c r="V470">
        <f t="shared" si="128"/>
        <v>25.963868826122592</v>
      </c>
      <c r="Y470">
        <f t="shared" si="134"/>
        <v>67.156044303454806</v>
      </c>
      <c r="Z470">
        <f t="shared" si="129"/>
        <v>0</v>
      </c>
      <c r="AA470">
        <f t="shared" si="135"/>
        <v>0.3980085760842117</v>
      </c>
      <c r="AB470">
        <f t="shared" si="132"/>
        <v>536809.81477411231</v>
      </c>
      <c r="AC470">
        <f t="shared" si="130"/>
        <v>536093.39933716075</v>
      </c>
      <c r="AD470">
        <f t="shared" si="133"/>
        <v>67.152322988845626</v>
      </c>
      <c r="AE470">
        <f t="shared" si="136"/>
        <v>0.39782906382697014</v>
      </c>
      <c r="AF470">
        <f t="shared" si="131"/>
        <v>535377.63014433521</v>
      </c>
      <c r="AG470">
        <f t="shared" si="137"/>
        <v>0.26443688541259475</v>
      </c>
    </row>
    <row r="471" spans="19:33" x14ac:dyDescent="0.25">
      <c r="S471">
        <f t="shared" si="125"/>
        <v>19</v>
      </c>
      <c r="T471">
        <f t="shared" si="126"/>
        <v>20</v>
      </c>
      <c r="U471">
        <f t="shared" si="127"/>
        <v>452</v>
      </c>
      <c r="V471">
        <f t="shared" si="128"/>
        <v>25.963868826122592</v>
      </c>
      <c r="Y471">
        <f t="shared" si="134"/>
        <v>67.148601861973916</v>
      </c>
      <c r="Z471">
        <f t="shared" si="129"/>
        <v>0</v>
      </c>
      <c r="AA471">
        <f t="shared" si="135"/>
        <v>0.39764898224234679</v>
      </c>
      <c r="AB471">
        <f t="shared" si="132"/>
        <v>535377.63014433417</v>
      </c>
      <c r="AC471">
        <f t="shared" si="130"/>
        <v>534661.86197629792</v>
      </c>
      <c r="AD471">
        <f t="shared" si="133"/>
        <v>67.144875463084432</v>
      </c>
      <c r="AE471">
        <f t="shared" si="136"/>
        <v>0.39746768318307929</v>
      </c>
      <c r="AF471">
        <f t="shared" si="131"/>
        <v>533946.7464848751</v>
      </c>
      <c r="AG471">
        <f t="shared" si="137"/>
        <v>0.2641155292362492</v>
      </c>
    </row>
    <row r="472" spans="19:33" x14ac:dyDescent="0.25">
      <c r="S472">
        <f t="shared" si="125"/>
        <v>19</v>
      </c>
      <c r="T472">
        <f t="shared" si="126"/>
        <v>21</v>
      </c>
      <c r="U472">
        <f t="shared" si="127"/>
        <v>453</v>
      </c>
      <c r="V472">
        <f t="shared" si="128"/>
        <v>25.963868826122592</v>
      </c>
      <c r="Y472">
        <f t="shared" si="134"/>
        <v>67.141152462129526</v>
      </c>
      <c r="Z472">
        <f t="shared" si="129"/>
        <v>0</v>
      </c>
      <c r="AA472">
        <f t="shared" si="135"/>
        <v>0.39728654944222253</v>
      </c>
      <c r="AB472">
        <f t="shared" si="132"/>
        <v>533946.74648487463</v>
      </c>
      <c r="AC472">
        <f t="shared" si="130"/>
        <v>533231.63069587864</v>
      </c>
      <c r="AD472">
        <f t="shared" si="133"/>
        <v>67.137429459625409</v>
      </c>
      <c r="AE472">
        <f t="shared" si="136"/>
        <v>0.39710541562599261</v>
      </c>
      <c r="AF472">
        <f t="shared" si="131"/>
        <v>532517.166988621</v>
      </c>
      <c r="AG472">
        <f t="shared" si="137"/>
        <v>0.2637913381235702</v>
      </c>
    </row>
    <row r="473" spans="19:33" x14ac:dyDescent="0.25">
      <c r="S473">
        <f t="shared" si="125"/>
        <v>19</v>
      </c>
      <c r="T473">
        <f t="shared" si="126"/>
        <v>22</v>
      </c>
      <c r="U473">
        <f t="shared" si="127"/>
        <v>454</v>
      </c>
      <c r="V473">
        <f t="shared" si="128"/>
        <v>25.963868826122592</v>
      </c>
      <c r="Y473">
        <f t="shared" si="134"/>
        <v>67.133709851958855</v>
      </c>
      <c r="Z473">
        <f t="shared" si="129"/>
        <v>0</v>
      </c>
      <c r="AA473">
        <f t="shared" si="135"/>
        <v>0.39692444697749563</v>
      </c>
      <c r="AB473">
        <f t="shared" si="132"/>
        <v>532517.1669886203</v>
      </c>
      <c r="AC473">
        <f t="shared" si="130"/>
        <v>531802.70298406086</v>
      </c>
      <c r="AD473">
        <f t="shared" si="133"/>
        <v>67.129990242744512</v>
      </c>
      <c r="AE473">
        <f t="shared" si="136"/>
        <v>0.39674347825369466</v>
      </c>
      <c r="AF473">
        <f t="shared" si="131"/>
        <v>531088.89046690695</v>
      </c>
      <c r="AG473">
        <f t="shared" si="137"/>
        <v>0.26346744249132231</v>
      </c>
    </row>
    <row r="474" spans="19:33" x14ac:dyDescent="0.25">
      <c r="S474">
        <f t="shared" si="125"/>
        <v>19</v>
      </c>
      <c r="T474">
        <f t="shared" si="126"/>
        <v>23</v>
      </c>
      <c r="U474">
        <f t="shared" si="127"/>
        <v>455</v>
      </c>
      <c r="V474">
        <f t="shared" si="128"/>
        <v>25.963868826122592</v>
      </c>
      <c r="Y474">
        <f t="shared" si="134"/>
        <v>67.126274025273531</v>
      </c>
      <c r="Z474">
        <f t="shared" si="129"/>
        <v>0</v>
      </c>
      <c r="AA474">
        <f t="shared" si="135"/>
        <v>0.39656267454708566</v>
      </c>
      <c r="AB474">
        <f t="shared" si="132"/>
        <v>531088.89046690613</v>
      </c>
      <c r="AC474">
        <f t="shared" si="130"/>
        <v>530375.07765272143</v>
      </c>
      <c r="AD474">
        <f t="shared" si="133"/>
        <v>67.122557806256168</v>
      </c>
      <c r="AE474">
        <f t="shared" si="136"/>
        <v>0.39638187076524106</v>
      </c>
      <c r="AF474">
        <f t="shared" si="131"/>
        <v>529661.91573215125</v>
      </c>
      <c r="AG474">
        <f t="shared" si="137"/>
        <v>0.26314384207019326</v>
      </c>
    </row>
    <row r="475" spans="19:33" x14ac:dyDescent="0.25">
      <c r="S475">
        <f t="shared" si="125"/>
        <v>19</v>
      </c>
      <c r="T475">
        <f t="shared" si="126"/>
        <v>24</v>
      </c>
      <c r="U475">
        <f t="shared" si="127"/>
        <v>456</v>
      </c>
      <c r="V475">
        <f t="shared" si="128"/>
        <v>25.963868826122592</v>
      </c>
      <c r="Y475">
        <f t="shared" si="134"/>
        <v>67.118844975890823</v>
      </c>
      <c r="Z475">
        <f t="shared" si="129"/>
        <v>0</v>
      </c>
      <c r="AA475">
        <f t="shared" si="135"/>
        <v>0.39620123185018646</v>
      </c>
      <c r="AB475">
        <f t="shared" si="132"/>
        <v>529661.91573215078</v>
      </c>
      <c r="AC475">
        <f t="shared" si="130"/>
        <v>528948.75351482048</v>
      </c>
      <c r="AD475">
        <f t="shared" si="133"/>
        <v>67.115132143980503</v>
      </c>
      <c r="AE475">
        <f t="shared" si="136"/>
        <v>0.39602059285996477</v>
      </c>
      <c r="AF475">
        <f t="shared" si="131"/>
        <v>528236.24159785488</v>
      </c>
      <c r="AG475">
        <f t="shared" si="137"/>
        <v>0.26282053659111615</v>
      </c>
    </row>
    <row r="476" spans="19:33" x14ac:dyDescent="0.25">
      <c r="S476">
        <f t="shared" si="125"/>
        <v>20</v>
      </c>
      <c r="T476">
        <f t="shared" si="126"/>
        <v>1</v>
      </c>
      <c r="U476">
        <f t="shared" si="127"/>
        <v>457</v>
      </c>
      <c r="V476">
        <f t="shared" si="128"/>
        <v>25.963868826122592</v>
      </c>
      <c r="Y476">
        <f t="shared" si="134"/>
        <v>67.111422697633628</v>
      </c>
      <c r="Z476">
        <f t="shared" si="129"/>
        <v>0</v>
      </c>
      <c r="AA476">
        <f t="shared" si="135"/>
        <v>0.39584011858626594</v>
      </c>
      <c r="AB476">
        <f t="shared" si="132"/>
        <v>528236.24159785395</v>
      </c>
      <c r="AC476">
        <f t="shared" si="130"/>
        <v>527523.72938439867</v>
      </c>
      <c r="AD476">
        <f t="shared" si="133"/>
        <v>67.107713249743199</v>
      </c>
      <c r="AE476">
        <f t="shared" si="136"/>
        <v>0.39565964423746913</v>
      </c>
      <c r="AF476">
        <f t="shared" si="131"/>
        <v>526811.86687859904</v>
      </c>
      <c r="AG476">
        <f t="shared" si="137"/>
        <v>0.26249752578526908</v>
      </c>
    </row>
    <row r="477" spans="19:33" x14ac:dyDescent="0.25">
      <c r="S477">
        <f t="shared" si="125"/>
        <v>20</v>
      </c>
      <c r="T477">
        <f t="shared" si="126"/>
        <v>2</v>
      </c>
      <c r="U477">
        <f t="shared" si="127"/>
        <v>458</v>
      </c>
      <c r="V477">
        <f t="shared" si="128"/>
        <v>25.963868826122592</v>
      </c>
      <c r="Y477">
        <f t="shared" si="134"/>
        <v>67.104007184330484</v>
      </c>
      <c r="Z477">
        <f t="shared" si="129"/>
        <v>0</v>
      </c>
      <c r="AA477">
        <f t="shared" si="135"/>
        <v>0.39547933445506622</v>
      </c>
      <c r="AB477">
        <f t="shared" si="132"/>
        <v>526811.86687859858</v>
      </c>
      <c r="AC477">
        <f t="shared" si="130"/>
        <v>526100.00407657947</v>
      </c>
      <c r="AD477">
        <f t="shared" si="133"/>
        <v>67.100301117375608</v>
      </c>
      <c r="AE477">
        <f t="shared" si="136"/>
        <v>0.39529902459763316</v>
      </c>
      <c r="AF477">
        <f t="shared" si="131"/>
        <v>525388.79039004713</v>
      </c>
      <c r="AG477">
        <f t="shared" si="137"/>
        <v>0.26217480938407567</v>
      </c>
    </row>
    <row r="478" spans="19:33" x14ac:dyDescent="0.25">
      <c r="S478">
        <f t="shared" si="125"/>
        <v>20</v>
      </c>
      <c r="T478">
        <f t="shared" si="126"/>
        <v>3</v>
      </c>
      <c r="U478">
        <f t="shared" si="127"/>
        <v>459</v>
      </c>
      <c r="V478">
        <f t="shared" si="128"/>
        <v>25.963868826122592</v>
      </c>
      <c r="Y478">
        <f t="shared" si="134"/>
        <v>67.096598429815543</v>
      </c>
      <c r="Z478">
        <f t="shared" si="129"/>
        <v>0</v>
      </c>
      <c r="AA478">
        <f t="shared" si="135"/>
        <v>0.39511887915660276</v>
      </c>
      <c r="AB478">
        <f t="shared" si="132"/>
        <v>525388.79039004631</v>
      </c>
      <c r="AC478">
        <f t="shared" si="130"/>
        <v>524677.57640756445</v>
      </c>
      <c r="AD478">
        <f t="shared" si="133"/>
        <v>67.092895740714724</v>
      </c>
      <c r="AE478">
        <f t="shared" si="136"/>
        <v>0.39493873364061055</v>
      </c>
      <c r="AF478">
        <f t="shared" si="131"/>
        <v>523967.01094894012</v>
      </c>
      <c r="AG478">
        <f t="shared" si="137"/>
        <v>0.26185238711920378</v>
      </c>
    </row>
    <row r="479" spans="19:33" x14ac:dyDescent="0.25">
      <c r="S479">
        <f t="shared" si="125"/>
        <v>20</v>
      </c>
      <c r="T479">
        <f t="shared" si="126"/>
        <v>4</v>
      </c>
      <c r="U479">
        <f t="shared" si="127"/>
        <v>460</v>
      </c>
      <c r="V479">
        <f t="shared" si="128"/>
        <v>25.963868826122592</v>
      </c>
      <c r="Y479">
        <f t="shared" si="134"/>
        <v>67.089192325456992</v>
      </c>
      <c r="Z479">
        <f t="shared" si="129"/>
        <v>0</v>
      </c>
      <c r="AA479">
        <f t="shared" si="135"/>
        <v>0.39475778247312543</v>
      </c>
      <c r="AB479">
        <f t="shared" si="132"/>
        <v>523967.01094894018</v>
      </c>
      <c r="AC479">
        <f t="shared" si="130"/>
        <v>523256.44694048853</v>
      </c>
      <c r="AD479">
        <f t="shared" si="133"/>
        <v>67.085484605644467</v>
      </c>
      <c r="AE479">
        <f t="shared" si="136"/>
        <v>0.39457581219288218</v>
      </c>
      <c r="AF479">
        <f t="shared" si="131"/>
        <v>522546.53802504583</v>
      </c>
      <c r="AG479">
        <f t="shared" si="137"/>
        <v>0.26152930038442279</v>
      </c>
    </row>
    <row r="480" spans="19:33" x14ac:dyDescent="0.25">
      <c r="S480">
        <f t="shared" si="125"/>
        <v>20</v>
      </c>
      <c r="T480">
        <f t="shared" si="126"/>
        <v>5</v>
      </c>
      <c r="U480">
        <f t="shared" si="127"/>
        <v>461</v>
      </c>
      <c r="V480">
        <f t="shared" si="128"/>
        <v>25.963868826122592</v>
      </c>
      <c r="Y480">
        <f t="shared" si="134"/>
        <v>67.081780304104328</v>
      </c>
      <c r="Z480">
        <f t="shared" si="129"/>
        <v>0</v>
      </c>
      <c r="AA480">
        <f t="shared" si="135"/>
        <v>0.39439400967719918</v>
      </c>
      <c r="AB480">
        <f t="shared" si="132"/>
        <v>522546.53802504664</v>
      </c>
      <c r="AC480">
        <f t="shared" si="130"/>
        <v>521836.62880762765</v>
      </c>
      <c r="AD480">
        <f t="shared" si="133"/>
        <v>67.078076000988474</v>
      </c>
      <c r="AE480">
        <f t="shared" si="136"/>
        <v>0.39421220708418209</v>
      </c>
      <c r="AF480">
        <f t="shared" si="131"/>
        <v>521127.37407954357</v>
      </c>
      <c r="AG480">
        <f t="shared" si="137"/>
        <v>0.26120353852055023</v>
      </c>
    </row>
    <row r="481" spans="19:33" x14ac:dyDescent="0.25">
      <c r="S481">
        <f t="shared" si="125"/>
        <v>20</v>
      </c>
      <c r="T481">
        <f t="shared" si="126"/>
        <v>6</v>
      </c>
      <c r="U481">
        <f t="shared" si="127"/>
        <v>462</v>
      </c>
      <c r="V481">
        <f t="shared" si="128"/>
        <v>25.963868826122592</v>
      </c>
      <c r="Y481">
        <f t="shared" si="134"/>
        <v>67.074375112995043</v>
      </c>
      <c r="Z481">
        <f t="shared" si="129"/>
        <v>0</v>
      </c>
      <c r="AA481">
        <f t="shared" si="135"/>
        <v>0.39403057210112896</v>
      </c>
      <c r="AB481">
        <f t="shared" si="132"/>
        <v>521127.37407954398</v>
      </c>
      <c r="AC481">
        <f t="shared" si="130"/>
        <v>520418.11904976197</v>
      </c>
      <c r="AD481">
        <f t="shared" si="133"/>
        <v>67.070674223427346</v>
      </c>
      <c r="AE481">
        <f t="shared" si="136"/>
        <v>0.39384893704081286</v>
      </c>
      <c r="AF481">
        <f t="shared" si="131"/>
        <v>519709.51790619706</v>
      </c>
      <c r="AG481">
        <f t="shared" si="137"/>
        <v>0.26087807684912284</v>
      </c>
    </row>
    <row r="482" spans="19:33" x14ac:dyDescent="0.25">
      <c r="S482">
        <f t="shared" si="125"/>
        <v>20</v>
      </c>
      <c r="T482">
        <f t="shared" si="126"/>
        <v>7</v>
      </c>
      <c r="U482">
        <f t="shared" si="127"/>
        <v>463</v>
      </c>
      <c r="V482">
        <f t="shared" si="128"/>
        <v>25.963868826122592</v>
      </c>
      <c r="Y482">
        <f t="shared" si="134"/>
        <v>67.066976745835007</v>
      </c>
      <c r="Z482">
        <f t="shared" si="129"/>
        <v>0</v>
      </c>
      <c r="AA482">
        <f t="shared" si="135"/>
        <v>0.39366746943600672</v>
      </c>
      <c r="AB482">
        <f t="shared" si="132"/>
        <v>519709.51790619706</v>
      </c>
      <c r="AC482">
        <f t="shared" si="130"/>
        <v>519000.91646121227</v>
      </c>
      <c r="AD482">
        <f t="shared" si="133"/>
        <v>67.063279266669852</v>
      </c>
      <c r="AE482">
        <f t="shared" si="136"/>
        <v>0.39348600175400877</v>
      </c>
      <c r="AF482">
        <f t="shared" si="131"/>
        <v>518292.9682998826</v>
      </c>
      <c r="AG482">
        <f t="shared" si="137"/>
        <v>0.26055291509351064</v>
      </c>
    </row>
    <row r="483" spans="19:33" x14ac:dyDescent="0.25">
      <c r="S483">
        <f t="shared" si="125"/>
        <v>20</v>
      </c>
      <c r="T483">
        <f t="shared" si="126"/>
        <v>8</v>
      </c>
      <c r="U483">
        <f t="shared" si="127"/>
        <v>464</v>
      </c>
      <c r="V483">
        <f t="shared" si="128"/>
        <v>25.963868826122592</v>
      </c>
      <c r="Y483">
        <f t="shared" si="134"/>
        <v>67.059585196335888</v>
      </c>
      <c r="Z483">
        <f t="shared" si="129"/>
        <v>0</v>
      </c>
      <c r="AA483">
        <f t="shared" si="135"/>
        <v>0.39330470137320894</v>
      </c>
      <c r="AB483">
        <f t="shared" si="132"/>
        <v>518292.96829988179</v>
      </c>
      <c r="AC483">
        <f t="shared" si="130"/>
        <v>517585.01983741001</v>
      </c>
      <c r="AD483">
        <f t="shared" si="133"/>
        <v>67.055891124430559</v>
      </c>
      <c r="AE483">
        <f t="shared" si="136"/>
        <v>0.39312340091528847</v>
      </c>
      <c r="AF483">
        <f t="shared" si="131"/>
        <v>516877.72405658674</v>
      </c>
      <c r="AG483">
        <f t="shared" si="137"/>
        <v>0.26022805297733853</v>
      </c>
    </row>
    <row r="484" spans="19:33" x14ac:dyDescent="0.25">
      <c r="S484">
        <f t="shared" si="125"/>
        <v>20</v>
      </c>
      <c r="T484">
        <f t="shared" si="126"/>
        <v>9</v>
      </c>
      <c r="U484">
        <f t="shared" si="127"/>
        <v>465</v>
      </c>
      <c r="V484">
        <f t="shared" si="128"/>
        <v>25.963868826122592</v>
      </c>
      <c r="Y484">
        <f t="shared" si="134"/>
        <v>67.052200458215154</v>
      </c>
      <c r="Z484">
        <f t="shared" si="129"/>
        <v>0</v>
      </c>
      <c r="AA484">
        <f t="shared" si="135"/>
        <v>0.39294226760439671</v>
      </c>
      <c r="AB484">
        <f t="shared" si="132"/>
        <v>516877.72405658546</v>
      </c>
      <c r="AC484">
        <f t="shared" si="130"/>
        <v>516170.42797489755</v>
      </c>
      <c r="AD484">
        <f t="shared" si="133"/>
        <v>67.048509790429833</v>
      </c>
      <c r="AE484">
        <f t="shared" si="136"/>
        <v>0.39276113421645542</v>
      </c>
      <c r="AF484">
        <f t="shared" si="131"/>
        <v>515463.78397340624</v>
      </c>
      <c r="AG484">
        <f t="shared" si="137"/>
        <v>0.25990349022448617</v>
      </c>
    </row>
    <row r="485" spans="19:33" x14ac:dyDescent="0.25">
      <c r="S485">
        <f t="shared" si="125"/>
        <v>20</v>
      </c>
      <c r="T485">
        <f t="shared" si="126"/>
        <v>10</v>
      </c>
      <c r="U485">
        <f t="shared" si="127"/>
        <v>466</v>
      </c>
      <c r="V485">
        <f t="shared" si="128"/>
        <v>25.963868826122592</v>
      </c>
      <c r="Y485">
        <f t="shared" si="134"/>
        <v>67.044822525196068</v>
      </c>
      <c r="Z485">
        <f t="shared" si="129"/>
        <v>0</v>
      </c>
      <c r="AA485">
        <f t="shared" si="135"/>
        <v>0.39258016782151561</v>
      </c>
      <c r="AB485">
        <f t="shared" si="132"/>
        <v>515463.78397340624</v>
      </c>
      <c r="AC485">
        <f t="shared" si="130"/>
        <v>514757.13967132749</v>
      </c>
      <c r="AD485">
        <f t="shared" si="133"/>
        <v>67.041135258393837</v>
      </c>
      <c r="AE485">
        <f t="shared" si="136"/>
        <v>0.39239920134959744</v>
      </c>
      <c r="AF485">
        <f t="shared" si="131"/>
        <v>514051.14684854768</v>
      </c>
      <c r="AG485">
        <f t="shared" si="137"/>
        <v>0.25957922655908794</v>
      </c>
    </row>
    <row r="486" spans="19:33" x14ac:dyDescent="0.25">
      <c r="S486">
        <f t="shared" si="125"/>
        <v>20</v>
      </c>
      <c r="T486">
        <f t="shared" si="126"/>
        <v>11</v>
      </c>
      <c r="U486">
        <f t="shared" si="127"/>
        <v>467</v>
      </c>
      <c r="V486">
        <f t="shared" si="128"/>
        <v>25.963868826122592</v>
      </c>
      <c r="Y486">
        <f t="shared" si="134"/>
        <v>67.037451391007664</v>
      </c>
      <c r="Z486">
        <f t="shared" si="129"/>
        <v>0</v>
      </c>
      <c r="AA486">
        <f t="shared" si="135"/>
        <v>0.39221840171679451</v>
      </c>
      <c r="AB486">
        <f t="shared" si="132"/>
        <v>514051.14684854832</v>
      </c>
      <c r="AC486">
        <f t="shared" si="130"/>
        <v>513345.15372545808</v>
      </c>
      <c r="AD486">
        <f t="shared" si="133"/>
        <v>67.033767522054475</v>
      </c>
      <c r="AE486">
        <f t="shared" si="136"/>
        <v>0.39203760200708426</v>
      </c>
      <c r="AF486">
        <f t="shared" si="131"/>
        <v>512639.8114813228</v>
      </c>
      <c r="AG486">
        <f t="shared" si="137"/>
        <v>0.25925526170553198</v>
      </c>
    </row>
    <row r="487" spans="19:33" x14ac:dyDescent="0.25">
      <c r="S487">
        <f t="shared" si="125"/>
        <v>20</v>
      </c>
      <c r="T487">
        <f t="shared" si="126"/>
        <v>12</v>
      </c>
      <c r="U487">
        <f t="shared" si="127"/>
        <v>468</v>
      </c>
      <c r="V487">
        <f t="shared" si="128"/>
        <v>25.963868826122592</v>
      </c>
      <c r="Y487">
        <f t="shared" si="134"/>
        <v>67.030082692664408</v>
      </c>
      <c r="Z487">
        <f t="shared" si="129"/>
        <v>0</v>
      </c>
      <c r="AA487">
        <f t="shared" si="135"/>
        <v>0.39185591302476847</v>
      </c>
      <c r="AB487">
        <f t="shared" si="132"/>
        <v>512639.81148132164</v>
      </c>
      <c r="AC487">
        <f t="shared" si="130"/>
        <v>511934.47083787707</v>
      </c>
      <c r="AD487">
        <f t="shared" si="133"/>
        <v>67.026393846137097</v>
      </c>
      <c r="AE487">
        <f t="shared" si="136"/>
        <v>0.3916732487762799</v>
      </c>
      <c r="AF487">
        <f t="shared" si="131"/>
        <v>511229.78778572701</v>
      </c>
      <c r="AG487">
        <f t="shared" si="137"/>
        <v>0.25893055171775975</v>
      </c>
    </row>
    <row r="488" spans="19:33" x14ac:dyDescent="0.25">
      <c r="S488">
        <f t="shared" si="125"/>
        <v>20</v>
      </c>
      <c r="T488">
        <f t="shared" si="126"/>
        <v>13</v>
      </c>
      <c r="U488">
        <f t="shared" si="127"/>
        <v>469</v>
      </c>
      <c r="V488">
        <f t="shared" si="128"/>
        <v>25.963868826122592</v>
      </c>
      <c r="Y488">
        <f t="shared" si="134"/>
        <v>67.022708438732977</v>
      </c>
      <c r="Z488">
        <f t="shared" si="129"/>
        <v>0</v>
      </c>
      <c r="AA488">
        <f t="shared" si="135"/>
        <v>0.39149075482624324</v>
      </c>
      <c r="AB488">
        <f t="shared" si="132"/>
        <v>511229.78778572724</v>
      </c>
      <c r="AC488">
        <f t="shared" si="130"/>
        <v>510525.10442704003</v>
      </c>
      <c r="AD488">
        <f t="shared" si="133"/>
        <v>67.019023029725702</v>
      </c>
      <c r="AE488">
        <f t="shared" si="136"/>
        <v>0.39130826079682157</v>
      </c>
      <c r="AF488">
        <f t="shared" si="131"/>
        <v>509821.07804685866</v>
      </c>
      <c r="AG488">
        <f t="shared" si="137"/>
        <v>0.25860317209545514</v>
      </c>
    </row>
    <row r="489" spans="19:33" x14ac:dyDescent="0.25">
      <c r="S489">
        <f t="shared" si="125"/>
        <v>20</v>
      </c>
      <c r="T489">
        <f t="shared" si="126"/>
        <v>14</v>
      </c>
      <c r="U489">
        <f t="shared" si="127"/>
        <v>470</v>
      </c>
      <c r="V489">
        <f t="shared" si="128"/>
        <v>25.963868826122592</v>
      </c>
      <c r="Y489">
        <f t="shared" si="134"/>
        <v>67.015341056636814</v>
      </c>
      <c r="Z489">
        <f t="shared" si="129"/>
        <v>0</v>
      </c>
      <c r="AA489">
        <f t="shared" si="135"/>
        <v>0.39112593690715647</v>
      </c>
      <c r="AB489">
        <f t="shared" si="132"/>
        <v>509821.07804685988</v>
      </c>
      <c r="AC489">
        <f t="shared" si="130"/>
        <v>509117.05136042699</v>
      </c>
      <c r="AD489">
        <f t="shared" si="133"/>
        <v>67.011659081946263</v>
      </c>
      <c r="AE489">
        <f t="shared" si="136"/>
        <v>0.3909436129381802</v>
      </c>
      <c r="AF489">
        <f t="shared" si="131"/>
        <v>508413.68104028242</v>
      </c>
      <c r="AG489">
        <f t="shared" si="137"/>
        <v>0.25827609754792219</v>
      </c>
    </row>
    <row r="490" spans="19:33" x14ac:dyDescent="0.25">
      <c r="S490">
        <f t="shared" si="125"/>
        <v>20</v>
      </c>
      <c r="T490">
        <f t="shared" si="126"/>
        <v>15</v>
      </c>
      <c r="U490">
        <f t="shared" si="127"/>
        <v>471</v>
      </c>
      <c r="V490">
        <f t="shared" si="128"/>
        <v>25.963868826122592</v>
      </c>
      <c r="Y490">
        <f t="shared" si="134"/>
        <v>67.007980539972266</v>
      </c>
      <c r="Z490">
        <f t="shared" si="129"/>
        <v>0</v>
      </c>
      <c r="AA490">
        <f t="shared" si="135"/>
        <v>0.39076145895041214</v>
      </c>
      <c r="AB490">
        <f t="shared" si="132"/>
        <v>508413.68104028353</v>
      </c>
      <c r="AC490">
        <f t="shared" si="130"/>
        <v>507710.31041417277</v>
      </c>
      <c r="AD490">
        <f t="shared" si="133"/>
        <v>67.004301996398098</v>
      </c>
      <c r="AE490">
        <f t="shared" si="136"/>
        <v>0.39057930488340692</v>
      </c>
      <c r="AF490">
        <f t="shared" si="131"/>
        <v>507007.59554270329</v>
      </c>
      <c r="AG490">
        <f t="shared" si="137"/>
        <v>0.2579493277908711</v>
      </c>
    </row>
    <row r="491" spans="19:33" x14ac:dyDescent="0.25">
      <c r="S491">
        <f t="shared" si="125"/>
        <v>20</v>
      </c>
      <c r="T491">
        <f t="shared" si="126"/>
        <v>16</v>
      </c>
      <c r="U491">
        <f t="shared" si="127"/>
        <v>472</v>
      </c>
      <c r="V491">
        <f t="shared" si="128"/>
        <v>25.963868826122592</v>
      </c>
      <c r="Y491">
        <f t="shared" si="134"/>
        <v>67.000626882341649</v>
      </c>
      <c r="Z491">
        <f t="shared" si="129"/>
        <v>0</v>
      </c>
      <c r="AA491">
        <f t="shared" si="135"/>
        <v>0.39039732063920995</v>
      </c>
      <c r="AB491">
        <f t="shared" si="132"/>
        <v>507007.59554270341</v>
      </c>
      <c r="AC491">
        <f t="shared" si="130"/>
        <v>506304.88036555285</v>
      </c>
      <c r="AD491">
        <f t="shared" si="133"/>
        <v>66.996951766686522</v>
      </c>
      <c r="AE491">
        <f t="shared" si="136"/>
        <v>0.39021533631584965</v>
      </c>
      <c r="AF491">
        <f t="shared" si="131"/>
        <v>505602.82033196633</v>
      </c>
      <c r="AG491">
        <f t="shared" si="137"/>
        <v>0.257622862540277</v>
      </c>
    </row>
    <row r="492" spans="19:33" x14ac:dyDescent="0.25">
      <c r="S492">
        <f t="shared" si="125"/>
        <v>20</v>
      </c>
      <c r="T492">
        <f t="shared" si="126"/>
        <v>17</v>
      </c>
      <c r="U492">
        <f t="shared" si="127"/>
        <v>473</v>
      </c>
      <c r="V492">
        <f t="shared" si="128"/>
        <v>25.963868826122592</v>
      </c>
      <c r="Y492">
        <f t="shared" si="134"/>
        <v>66.993280077353248</v>
      </c>
      <c r="Z492">
        <f t="shared" si="129"/>
        <v>0</v>
      </c>
      <c r="AA492">
        <f t="shared" si="135"/>
        <v>0.39003352165704491</v>
      </c>
      <c r="AB492">
        <f t="shared" si="132"/>
        <v>505602.82033196598</v>
      </c>
      <c r="AC492">
        <f t="shared" si="130"/>
        <v>504900.75999298331</v>
      </c>
      <c r="AD492">
        <f t="shared" si="133"/>
        <v>66.989608386422788</v>
      </c>
      <c r="AE492">
        <f t="shared" si="136"/>
        <v>0.38985170691915072</v>
      </c>
      <c r="AF492">
        <f t="shared" si="131"/>
        <v>504199.35418705706</v>
      </c>
      <c r="AG492">
        <f t="shared" si="137"/>
        <v>0.25729670151238004</v>
      </c>
    </row>
    <row r="493" spans="19:33" x14ac:dyDescent="0.25">
      <c r="S493">
        <f t="shared" ref="S493:S524" si="138">S469+1</f>
        <v>20</v>
      </c>
      <c r="T493">
        <f t="shared" ref="T493:T524" si="139">T469</f>
        <v>18</v>
      </c>
      <c r="U493">
        <f t="shared" si="127"/>
        <v>474</v>
      </c>
      <c r="V493">
        <f t="shared" si="128"/>
        <v>25.963868826122592</v>
      </c>
      <c r="Y493">
        <f t="shared" si="134"/>
        <v>66.985940118621301</v>
      </c>
      <c r="Z493">
        <f t="shared" si="129"/>
        <v>0</v>
      </c>
      <c r="AA493">
        <f t="shared" si="135"/>
        <v>0.38967006168770707</v>
      </c>
      <c r="AB493">
        <f t="shared" si="132"/>
        <v>504199.35418705631</v>
      </c>
      <c r="AC493">
        <f t="shared" si="130"/>
        <v>503497.94807601842</v>
      </c>
      <c r="AD493">
        <f t="shared" si="133"/>
        <v>66.982271849224119</v>
      </c>
      <c r="AE493">
        <f t="shared" si="136"/>
        <v>0.38948841637724785</v>
      </c>
      <c r="AF493">
        <f t="shared" si="131"/>
        <v>502797.19588809821</v>
      </c>
      <c r="AG493">
        <f t="shared" si="137"/>
        <v>0.25697084442368467</v>
      </c>
    </row>
    <row r="494" spans="19:33" x14ac:dyDescent="0.25">
      <c r="S494">
        <f t="shared" si="138"/>
        <v>20</v>
      </c>
      <c r="T494">
        <f t="shared" si="139"/>
        <v>19</v>
      </c>
      <c r="U494">
        <f t="shared" si="127"/>
        <v>475</v>
      </c>
      <c r="V494">
        <f t="shared" si="128"/>
        <v>25.963868826122592</v>
      </c>
      <c r="Y494">
        <f t="shared" si="134"/>
        <v>66.978606999766001</v>
      </c>
      <c r="Z494">
        <f t="shared" si="129"/>
        <v>0</v>
      </c>
      <c r="AA494">
        <f t="shared" si="135"/>
        <v>0.38930694041528113</v>
      </c>
      <c r="AB494">
        <f t="shared" si="132"/>
        <v>502797.19588809792</v>
      </c>
      <c r="AC494">
        <f t="shared" si="130"/>
        <v>502096.44339535042</v>
      </c>
      <c r="AD494">
        <f t="shared" si="133"/>
        <v>66.97494214871368</v>
      </c>
      <c r="AE494">
        <f t="shared" si="136"/>
        <v>0.38912546437437284</v>
      </c>
      <c r="AF494">
        <f t="shared" si="131"/>
        <v>501396.34421635017</v>
      </c>
      <c r="AG494">
        <f t="shared" si="137"/>
        <v>0.25664529099095967</v>
      </c>
    </row>
    <row r="495" spans="19:33" x14ac:dyDescent="0.25">
      <c r="S495">
        <f t="shared" si="138"/>
        <v>20</v>
      </c>
      <c r="T495">
        <f t="shared" si="139"/>
        <v>20</v>
      </c>
      <c r="U495">
        <f t="shared" si="127"/>
        <v>476</v>
      </c>
      <c r="V495">
        <f t="shared" si="128"/>
        <v>25.963868826122592</v>
      </c>
      <c r="Y495">
        <f t="shared" si="134"/>
        <v>66.971276793849242</v>
      </c>
      <c r="Z495">
        <f t="shared" si="129"/>
        <v>0</v>
      </c>
      <c r="AA495">
        <f t="shared" si="135"/>
        <v>0.38894318278663698</v>
      </c>
      <c r="AB495">
        <f t="shared" si="132"/>
        <v>501396.34421635035</v>
      </c>
      <c r="AC495">
        <f t="shared" si="130"/>
        <v>500696.24648733443</v>
      </c>
      <c r="AD495">
        <f t="shared" si="133"/>
        <v>66.967607017816292</v>
      </c>
      <c r="AE495">
        <f t="shared" si="136"/>
        <v>0.38875980049043307</v>
      </c>
      <c r="AF495">
        <f t="shared" si="131"/>
        <v>499996.80893458478</v>
      </c>
      <c r="AG495">
        <f t="shared" si="137"/>
        <v>0.25631907724166536</v>
      </c>
    </row>
    <row r="496" spans="19:33" x14ac:dyDescent="0.25">
      <c r="S496">
        <f t="shared" si="138"/>
        <v>20</v>
      </c>
      <c r="T496">
        <f t="shared" si="139"/>
        <v>21</v>
      </c>
      <c r="U496">
        <f t="shared" si="127"/>
        <v>477</v>
      </c>
      <c r="V496">
        <f t="shared" si="128"/>
        <v>25.963868826122592</v>
      </c>
      <c r="Y496">
        <f t="shared" si="134"/>
        <v>66.963940702298828</v>
      </c>
      <c r="Z496">
        <f t="shared" si="129"/>
        <v>0</v>
      </c>
      <c r="AA496">
        <f t="shared" si="135"/>
        <v>0.38857659111957127</v>
      </c>
      <c r="AB496">
        <f t="shared" si="132"/>
        <v>499996.80893458345</v>
      </c>
      <c r="AC496">
        <f t="shared" si="130"/>
        <v>499297.37107056822</v>
      </c>
      <c r="AD496">
        <f t="shared" si="133"/>
        <v>66.960274385149773</v>
      </c>
      <c r="AE496">
        <f t="shared" si="136"/>
        <v>0.38839338166717724</v>
      </c>
      <c r="AF496">
        <f t="shared" si="131"/>
        <v>498598.59276058158</v>
      </c>
      <c r="AG496">
        <f t="shared" si="137"/>
        <v>0.25599003016980321</v>
      </c>
    </row>
    <row r="497" spans="19:33" x14ac:dyDescent="0.25">
      <c r="S497">
        <f t="shared" si="138"/>
        <v>20</v>
      </c>
      <c r="T497">
        <f t="shared" si="139"/>
        <v>22</v>
      </c>
      <c r="U497">
        <f t="shared" si="127"/>
        <v>478</v>
      </c>
      <c r="V497">
        <f t="shared" si="128"/>
        <v>25.963868826122592</v>
      </c>
      <c r="Y497">
        <f t="shared" si="134"/>
        <v>66.956611525254573</v>
      </c>
      <c r="Z497">
        <f t="shared" si="129"/>
        <v>0</v>
      </c>
      <c r="AA497">
        <f t="shared" si="135"/>
        <v>0.38821034497713836</v>
      </c>
      <c r="AB497">
        <f t="shared" si="132"/>
        <v>498598.59276058106</v>
      </c>
      <c r="AC497">
        <f t="shared" si="130"/>
        <v>497899.81413962221</v>
      </c>
      <c r="AD497">
        <f t="shared" si="133"/>
        <v>66.952948663729316</v>
      </c>
      <c r="AE497">
        <f t="shared" si="136"/>
        <v>0.38802730820564402</v>
      </c>
      <c r="AF497">
        <f t="shared" si="131"/>
        <v>497201.69445104076</v>
      </c>
      <c r="AG497">
        <f t="shared" si="137"/>
        <v>0.25566129323556536</v>
      </c>
    </row>
    <row r="498" spans="19:33" x14ac:dyDescent="0.25">
      <c r="S498">
        <f t="shared" si="138"/>
        <v>20</v>
      </c>
      <c r="T498">
        <f t="shared" si="139"/>
        <v>23</v>
      </c>
      <c r="U498">
        <f t="shared" si="127"/>
        <v>479</v>
      </c>
      <c r="V498">
        <f t="shared" si="128"/>
        <v>25.963868826122592</v>
      </c>
      <c r="Y498">
        <f t="shared" si="134"/>
        <v>66.949289256199322</v>
      </c>
      <c r="Z498">
        <f t="shared" si="129"/>
        <v>0</v>
      </c>
      <c r="AA498">
        <f t="shared" si="135"/>
        <v>0.3878444440336698</v>
      </c>
      <c r="AB498">
        <f t="shared" si="132"/>
        <v>497201.69445103966</v>
      </c>
      <c r="AC498">
        <f t="shared" si="130"/>
        <v>496503.57445177907</v>
      </c>
      <c r="AD498">
        <f t="shared" si="133"/>
        <v>66.94562984704082</v>
      </c>
      <c r="AE498">
        <f t="shared" si="136"/>
        <v>0.38766157978031746</v>
      </c>
      <c r="AF498">
        <f t="shared" si="131"/>
        <v>495806.11276383052</v>
      </c>
      <c r="AG498">
        <f t="shared" si="137"/>
        <v>0.25533286614663658</v>
      </c>
    </row>
    <row r="499" spans="19:33" x14ac:dyDescent="0.25">
      <c r="S499">
        <f t="shared" si="138"/>
        <v>20</v>
      </c>
      <c r="T499">
        <f t="shared" si="139"/>
        <v>24</v>
      </c>
      <c r="U499">
        <f t="shared" si="127"/>
        <v>480</v>
      </c>
      <c r="V499">
        <f t="shared" si="128"/>
        <v>25.963868826122592</v>
      </c>
      <c r="Y499">
        <f t="shared" si="134"/>
        <v>66.941973888622073</v>
      </c>
      <c r="Z499">
        <f t="shared" si="129"/>
        <v>0</v>
      </c>
      <c r="AA499">
        <f t="shared" si="135"/>
        <v>0.38747888796380436</v>
      </c>
      <c r="AB499">
        <f t="shared" si="132"/>
        <v>495806.1127638297</v>
      </c>
      <c r="AC499">
        <f t="shared" si="130"/>
        <v>495108.65076549485</v>
      </c>
      <c r="AD499">
        <f t="shared" si="133"/>
        <v>66.938317928576353</v>
      </c>
      <c r="AE499">
        <f t="shared" si="136"/>
        <v>0.38729619606598986</v>
      </c>
      <c r="AF499">
        <f t="shared" si="131"/>
        <v>494411.84645799216</v>
      </c>
      <c r="AG499">
        <f t="shared" si="137"/>
        <v>0.25500474861097777</v>
      </c>
    </row>
    <row r="500" spans="19:33" x14ac:dyDescent="0.25">
      <c r="S500">
        <f t="shared" si="138"/>
        <v>21</v>
      </c>
      <c r="T500">
        <f t="shared" si="139"/>
        <v>1</v>
      </c>
      <c r="U500">
        <f t="shared" ref="U500:U524" si="140">(S500-1)*24+T500</f>
        <v>481</v>
      </c>
      <c r="V500">
        <f t="shared" ref="V500:V524" si="141">V499</f>
        <v>25.963868826122592</v>
      </c>
      <c r="Y500">
        <f t="shared" si="134"/>
        <v>66.934665416017964</v>
      </c>
      <c r="Z500">
        <f t="shared" ref="Z500:Z524" si="142">(V501-V500)*43560/3600</f>
        <v>0</v>
      </c>
      <c r="AA500">
        <f t="shared" si="135"/>
        <v>0.38711367644248773</v>
      </c>
      <c r="AB500">
        <f t="shared" si="132"/>
        <v>494411.84645799274</v>
      </c>
      <c r="AC500">
        <f t="shared" ref="AC500:AC524" si="143">MAX(0,AB500+(Z500-AA500)*1800)</f>
        <v>493715.04184039624</v>
      </c>
      <c r="AD500">
        <f t="shared" si="133"/>
        <v>66.931012901834123</v>
      </c>
      <c r="AE500">
        <f t="shared" si="136"/>
        <v>0.38693115673776024</v>
      </c>
      <c r="AF500">
        <f t="shared" ref="AF500:AF524" si="144">MAX(0,AB500+(Z500-AE500)*3600)</f>
        <v>493018.89429373678</v>
      </c>
      <c r="AG500">
        <f t="shared" si="137"/>
        <v>0.2546769403368252</v>
      </c>
    </row>
    <row r="501" spans="19:33" x14ac:dyDescent="0.25">
      <c r="S501">
        <f t="shared" si="138"/>
        <v>21</v>
      </c>
      <c r="T501">
        <f t="shared" si="139"/>
        <v>2</v>
      </c>
      <c r="U501">
        <f t="shared" si="140"/>
        <v>482</v>
      </c>
      <c r="V501">
        <f t="shared" si="141"/>
        <v>25.963868826122592</v>
      </c>
      <c r="Y501">
        <f t="shared" si="134"/>
        <v>66.927363831888243</v>
      </c>
      <c r="Z501">
        <f t="shared" si="142"/>
        <v>0</v>
      </c>
      <c r="AA501">
        <f t="shared" si="135"/>
        <v>0.38674880914497101</v>
      </c>
      <c r="AB501">
        <f t="shared" si="132"/>
        <v>493018.8942937362</v>
      </c>
      <c r="AC501">
        <f t="shared" si="143"/>
        <v>492322.74643727526</v>
      </c>
      <c r="AD501">
        <f t="shared" si="133"/>
        <v>66.923714760318447</v>
      </c>
      <c r="AE501">
        <f t="shared" si="136"/>
        <v>0.38656646147103302</v>
      </c>
      <c r="AF501">
        <f t="shared" si="144"/>
        <v>491627.25503244047</v>
      </c>
      <c r="AG501">
        <f t="shared" si="137"/>
        <v>0.25434944103268903</v>
      </c>
    </row>
    <row r="502" spans="19:33" x14ac:dyDescent="0.25">
      <c r="S502">
        <f t="shared" si="138"/>
        <v>21</v>
      </c>
      <c r="T502">
        <f t="shared" si="139"/>
        <v>3</v>
      </c>
      <c r="U502">
        <f t="shared" si="140"/>
        <v>483</v>
      </c>
      <c r="V502">
        <f t="shared" si="141"/>
        <v>25.963868826122592</v>
      </c>
      <c r="Y502">
        <f t="shared" si="134"/>
        <v>66.920069129740313</v>
      </c>
      <c r="Z502">
        <f t="shared" si="142"/>
        <v>0</v>
      </c>
      <c r="AA502">
        <f t="shared" si="135"/>
        <v>0.38638428574681261</v>
      </c>
      <c r="AB502">
        <f t="shared" si="132"/>
        <v>491627.25503244129</v>
      </c>
      <c r="AC502">
        <f t="shared" si="143"/>
        <v>490931.76331809704</v>
      </c>
      <c r="AD502">
        <f t="shared" si="133"/>
        <v>66.916423497539782</v>
      </c>
      <c r="AE502">
        <f t="shared" si="136"/>
        <v>0.38620210994151943</v>
      </c>
      <c r="AF502">
        <f t="shared" si="144"/>
        <v>490236.92743665184</v>
      </c>
      <c r="AG502">
        <f t="shared" si="137"/>
        <v>0.2540222504073556</v>
      </c>
    </row>
    <row r="503" spans="19:33" x14ac:dyDescent="0.25">
      <c r="S503">
        <f t="shared" si="138"/>
        <v>21</v>
      </c>
      <c r="T503">
        <f t="shared" si="139"/>
        <v>4</v>
      </c>
      <c r="U503">
        <f t="shared" si="140"/>
        <v>484</v>
      </c>
      <c r="V503">
        <f t="shared" si="141"/>
        <v>25.963868826122592</v>
      </c>
      <c r="Y503">
        <f t="shared" si="134"/>
        <v>66.912778520545999</v>
      </c>
      <c r="Z503">
        <f t="shared" si="142"/>
        <v>0</v>
      </c>
      <c r="AA503">
        <f t="shared" si="135"/>
        <v>0.38601939585827477</v>
      </c>
      <c r="AB503">
        <f t="shared" si="132"/>
        <v>490236.92743665143</v>
      </c>
      <c r="AC503">
        <f t="shared" si="143"/>
        <v>489542.09252410656</v>
      </c>
      <c r="AD503">
        <f t="shared" si="133"/>
        <v>66.909128015287408</v>
      </c>
      <c r="AE503">
        <f t="shared" si="136"/>
        <v>0.38583526999715706</v>
      </c>
      <c r="AF503">
        <f t="shared" si="144"/>
        <v>488847.92046466167</v>
      </c>
      <c r="AG503">
        <f t="shared" si="137"/>
        <v>0.25369466593877377</v>
      </c>
    </row>
    <row r="504" spans="19:33" x14ac:dyDescent="0.25">
      <c r="S504">
        <f t="shared" si="138"/>
        <v>21</v>
      </c>
      <c r="T504">
        <f t="shared" si="139"/>
        <v>5</v>
      </c>
      <c r="U504">
        <f t="shared" si="140"/>
        <v>485</v>
      </c>
      <c r="V504">
        <f t="shared" si="141"/>
        <v>25.963868826122592</v>
      </c>
      <c r="Y504">
        <f t="shared" si="134"/>
        <v>66.90548099250887</v>
      </c>
      <c r="Z504">
        <f t="shared" si="142"/>
        <v>0</v>
      </c>
      <c r="AA504">
        <f t="shared" si="135"/>
        <v>0.38565131978696804</v>
      </c>
      <c r="AB504">
        <f t="shared" si="132"/>
        <v>488847.92046466051</v>
      </c>
      <c r="AC504">
        <f t="shared" si="143"/>
        <v>488153.74808904395</v>
      </c>
      <c r="AD504">
        <f t="shared" si="133"/>
        <v>66.901833968069241</v>
      </c>
      <c r="AE504">
        <f t="shared" si="136"/>
        <v>0.38546736949299604</v>
      </c>
      <c r="AF504">
        <f t="shared" si="144"/>
        <v>487460.23793448572</v>
      </c>
      <c r="AG504">
        <f t="shared" si="137"/>
        <v>0.25336389883112648</v>
      </c>
    </row>
    <row r="505" spans="19:33" x14ac:dyDescent="0.25">
      <c r="S505">
        <f t="shared" si="138"/>
        <v>21</v>
      </c>
      <c r="T505">
        <f t="shared" si="139"/>
        <v>6</v>
      </c>
      <c r="U505">
        <f t="shared" si="140"/>
        <v>486</v>
      </c>
      <c r="V505">
        <f t="shared" si="141"/>
        <v>25.963868826122592</v>
      </c>
      <c r="Y505">
        <f t="shared" si="134"/>
        <v>66.898190422789071</v>
      </c>
      <c r="Z505">
        <f t="shared" si="142"/>
        <v>0</v>
      </c>
      <c r="AA505">
        <f t="shared" si="135"/>
        <v>0.38528359468246703</v>
      </c>
      <c r="AB505">
        <f t="shared" si="132"/>
        <v>487460.23793448519</v>
      </c>
      <c r="AC505">
        <f t="shared" si="143"/>
        <v>486766.72746405675</v>
      </c>
      <c r="AD505">
        <f t="shared" si="133"/>
        <v>66.894546875849386</v>
      </c>
      <c r="AE505">
        <f t="shared" si="136"/>
        <v>0.38509981978823465</v>
      </c>
      <c r="AF505">
        <f t="shared" si="144"/>
        <v>486073.87858324754</v>
      </c>
      <c r="AG505">
        <f t="shared" si="137"/>
        <v>0.25303344711555242</v>
      </c>
    </row>
    <row r="506" spans="19:33" x14ac:dyDescent="0.25">
      <c r="S506">
        <f t="shared" si="138"/>
        <v>21</v>
      </c>
      <c r="T506">
        <f t="shared" si="139"/>
        <v>7</v>
      </c>
      <c r="U506">
        <f t="shared" si="140"/>
        <v>487</v>
      </c>
      <c r="V506">
        <f t="shared" si="141"/>
        <v>25.963868826122592</v>
      </c>
      <c r="Y506">
        <f t="shared" si="134"/>
        <v>66.890906804751722</v>
      </c>
      <c r="Z506">
        <f t="shared" si="142"/>
        <v>0</v>
      </c>
      <c r="AA506">
        <f t="shared" si="135"/>
        <v>0.38491622021011879</v>
      </c>
      <c r="AB506">
        <f t="shared" ref="AB506:AB524" si="145">VLOOKUP($Y506,$C$20:$H$120,6)+($Y506-VLOOKUP(VLOOKUP($Y506,$C$20:$N$120,12),$A$20:$C$120,3,FALSE))*(VLOOKUP(VLOOKUP($Y506,$C$20:$N$120,12)+1,$A$20:$H$120,8,FALSE)-VLOOKUP($Y506,$C$20:$H$120,6))/(VLOOKUP(VLOOKUP($Y506,$C$20:$N$120,12)+1,$A$20:$C$120,3,FALSE)-VLOOKUP(VLOOKUP($Y506,$C$20:$N$120,12),$A$20:$C$120,3,FALSE))</f>
        <v>486073.8785832469</v>
      </c>
      <c r="AC506">
        <f t="shared" si="143"/>
        <v>485381.0293868687</v>
      </c>
      <c r="AD506">
        <f t="shared" ref="AD506:AD524" si="146">VLOOKUP($AC506,$H$20:$I$120,2)+($AC506-VLOOKUP(VLOOKUP($AC506,$H$20:$N$120,7),$A$20:$H$120,8,FALSE))*(VLOOKUP(VLOOKUP($AC506,$H$20:$N$120,7)+1,$A$20:$I$120,9,FALSE)-VLOOKUP($AC506,$H$20:$I$120,2))/(VLOOKUP(VLOOKUP($AC506,$H$20:$N$120,7)+1,$A$20:$H$120,8,FALSE)-VLOOKUP(VLOOKUP($AC506,$H$20:$N$120,7),$A$20:$H$120,8,FALSE))</f>
        <v>66.887266731996135</v>
      </c>
      <c r="AE506">
        <f t="shared" si="136"/>
        <v>0.38473262054837981</v>
      </c>
      <c r="AF506">
        <f t="shared" si="144"/>
        <v>484688.84114927275</v>
      </c>
      <c r="AG506">
        <f t="shared" si="137"/>
        <v>0.25270331049131967</v>
      </c>
    </row>
    <row r="507" spans="19:33" x14ac:dyDescent="0.25">
      <c r="S507">
        <f t="shared" si="138"/>
        <v>21</v>
      </c>
      <c r="T507">
        <f t="shared" si="139"/>
        <v>8</v>
      </c>
      <c r="U507">
        <f t="shared" si="140"/>
        <v>488</v>
      </c>
      <c r="V507">
        <f t="shared" si="141"/>
        <v>25.963868826122592</v>
      </c>
      <c r="Y507">
        <f t="shared" si="134"/>
        <v>66.883630131768285</v>
      </c>
      <c r="Z507">
        <f t="shared" si="142"/>
        <v>0</v>
      </c>
      <c r="AA507">
        <f t="shared" si="135"/>
        <v>0.38454919603559001</v>
      </c>
      <c r="AB507">
        <f t="shared" si="145"/>
        <v>484688.84114927362</v>
      </c>
      <c r="AC507">
        <f t="shared" si="143"/>
        <v>483996.65259640955</v>
      </c>
      <c r="AD507">
        <f t="shared" si="146"/>
        <v>66.879993529884089</v>
      </c>
      <c r="AE507">
        <f t="shared" si="136"/>
        <v>0.38436577143925665</v>
      </c>
      <c r="AF507">
        <f t="shared" si="144"/>
        <v>483305.12437209231</v>
      </c>
      <c r="AG507">
        <f t="shared" si="137"/>
        <v>0.25237348865798365</v>
      </c>
    </row>
    <row r="508" spans="19:33" x14ac:dyDescent="0.25">
      <c r="S508">
        <f t="shared" si="138"/>
        <v>21</v>
      </c>
      <c r="T508">
        <f t="shared" si="139"/>
        <v>9</v>
      </c>
      <c r="U508">
        <f t="shared" si="140"/>
        <v>489</v>
      </c>
      <c r="V508">
        <f t="shared" si="141"/>
        <v>25.963868826122592</v>
      </c>
      <c r="Y508">
        <f t="shared" si="134"/>
        <v>66.876360397216516</v>
      </c>
      <c r="Z508">
        <f t="shared" si="142"/>
        <v>0</v>
      </c>
      <c r="AA508">
        <f t="shared" si="135"/>
        <v>0.3841825218248649</v>
      </c>
      <c r="AB508">
        <f t="shared" si="145"/>
        <v>483305.12437209149</v>
      </c>
      <c r="AC508">
        <f t="shared" si="143"/>
        <v>482613.59583280672</v>
      </c>
      <c r="AD508">
        <f t="shared" si="146"/>
        <v>66.872727262894173</v>
      </c>
      <c r="AE508">
        <f t="shared" si="136"/>
        <v>0.38399927212700913</v>
      </c>
      <c r="AF508">
        <f t="shared" si="144"/>
        <v>481922.72699243424</v>
      </c>
      <c r="AG508">
        <f t="shared" si="137"/>
        <v>0.25204398131538508</v>
      </c>
    </row>
    <row r="509" spans="19:33" x14ac:dyDescent="0.25">
      <c r="S509">
        <f t="shared" si="138"/>
        <v>21</v>
      </c>
      <c r="T509">
        <f t="shared" si="139"/>
        <v>10</v>
      </c>
      <c r="U509">
        <f t="shared" si="140"/>
        <v>490</v>
      </c>
      <c r="V509">
        <f t="shared" si="141"/>
        <v>25.963868826122592</v>
      </c>
      <c r="Y509">
        <f t="shared" si="134"/>
        <v>66.869097594480507</v>
      </c>
      <c r="Z509">
        <f t="shared" si="142"/>
        <v>0</v>
      </c>
      <c r="AA509">
        <f t="shared" si="135"/>
        <v>0.38381619724424731</v>
      </c>
      <c r="AB509">
        <f t="shared" si="145"/>
        <v>481922.72699243302</v>
      </c>
      <c r="AC509">
        <f t="shared" si="143"/>
        <v>481231.85783739336</v>
      </c>
      <c r="AD509">
        <f t="shared" si="146"/>
        <v>66.86546792441365</v>
      </c>
      <c r="AE509">
        <f t="shared" si="136"/>
        <v>0.38363312227810104</v>
      </c>
      <c r="AF509">
        <f t="shared" si="144"/>
        <v>480541.64775223186</v>
      </c>
      <c r="AG509">
        <f t="shared" si="137"/>
        <v>0.25171478816365206</v>
      </c>
    </row>
    <row r="510" spans="19:33" x14ac:dyDescent="0.25">
      <c r="S510">
        <f t="shared" si="138"/>
        <v>21</v>
      </c>
      <c r="T510">
        <f t="shared" si="139"/>
        <v>11</v>
      </c>
      <c r="U510">
        <f t="shared" si="140"/>
        <v>491</v>
      </c>
      <c r="V510">
        <f t="shared" si="141"/>
        <v>25.963868826122592</v>
      </c>
      <c r="Y510">
        <f t="shared" si="134"/>
        <v>66.861841716950664</v>
      </c>
      <c r="Z510">
        <f t="shared" si="142"/>
        <v>0</v>
      </c>
      <c r="AA510">
        <f t="shared" si="135"/>
        <v>0.38345022196035944</v>
      </c>
      <c r="AB510">
        <f t="shared" si="145"/>
        <v>480541.64775223169</v>
      </c>
      <c r="AC510">
        <f t="shared" si="143"/>
        <v>479851.43735270301</v>
      </c>
      <c r="AD510">
        <f t="shared" si="146"/>
        <v>66.858215507836064</v>
      </c>
      <c r="AE510">
        <f t="shared" si="136"/>
        <v>0.38326732155931292</v>
      </c>
      <c r="AF510">
        <f t="shared" si="144"/>
        <v>479161.88539461815</v>
      </c>
      <c r="AG510">
        <f t="shared" si="137"/>
        <v>0.25138590890319862</v>
      </c>
    </row>
    <row r="511" spans="19:33" x14ac:dyDescent="0.25">
      <c r="S511">
        <f t="shared" si="138"/>
        <v>21</v>
      </c>
      <c r="T511">
        <f t="shared" si="139"/>
        <v>12</v>
      </c>
      <c r="U511">
        <f t="shared" si="140"/>
        <v>492</v>
      </c>
      <c r="V511">
        <f t="shared" si="141"/>
        <v>25.963868826122592</v>
      </c>
      <c r="Y511">
        <f t="shared" si="134"/>
        <v>66.854591827034355</v>
      </c>
      <c r="Z511">
        <f t="shared" si="142"/>
        <v>0</v>
      </c>
      <c r="AA511">
        <f t="shared" si="135"/>
        <v>0.38308435163649329</v>
      </c>
      <c r="AB511">
        <f t="shared" si="145"/>
        <v>479161.88539461943</v>
      </c>
      <c r="AC511">
        <f t="shared" si="143"/>
        <v>478472.33356167376</v>
      </c>
      <c r="AD511">
        <f t="shared" si="146"/>
        <v>66.850960795970863</v>
      </c>
      <c r="AE511">
        <f t="shared" si="136"/>
        <v>0.38289945513924917</v>
      </c>
      <c r="AF511">
        <f t="shared" si="144"/>
        <v>477783.44735611812</v>
      </c>
      <c r="AG511">
        <f t="shared" si="137"/>
        <v>0.25105710185016378</v>
      </c>
    </row>
    <row r="512" spans="19:33" x14ac:dyDescent="0.25">
      <c r="S512">
        <f t="shared" si="138"/>
        <v>21</v>
      </c>
      <c r="T512">
        <f t="shared" si="139"/>
        <v>13</v>
      </c>
      <c r="U512">
        <f t="shared" si="140"/>
        <v>493</v>
      </c>
      <c r="V512">
        <f t="shared" si="141"/>
        <v>25.963868826122592</v>
      </c>
      <c r="Y512">
        <f t="shared" si="134"/>
        <v>66.847333269957488</v>
      </c>
      <c r="Z512">
        <f t="shared" si="142"/>
        <v>0</v>
      </c>
      <c r="AA512">
        <f t="shared" si="135"/>
        <v>0.38271473712339993</v>
      </c>
      <c r="AB512">
        <f t="shared" si="145"/>
        <v>477783.44735611882</v>
      </c>
      <c r="AC512">
        <f t="shared" si="143"/>
        <v>477094.56082929671</v>
      </c>
      <c r="AD512">
        <f t="shared" si="146"/>
        <v>66.843705742252396</v>
      </c>
      <c r="AE512">
        <f t="shared" si="136"/>
        <v>0.38253001902140649</v>
      </c>
      <c r="AF512">
        <f t="shared" si="144"/>
        <v>476406.33928764175</v>
      </c>
      <c r="AG512">
        <f t="shared" si="137"/>
        <v>0.25072455899271873</v>
      </c>
    </row>
    <row r="513" spans="19:33" x14ac:dyDescent="0.25">
      <c r="S513">
        <f t="shared" si="138"/>
        <v>21</v>
      </c>
      <c r="T513">
        <f t="shared" si="139"/>
        <v>14</v>
      </c>
      <c r="U513">
        <f t="shared" si="140"/>
        <v>494</v>
      </c>
      <c r="V513">
        <f t="shared" si="141"/>
        <v>25.963868826122592</v>
      </c>
      <c r="Y513">
        <f t="shared" si="134"/>
        <v>66.840081716215593</v>
      </c>
      <c r="Z513">
        <f t="shared" si="142"/>
        <v>0</v>
      </c>
      <c r="AA513">
        <f t="shared" si="135"/>
        <v>0.38234547922860113</v>
      </c>
      <c r="AB513">
        <f t="shared" si="145"/>
        <v>476406.33928764111</v>
      </c>
      <c r="AC513">
        <f t="shared" si="143"/>
        <v>475718.11742502963</v>
      </c>
      <c r="AD513">
        <f t="shared" si="146"/>
        <v>66.836457688488707</v>
      </c>
      <c r="AE513">
        <f t="shared" si="136"/>
        <v>0.38216093934973472</v>
      </c>
      <c r="AF513">
        <f t="shared" si="144"/>
        <v>475030.55990598205</v>
      </c>
      <c r="AG513">
        <f t="shared" si="137"/>
        <v>0.25039233698540941</v>
      </c>
    </row>
    <row r="514" spans="19:33" x14ac:dyDescent="0.25">
      <c r="S514">
        <f t="shared" si="138"/>
        <v>21</v>
      </c>
      <c r="T514">
        <f t="shared" si="139"/>
        <v>15</v>
      </c>
      <c r="U514">
        <f t="shared" si="140"/>
        <v>495</v>
      </c>
      <c r="V514">
        <f t="shared" si="141"/>
        <v>25.963868826122592</v>
      </c>
      <c r="Y514">
        <f t="shared" si="134"/>
        <v>66.832837159051593</v>
      </c>
      <c r="Z514">
        <f t="shared" si="142"/>
        <v>0</v>
      </c>
      <c r="AA514">
        <f t="shared" si="135"/>
        <v>0.38197657760801834</v>
      </c>
      <c r="AB514">
        <f t="shared" si="145"/>
        <v>475030.55990598188</v>
      </c>
      <c r="AC514">
        <f t="shared" si="143"/>
        <v>474343.00206628744</v>
      </c>
      <c r="AD514">
        <f t="shared" si="146"/>
        <v>66.829216627926016</v>
      </c>
      <c r="AE514">
        <f t="shared" si="136"/>
        <v>0.38179221578032335</v>
      </c>
      <c r="AF514">
        <f t="shared" si="144"/>
        <v>473656.10792917269</v>
      </c>
      <c r="AG514">
        <f t="shared" si="137"/>
        <v>0.25006043551866769</v>
      </c>
    </row>
    <row r="515" spans="19:33" x14ac:dyDescent="0.25">
      <c r="S515">
        <f t="shared" si="138"/>
        <v>21</v>
      </c>
      <c r="T515">
        <f t="shared" si="139"/>
        <v>16</v>
      </c>
      <c r="U515">
        <f t="shared" si="140"/>
        <v>496</v>
      </c>
      <c r="V515">
        <f t="shared" si="141"/>
        <v>25.963868826122592</v>
      </c>
      <c r="Y515">
        <f t="shared" si="134"/>
        <v>66.825599591714919</v>
      </c>
      <c r="Z515">
        <f t="shared" si="142"/>
        <v>0</v>
      </c>
      <c r="AA515">
        <f t="shared" si="135"/>
        <v>0.38160803191790443</v>
      </c>
      <c r="AB515">
        <f t="shared" si="145"/>
        <v>473656.10792917287</v>
      </c>
      <c r="AC515">
        <f t="shared" si="143"/>
        <v>472969.21347172064</v>
      </c>
      <c r="AD515">
        <f t="shared" si="146"/>
        <v>66.821982553816994</v>
      </c>
      <c r="AE515">
        <f t="shared" si="136"/>
        <v>0.38142384796959017</v>
      </c>
      <c r="AF515">
        <f t="shared" si="144"/>
        <v>472282.98207648232</v>
      </c>
      <c r="AG515">
        <f t="shared" si="137"/>
        <v>0.24972885428322367</v>
      </c>
    </row>
    <row r="516" spans="19:33" x14ac:dyDescent="0.25">
      <c r="S516">
        <f t="shared" si="138"/>
        <v>21</v>
      </c>
      <c r="T516">
        <f t="shared" si="139"/>
        <v>17</v>
      </c>
      <c r="U516">
        <f t="shared" si="140"/>
        <v>497</v>
      </c>
      <c r="V516">
        <f t="shared" si="141"/>
        <v>25.963868826122592</v>
      </c>
      <c r="Y516">
        <f t="shared" si="134"/>
        <v>66.818369007461513</v>
      </c>
      <c r="Z516">
        <f t="shared" si="142"/>
        <v>0</v>
      </c>
      <c r="AA516">
        <f t="shared" si="135"/>
        <v>0.38123984181484377</v>
      </c>
      <c r="AB516">
        <f t="shared" si="145"/>
        <v>472282.98207648192</v>
      </c>
      <c r="AC516">
        <f t="shared" si="143"/>
        <v>471596.75036121521</v>
      </c>
      <c r="AD516">
        <f t="shared" si="146"/>
        <v>66.814755459420837</v>
      </c>
      <c r="AE516">
        <f t="shared" si="136"/>
        <v>0.38105583557428524</v>
      </c>
      <c r="AF516">
        <f t="shared" si="144"/>
        <v>470911.18106841447</v>
      </c>
      <c r="AG516">
        <f t="shared" si="137"/>
        <v>0.24939759297010569</v>
      </c>
    </row>
    <row r="517" spans="19:33" x14ac:dyDescent="0.25">
      <c r="S517">
        <f t="shared" si="138"/>
        <v>21</v>
      </c>
      <c r="T517">
        <f t="shared" si="139"/>
        <v>18</v>
      </c>
      <c r="U517">
        <f t="shared" si="140"/>
        <v>498</v>
      </c>
      <c r="V517">
        <f t="shared" si="141"/>
        <v>25.963868826122592</v>
      </c>
      <c r="Y517">
        <f t="shared" si="134"/>
        <v>66.811145399553837</v>
      </c>
      <c r="Z517">
        <f t="shared" si="142"/>
        <v>0</v>
      </c>
      <c r="AA517">
        <f t="shared" si="135"/>
        <v>0.38087200695575285</v>
      </c>
      <c r="AB517">
        <f t="shared" si="145"/>
        <v>470911.1810684154</v>
      </c>
      <c r="AC517">
        <f t="shared" si="143"/>
        <v>470225.61145589506</v>
      </c>
      <c r="AD517">
        <f t="shared" si="146"/>
        <v>66.807535338003262</v>
      </c>
      <c r="AE517">
        <f t="shared" si="136"/>
        <v>0.38068817825149076</v>
      </c>
      <c r="AF517">
        <f t="shared" si="144"/>
        <v>469540.70362671005</v>
      </c>
      <c r="AG517">
        <f t="shared" si="137"/>
        <v>0.24906665127064079</v>
      </c>
    </row>
    <row r="518" spans="19:33" x14ac:dyDescent="0.25">
      <c r="S518">
        <f t="shared" si="138"/>
        <v>21</v>
      </c>
      <c r="T518">
        <f t="shared" si="139"/>
        <v>19</v>
      </c>
      <c r="U518">
        <f t="shared" si="140"/>
        <v>499</v>
      </c>
      <c r="V518">
        <f t="shared" si="141"/>
        <v>25.963868826122592</v>
      </c>
      <c r="Y518">
        <f t="shared" ref="Y518:Y524" si="14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66.803928761260835</v>
      </c>
      <c r="Z518">
        <f t="shared" si="142"/>
        <v>0</v>
      </c>
      <c r="AA518">
        <f t="shared" si="135"/>
        <v>0.38050452699787801</v>
      </c>
      <c r="AB518">
        <f t="shared" si="145"/>
        <v>469540.7036267104</v>
      </c>
      <c r="AC518">
        <f t="shared" si="143"/>
        <v>468855.79547811422</v>
      </c>
      <c r="AD518">
        <f t="shared" si="146"/>
        <v>66.800322182836453</v>
      </c>
      <c r="AE518">
        <f t="shared" si="136"/>
        <v>0.38032087565861816</v>
      </c>
      <c r="AF518">
        <f t="shared" si="144"/>
        <v>468171.54847433936</v>
      </c>
      <c r="AG518">
        <f t="shared" si="137"/>
        <v>0.24873602887645305</v>
      </c>
    </row>
    <row r="519" spans="19:33" x14ac:dyDescent="0.25">
      <c r="S519">
        <f t="shared" si="138"/>
        <v>21</v>
      </c>
      <c r="T519">
        <f t="shared" si="139"/>
        <v>20</v>
      </c>
      <c r="U519">
        <f t="shared" si="140"/>
        <v>500</v>
      </c>
      <c r="V519">
        <f t="shared" si="141"/>
        <v>25.963868826122592</v>
      </c>
      <c r="Y519">
        <f t="shared" si="147"/>
        <v>66.796719085857958</v>
      </c>
      <c r="Z519">
        <f t="shared" si="142"/>
        <v>0</v>
      </c>
      <c r="AA519">
        <f t="shared" si="135"/>
        <v>0.38013740159879728</v>
      </c>
      <c r="AB519">
        <f t="shared" si="145"/>
        <v>468171.54847434</v>
      </c>
      <c r="AC519">
        <f t="shared" si="143"/>
        <v>467487.30115146219</v>
      </c>
      <c r="AD519">
        <f t="shared" si="146"/>
        <v>66.793109385794651</v>
      </c>
      <c r="AE519">
        <f t="shared" si="136"/>
        <v>0.37995214928765886</v>
      </c>
      <c r="AF519">
        <f t="shared" si="144"/>
        <v>466803.72073690442</v>
      </c>
      <c r="AG519">
        <f t="shared" si="137"/>
        <v>0.2484057254794646</v>
      </c>
    </row>
    <row r="520" spans="19:33" x14ac:dyDescent="0.25">
      <c r="S520">
        <f t="shared" si="138"/>
        <v>21</v>
      </c>
      <c r="T520">
        <f t="shared" si="139"/>
        <v>21</v>
      </c>
      <c r="U520">
        <f t="shared" si="140"/>
        <v>501</v>
      </c>
      <c r="V520">
        <f t="shared" si="141"/>
        <v>25.963868826122592</v>
      </c>
      <c r="Y520">
        <f t="shared" si="147"/>
        <v>66.789501559602527</v>
      </c>
      <c r="Z520">
        <f t="shared" si="142"/>
        <v>0</v>
      </c>
      <c r="AA520">
        <f t="shared" si="135"/>
        <v>0.37976663460733168</v>
      </c>
      <c r="AB520">
        <f t="shared" si="145"/>
        <v>466803.72073690436</v>
      </c>
      <c r="AC520">
        <f t="shared" si="143"/>
        <v>466120.14079461119</v>
      </c>
      <c r="AD520">
        <f t="shared" si="146"/>
        <v>66.785893735902945</v>
      </c>
      <c r="AE520">
        <f t="shared" si="136"/>
        <v>0.37958112005517114</v>
      </c>
      <c r="AF520">
        <f t="shared" si="144"/>
        <v>465437.22870470572</v>
      </c>
      <c r="AG520">
        <f t="shared" si="137"/>
        <v>0.24807178650607023</v>
      </c>
    </row>
    <row r="521" spans="19:33" x14ac:dyDescent="0.25">
      <c r="S521">
        <f t="shared" si="138"/>
        <v>21</v>
      </c>
      <c r="T521">
        <f t="shared" si="139"/>
        <v>22</v>
      </c>
      <c r="U521">
        <f t="shared" si="140"/>
        <v>502</v>
      </c>
      <c r="V521">
        <f t="shared" si="141"/>
        <v>25.963868826122592</v>
      </c>
      <c r="Y521">
        <f t="shared" si="147"/>
        <v>66.782289437019585</v>
      </c>
      <c r="Z521">
        <f t="shared" si="142"/>
        <v>0</v>
      </c>
      <c r="AA521">
        <f t="shared" si="135"/>
        <v>0.37939578674931235</v>
      </c>
      <c r="AB521">
        <f t="shared" si="145"/>
        <v>465437.22870470438</v>
      </c>
      <c r="AC521">
        <f t="shared" si="143"/>
        <v>464754.31628855562</v>
      </c>
      <c r="AD521">
        <f t="shared" si="146"/>
        <v>66.778685136414367</v>
      </c>
      <c r="AE521">
        <f t="shared" si="136"/>
        <v>0.37921045335491549</v>
      </c>
      <c r="AF521">
        <f t="shared" si="144"/>
        <v>464072.07107262668</v>
      </c>
      <c r="AG521">
        <f t="shared" si="137"/>
        <v>0.24773773532505891</v>
      </c>
    </row>
    <row r="522" spans="19:33" x14ac:dyDescent="0.25">
      <c r="S522">
        <f t="shared" si="138"/>
        <v>21</v>
      </c>
      <c r="T522">
        <f t="shared" si="139"/>
        <v>23</v>
      </c>
      <c r="U522">
        <f t="shared" si="140"/>
        <v>503</v>
      </c>
      <c r="V522">
        <f t="shared" si="141"/>
        <v>25.963868826122592</v>
      </c>
      <c r="Y522">
        <f t="shared" si="147"/>
        <v>66.775084357183346</v>
      </c>
      <c r="Z522">
        <f t="shared" si="142"/>
        <v>0</v>
      </c>
      <c r="AA522">
        <f t="shared" si="135"/>
        <v>0.37902530102983117</v>
      </c>
      <c r="AB522">
        <f t="shared" si="145"/>
        <v>464072.07107262628</v>
      </c>
      <c r="AC522">
        <f t="shared" si="143"/>
        <v>463389.82553077256</v>
      </c>
      <c r="AD522">
        <f t="shared" si="146"/>
        <v>66.771483576232143</v>
      </c>
      <c r="AE522">
        <f t="shared" si="136"/>
        <v>0.378840148616295</v>
      </c>
      <c r="AF522">
        <f t="shared" si="144"/>
        <v>462708.24653760763</v>
      </c>
      <c r="AG522">
        <f t="shared" si="137"/>
        <v>0.2474040103500745</v>
      </c>
    </row>
    <row r="523" spans="19:33" x14ac:dyDescent="0.25">
      <c r="S523">
        <f t="shared" si="138"/>
        <v>21</v>
      </c>
      <c r="T523">
        <f t="shared" si="139"/>
        <v>24</v>
      </c>
      <c r="U523">
        <f t="shared" si="140"/>
        <v>504</v>
      </c>
      <c r="V523">
        <f t="shared" si="141"/>
        <v>25.963868826122592</v>
      </c>
      <c r="Y523">
        <f t="shared" si="147"/>
        <v>66.767886313216451</v>
      </c>
      <c r="Z523">
        <f t="shared" si="142"/>
        <v>0</v>
      </c>
      <c r="AA523">
        <f t="shared" si="135"/>
        <v>0.37865517709525393</v>
      </c>
      <c r="AB523">
        <f t="shared" si="145"/>
        <v>462708.24653760646</v>
      </c>
      <c r="AC523">
        <f t="shared" si="143"/>
        <v>462026.66721883503</v>
      </c>
      <c r="AD523">
        <f t="shared" si="146"/>
        <v>66.764289048482269</v>
      </c>
      <c r="AE523">
        <f t="shared" si="136"/>
        <v>0.37847020548584798</v>
      </c>
      <c r="AF523">
        <f t="shared" si="144"/>
        <v>461345.75379785744</v>
      </c>
      <c r="AG523">
        <f t="shared" si="137"/>
        <v>0.24707061126257149</v>
      </c>
    </row>
    <row r="524" spans="19:33" x14ac:dyDescent="0.25">
      <c r="S524">
        <f t="shared" si="138"/>
        <v>22</v>
      </c>
      <c r="T524">
        <f t="shared" si="139"/>
        <v>1</v>
      </c>
      <c r="U524">
        <f t="shared" si="140"/>
        <v>505</v>
      </c>
      <c r="V524">
        <f t="shared" si="141"/>
        <v>25.963868826122592</v>
      </c>
      <c r="Y524">
        <f t="shared" si="147"/>
        <v>66.76069529824828</v>
      </c>
      <c r="Z524">
        <f t="shared" si="142"/>
        <v>-314.16281279608336</v>
      </c>
      <c r="AA524">
        <f t="shared" si="135"/>
        <v>0.37828541459229276</v>
      </c>
      <c r="AB524">
        <f t="shared" si="145"/>
        <v>461345.75379785773</v>
      </c>
      <c r="AC524">
        <f t="shared" si="143"/>
        <v>0</v>
      </c>
      <c r="AD524">
        <f t="shared" si="146"/>
        <v>64.2</v>
      </c>
      <c r="AE524">
        <f t="shared" si="136"/>
        <v>0.11877577104092331</v>
      </c>
      <c r="AF524">
        <f t="shared" si="144"/>
        <v>0</v>
      </c>
      <c r="AG524">
        <f t="shared" si="137"/>
        <v>0.24673753774431634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Monica Cedeno</cp:lastModifiedBy>
  <dcterms:created xsi:type="dcterms:W3CDTF">2019-09-20T14:45:44Z</dcterms:created>
  <dcterms:modified xsi:type="dcterms:W3CDTF">2021-07-21T22:31:57Z</dcterms:modified>
</cp:coreProperties>
</file>