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Tracy_SDMP_Update_8750001\Civil\Studies\Drain\Excel\Detention Basins\"/>
    </mc:Choice>
  </mc:AlternateContent>
  <bookViews>
    <workbookView xWindow="0" yWindow="-120" windowWidth="20520" windowHeight="954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Evaluation'!$C$11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Evaluation'!$AG$7</definedName>
    <definedName name="solver_lhs2" localSheetId="0" hidden="1">'100yr_24hr_2.99'!$Y$10</definedName>
    <definedName name="solver_lhs2" localSheetId="4" hidden="1">'Basin Evaluation'!$AI$4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2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Evaluation'!$C$16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2</definedName>
    <definedName name="solver_rel2" localSheetId="0" hidden="1">3</definedName>
    <definedName name="solver_rel2" localSheetId="4" hidden="1">1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0.25</definedName>
    <definedName name="solver_rhs2" localSheetId="0" hidden="1">-1</definedName>
    <definedName name="solver_rhs2" localSheetId="4" hidden="1">'Basin Evaluation'!$AI$5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2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157" i="3" l="1"/>
  <c r="AG158" i="3"/>
  <c r="AG159" i="3"/>
  <c r="AG160" i="3"/>
  <c r="AG161" i="3"/>
  <c r="AG162" i="3"/>
  <c r="AG163" i="3"/>
  <c r="AG164" i="3"/>
  <c r="AG165" i="3"/>
  <c r="AG166" i="3"/>
  <c r="AG167" i="3"/>
  <c r="AG168" i="3"/>
  <c r="AG169" i="3"/>
  <c r="AG170" i="3"/>
  <c r="AG171" i="3"/>
  <c r="AG172" i="3"/>
  <c r="AG173" i="3"/>
  <c r="AG174" i="3"/>
  <c r="AG175" i="3"/>
  <c r="AG176" i="3"/>
  <c r="AG177" i="3"/>
  <c r="AG178" i="3"/>
  <c r="AG179" i="3"/>
  <c r="AG180" i="3"/>
  <c r="AG181" i="3"/>
  <c r="AG182" i="3"/>
  <c r="AG183" i="3"/>
  <c r="AG184" i="3"/>
  <c r="AG185" i="3"/>
  <c r="AG186" i="3"/>
  <c r="AG187" i="3"/>
  <c r="P12" i="2" l="1"/>
  <c r="P11" i="2" s="1"/>
  <c r="M7" i="2" s="1"/>
  <c r="N7" i="2" s="1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R78" i="2" s="1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R76" i="2" s="1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R74" i="2" s="1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R72" i="2" s="1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R70" i="2" s="1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R68" i="2" s="1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R66" i="2" s="1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R64" i="2" s="1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R62" i="2" s="1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R60" i="2" s="1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R58" i="2" s="1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R57" i="2" s="1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R56" i="2" s="1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R55" i="2" s="1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F12" i="2"/>
  <c r="T11" i="2"/>
  <c r="F11" i="2"/>
  <c r="T10" i="2"/>
  <c r="P10" i="2"/>
  <c r="F10" i="2"/>
  <c r="T9" i="2"/>
  <c r="F9" i="2"/>
  <c r="T8" i="2"/>
  <c r="P8" i="2"/>
  <c r="M11" i="2" s="1"/>
  <c r="N11" i="2" s="1"/>
  <c r="F8" i="2"/>
  <c r="T7" i="2"/>
  <c r="P7" i="2"/>
  <c r="M12" i="2" s="1"/>
  <c r="N16" i="2" s="1"/>
  <c r="H7" i="2"/>
  <c r="H8" i="2" s="1"/>
  <c r="G7" i="2"/>
  <c r="F7" i="2"/>
  <c r="B7" i="2"/>
  <c r="B8" i="2" s="1"/>
  <c r="F6" i="2"/>
  <c r="BH5" i="2"/>
  <c r="BB8" i="2" s="1"/>
  <c r="N8" i="2" l="1"/>
  <c r="P9" i="2"/>
  <c r="M13" i="2" s="1"/>
  <c r="N13" i="2" s="1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H9" i="2"/>
  <c r="I8" i="2"/>
  <c r="I7" i="2"/>
  <c r="N9" i="2"/>
  <c r="M10" i="2"/>
  <c r="N10" i="2" s="1"/>
  <c r="M15" i="2"/>
  <c r="N15" i="2" s="1"/>
  <c r="N14" i="2"/>
  <c r="R79" i="2"/>
  <c r="T55" i="2"/>
  <c r="R81" i="2"/>
  <c r="T57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N12" i="2"/>
  <c r="R80" i="2"/>
  <c r="T56" i="2"/>
  <c r="R82" i="2"/>
  <c r="T58" i="2"/>
  <c r="R84" i="2"/>
  <c r="T60" i="2"/>
  <c r="R86" i="2"/>
  <c r="T62" i="2"/>
  <c r="R88" i="2"/>
  <c r="T64" i="2"/>
  <c r="R90" i="2"/>
  <c r="T66" i="2"/>
  <c r="R92" i="2"/>
  <c r="T68" i="2"/>
  <c r="R94" i="2"/>
  <c r="T70" i="2"/>
  <c r="R96" i="2"/>
  <c r="T72" i="2"/>
  <c r="R98" i="2"/>
  <c r="T74" i="2"/>
  <c r="R100" i="2"/>
  <c r="T76" i="2"/>
  <c r="R102" i="2"/>
  <c r="T78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W15" i="3"/>
  <c r="M17" i="2" l="1"/>
  <c r="R126" i="2"/>
  <c r="T102" i="2"/>
  <c r="R122" i="2"/>
  <c r="T98" i="2"/>
  <c r="R120" i="2"/>
  <c r="T96" i="2"/>
  <c r="R118" i="2"/>
  <c r="T94" i="2"/>
  <c r="R112" i="2"/>
  <c r="T88" i="2"/>
  <c r="R110" i="2"/>
  <c r="T86" i="2"/>
  <c r="R108" i="2"/>
  <c r="T84" i="2"/>
  <c r="J8" i="2"/>
  <c r="R124" i="2"/>
  <c r="T100" i="2"/>
  <c r="R116" i="2"/>
  <c r="T92" i="2"/>
  <c r="R114" i="2"/>
  <c r="T90" i="2"/>
  <c r="R106" i="2"/>
  <c r="T82" i="2"/>
  <c r="R104" i="2"/>
  <c r="T80" i="2"/>
  <c r="R125" i="2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R105" i="2"/>
  <c r="T81" i="2"/>
  <c r="U81" i="2"/>
  <c r="R103" i="2"/>
  <c r="T79" i="2"/>
  <c r="U247" i="2"/>
  <c r="H10" i="2"/>
  <c r="I9" i="2"/>
  <c r="J9" i="2" s="1"/>
  <c r="U82" i="2" s="1"/>
  <c r="I6" i="2"/>
  <c r="J6" i="2" s="1"/>
  <c r="G13" i="3"/>
  <c r="G12" i="3"/>
  <c r="G11" i="3"/>
  <c r="G10" i="3"/>
  <c r="G9" i="3"/>
  <c r="G8" i="3"/>
  <c r="G7" i="3"/>
  <c r="G6" i="3"/>
  <c r="U7" i="2" l="1"/>
  <c r="V7" i="2" s="1"/>
  <c r="W7" i="2" s="1"/>
  <c r="U55" i="2"/>
  <c r="U31" i="2"/>
  <c r="H11" i="2"/>
  <c r="I10" i="2"/>
  <c r="J10" i="2" s="1"/>
  <c r="U79" i="2"/>
  <c r="U57" i="2"/>
  <c r="U9" i="2"/>
  <c r="U33" i="2"/>
  <c r="U58" i="2"/>
  <c r="U34" i="2"/>
  <c r="U10" i="2"/>
  <c r="U103" i="2"/>
  <c r="R127" i="2"/>
  <c r="T103" i="2"/>
  <c r="U105" i="2"/>
  <c r="R129" i="2"/>
  <c r="T105" i="2"/>
  <c r="U107" i="2"/>
  <c r="R131" i="2"/>
  <c r="T107" i="2"/>
  <c r="R133" i="2"/>
  <c r="T109" i="2"/>
  <c r="R135" i="2"/>
  <c r="T111" i="2"/>
  <c r="R137" i="2"/>
  <c r="T113" i="2"/>
  <c r="R139" i="2"/>
  <c r="T115" i="2"/>
  <c r="R141" i="2"/>
  <c r="T117" i="2"/>
  <c r="R143" i="2"/>
  <c r="T119" i="2"/>
  <c r="R145" i="2"/>
  <c r="T121" i="2"/>
  <c r="R147" i="2"/>
  <c r="T123" i="2"/>
  <c r="R149" i="2"/>
  <c r="T125" i="2"/>
  <c r="U104" i="2"/>
  <c r="R128" i="2"/>
  <c r="T104" i="2"/>
  <c r="U106" i="2"/>
  <c r="R130" i="2"/>
  <c r="T106" i="2"/>
  <c r="R138" i="2"/>
  <c r="T114" i="2"/>
  <c r="R140" i="2"/>
  <c r="T116" i="2"/>
  <c r="R148" i="2"/>
  <c r="T124" i="2"/>
  <c r="J7" i="2"/>
  <c r="R132" i="2"/>
  <c r="T108" i="2"/>
  <c r="R134" i="2"/>
  <c r="T110" i="2"/>
  <c r="R136" i="2"/>
  <c r="T112" i="2"/>
  <c r="R142" i="2"/>
  <c r="T118" i="2"/>
  <c r="R144" i="2"/>
  <c r="T120" i="2"/>
  <c r="R146" i="2"/>
  <c r="T122" i="2"/>
  <c r="R150" i="2"/>
  <c r="T126" i="2"/>
  <c r="C14" i="3"/>
  <c r="C13" i="3" s="1"/>
  <c r="R174" i="2" l="1"/>
  <c r="T150" i="2"/>
  <c r="R170" i="2"/>
  <c r="T146" i="2"/>
  <c r="R168" i="2"/>
  <c r="T144" i="2"/>
  <c r="R160" i="2"/>
  <c r="T136" i="2"/>
  <c r="R158" i="2"/>
  <c r="T134" i="2"/>
  <c r="R156" i="2"/>
  <c r="T132" i="2"/>
  <c r="U59" i="2"/>
  <c r="U11" i="2"/>
  <c r="U35" i="2"/>
  <c r="U83" i="2"/>
  <c r="AE7" i="2"/>
  <c r="AC7" i="2"/>
  <c r="AF7" i="2"/>
  <c r="AD7" i="2"/>
  <c r="R166" i="2"/>
  <c r="T142" i="2"/>
  <c r="U8" i="2"/>
  <c r="V8" i="2" s="1"/>
  <c r="W8" i="2" s="1"/>
  <c r="U56" i="2"/>
  <c r="U32" i="2"/>
  <c r="U80" i="2"/>
  <c r="R172" i="2"/>
  <c r="T148" i="2"/>
  <c r="R164" i="2"/>
  <c r="T140" i="2"/>
  <c r="R162" i="2"/>
  <c r="T138" i="2"/>
  <c r="R154" i="2"/>
  <c r="U130" i="2"/>
  <c r="T130" i="2"/>
  <c r="R152" i="2"/>
  <c r="U128" i="2"/>
  <c r="T128" i="2"/>
  <c r="R173" i="2"/>
  <c r="T149" i="2"/>
  <c r="R171" i="2"/>
  <c r="T147" i="2"/>
  <c r="R169" i="2"/>
  <c r="T145" i="2"/>
  <c r="R167" i="2"/>
  <c r="T143" i="2"/>
  <c r="R165" i="2"/>
  <c r="T141" i="2"/>
  <c r="R163" i="2"/>
  <c r="T139" i="2"/>
  <c r="R161" i="2"/>
  <c r="T137" i="2"/>
  <c r="R159" i="2"/>
  <c r="T135" i="2"/>
  <c r="R157" i="2"/>
  <c r="T133" i="2"/>
  <c r="R155" i="2"/>
  <c r="U131" i="2"/>
  <c r="T131" i="2"/>
  <c r="R153" i="2"/>
  <c r="U129" i="2"/>
  <c r="T129" i="2"/>
  <c r="R151" i="2"/>
  <c r="U127" i="2"/>
  <c r="T127" i="2"/>
  <c r="V9" i="2"/>
  <c r="W9" i="2" s="1"/>
  <c r="H12" i="2"/>
  <c r="I11" i="2"/>
  <c r="J11" i="2" s="1"/>
  <c r="I18" i="3"/>
  <c r="L120" i="3"/>
  <c r="F13" i="3"/>
  <c r="F6" i="3"/>
  <c r="U60" i="2" l="1"/>
  <c r="U36" i="2"/>
  <c r="U12" i="2"/>
  <c r="U84" i="2"/>
  <c r="U108" i="2"/>
  <c r="U151" i="2"/>
  <c r="R175" i="2"/>
  <c r="T151" i="2"/>
  <c r="U155" i="2"/>
  <c r="R179" i="2"/>
  <c r="T155" i="2"/>
  <c r="R183" i="2"/>
  <c r="T159" i="2"/>
  <c r="R187" i="2"/>
  <c r="T163" i="2"/>
  <c r="R191" i="2"/>
  <c r="T167" i="2"/>
  <c r="H13" i="2"/>
  <c r="I12" i="2"/>
  <c r="J12" i="2" s="1"/>
  <c r="AF9" i="2"/>
  <c r="AD9" i="2"/>
  <c r="AE9" i="2"/>
  <c r="AC9" i="2"/>
  <c r="R195" i="2"/>
  <c r="T171" i="2"/>
  <c r="V10" i="2"/>
  <c r="W10" i="2" s="1"/>
  <c r="R190" i="2"/>
  <c r="T166" i="2"/>
  <c r="V11" i="2"/>
  <c r="W11" i="2" s="1"/>
  <c r="U153" i="2"/>
  <c r="R177" i="2"/>
  <c r="T153" i="2"/>
  <c r="U157" i="2"/>
  <c r="R181" i="2"/>
  <c r="T157" i="2"/>
  <c r="R185" i="2"/>
  <c r="T161" i="2"/>
  <c r="R189" i="2"/>
  <c r="T165" i="2"/>
  <c r="R193" i="2"/>
  <c r="T169" i="2"/>
  <c r="R197" i="2"/>
  <c r="T173" i="2"/>
  <c r="U152" i="2"/>
  <c r="R176" i="2"/>
  <c r="T152" i="2"/>
  <c r="U154" i="2"/>
  <c r="R178" i="2"/>
  <c r="T154" i="2"/>
  <c r="R186" i="2"/>
  <c r="T162" i="2"/>
  <c r="R188" i="2"/>
  <c r="T164" i="2"/>
  <c r="R196" i="2"/>
  <c r="T172" i="2"/>
  <c r="AE8" i="2"/>
  <c r="Z8" i="2" s="1"/>
  <c r="Z9" i="2" s="1"/>
  <c r="AC8" i="2"/>
  <c r="X8" i="2" s="1"/>
  <c r="X9" i="2" s="1"/>
  <c r="AF8" i="2"/>
  <c r="AA8" i="2" s="1"/>
  <c r="AA9" i="2" s="1"/>
  <c r="AD8" i="2"/>
  <c r="Y8" i="2" s="1"/>
  <c r="Y9" i="2" s="1"/>
  <c r="U132" i="2"/>
  <c r="U156" i="2"/>
  <c r="R180" i="2"/>
  <c r="T156" i="2"/>
  <c r="R182" i="2"/>
  <c r="T158" i="2"/>
  <c r="R184" i="2"/>
  <c r="T160" i="2"/>
  <c r="R192" i="2"/>
  <c r="T168" i="2"/>
  <c r="R194" i="2"/>
  <c r="T170" i="2"/>
  <c r="R198" i="2"/>
  <c r="T174" i="2"/>
  <c r="F7" i="3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R222" i="2" l="1"/>
  <c r="T198" i="2"/>
  <c r="R218" i="2"/>
  <c r="T194" i="2"/>
  <c r="R216" i="2"/>
  <c r="T192" i="2"/>
  <c r="R208" i="2"/>
  <c r="T184" i="2"/>
  <c r="R206" i="2"/>
  <c r="T182" i="2"/>
  <c r="R204" i="2"/>
  <c r="U180" i="2"/>
  <c r="T180" i="2"/>
  <c r="R220" i="2"/>
  <c r="T196" i="2"/>
  <c r="R212" i="2"/>
  <c r="T188" i="2"/>
  <c r="R210" i="2"/>
  <c r="T186" i="2"/>
  <c r="R202" i="2"/>
  <c r="U178" i="2"/>
  <c r="T178" i="2"/>
  <c r="R221" i="2"/>
  <c r="T197" i="2"/>
  <c r="R217" i="2"/>
  <c r="T193" i="2"/>
  <c r="R213" i="2"/>
  <c r="T189" i="2"/>
  <c r="R209" i="2"/>
  <c r="T185" i="2"/>
  <c r="R205" i="2"/>
  <c r="U181" i="2"/>
  <c r="T181" i="2"/>
  <c r="R201" i="2"/>
  <c r="U177" i="2"/>
  <c r="T177" i="2"/>
  <c r="AE11" i="2"/>
  <c r="AC11" i="2"/>
  <c r="AF11" i="2"/>
  <c r="AD11" i="2"/>
  <c r="AF10" i="2"/>
  <c r="AD10" i="2"/>
  <c r="Y10" i="2" s="1"/>
  <c r="Y11" i="2" s="1"/>
  <c r="AC10" i="2"/>
  <c r="X10" i="2" s="1"/>
  <c r="AE10" i="2"/>
  <c r="Z10" i="2" s="1"/>
  <c r="Z11" i="2" s="1"/>
  <c r="R219" i="2"/>
  <c r="T195" i="2"/>
  <c r="H14" i="2"/>
  <c r="I13" i="2"/>
  <c r="J13" i="2" s="1"/>
  <c r="R215" i="2"/>
  <c r="T191" i="2"/>
  <c r="R211" i="2"/>
  <c r="T187" i="2"/>
  <c r="R207" i="2"/>
  <c r="T183" i="2"/>
  <c r="R203" i="2"/>
  <c r="U179" i="2"/>
  <c r="T179" i="2"/>
  <c r="AA10" i="2"/>
  <c r="AA11" i="2" s="1"/>
  <c r="R200" i="2"/>
  <c r="U176" i="2"/>
  <c r="T176" i="2"/>
  <c r="R214" i="2"/>
  <c r="T190" i="2"/>
  <c r="U13" i="2"/>
  <c r="U61" i="2"/>
  <c r="U37" i="2"/>
  <c r="U85" i="2"/>
  <c r="U109" i="2"/>
  <c r="U133" i="2"/>
  <c r="R199" i="2"/>
  <c r="U175" i="2"/>
  <c r="T175" i="2"/>
  <c r="V12" i="2"/>
  <c r="W12" i="2" s="1"/>
  <c r="U262" i="3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X11" i="2" l="1"/>
  <c r="AF12" i="2"/>
  <c r="AD12" i="2"/>
  <c r="Y12" i="2" s="1"/>
  <c r="AC12" i="2"/>
  <c r="X12" i="2" s="1"/>
  <c r="AE12" i="2"/>
  <c r="V13" i="2"/>
  <c r="W13" i="2" s="1"/>
  <c r="R238" i="2"/>
  <c r="T214" i="2"/>
  <c r="R224" i="2"/>
  <c r="U200" i="2"/>
  <c r="T200" i="2"/>
  <c r="Z12" i="2"/>
  <c r="R227" i="2"/>
  <c r="U203" i="2"/>
  <c r="T203" i="2"/>
  <c r="R231" i="2"/>
  <c r="U207" i="2"/>
  <c r="T207" i="2"/>
  <c r="R235" i="2"/>
  <c r="T211" i="2"/>
  <c r="R239" i="2"/>
  <c r="T215" i="2"/>
  <c r="H15" i="2"/>
  <c r="I14" i="2"/>
  <c r="J14" i="2" s="1"/>
  <c r="R243" i="2"/>
  <c r="T219" i="2"/>
  <c r="R225" i="2"/>
  <c r="U201" i="2"/>
  <c r="T201" i="2"/>
  <c r="R229" i="2"/>
  <c r="U205" i="2"/>
  <c r="T205" i="2"/>
  <c r="R233" i="2"/>
  <c r="T209" i="2"/>
  <c r="R237" i="2"/>
  <c r="T213" i="2"/>
  <c r="R241" i="2"/>
  <c r="T217" i="2"/>
  <c r="R245" i="2"/>
  <c r="T221" i="2"/>
  <c r="R223" i="2"/>
  <c r="U199" i="2"/>
  <c r="T199" i="2"/>
  <c r="AA12" i="2"/>
  <c r="U62" i="2"/>
  <c r="U38" i="2"/>
  <c r="U14" i="2"/>
  <c r="U86" i="2"/>
  <c r="U110" i="2"/>
  <c r="U134" i="2"/>
  <c r="U158" i="2"/>
  <c r="R226" i="2"/>
  <c r="U202" i="2"/>
  <c r="T202" i="2"/>
  <c r="R234" i="2"/>
  <c r="T210" i="2"/>
  <c r="R236" i="2"/>
  <c r="T212" i="2"/>
  <c r="R244" i="2"/>
  <c r="T220" i="2"/>
  <c r="R228" i="2"/>
  <c r="U204" i="2"/>
  <c r="T204" i="2"/>
  <c r="U182" i="2"/>
  <c r="R230" i="2"/>
  <c r="U206" i="2"/>
  <c r="T206" i="2"/>
  <c r="R232" i="2"/>
  <c r="T208" i="2"/>
  <c r="R240" i="2"/>
  <c r="T216" i="2"/>
  <c r="R242" i="2"/>
  <c r="T218" i="2"/>
  <c r="R246" i="2"/>
  <c r="T222" i="2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V14" i="2" l="1"/>
  <c r="W14" i="2" s="1"/>
  <c r="AC14" i="2" s="1"/>
  <c r="T246" i="2"/>
  <c r="T242" i="2"/>
  <c r="T240" i="2"/>
  <c r="T232" i="2"/>
  <c r="T230" i="2"/>
  <c r="U230" i="2"/>
  <c r="T244" i="2"/>
  <c r="T236" i="2"/>
  <c r="T234" i="2"/>
  <c r="T226" i="2"/>
  <c r="U226" i="2"/>
  <c r="AE14" i="2"/>
  <c r="AF14" i="2"/>
  <c r="T223" i="2"/>
  <c r="U223" i="2"/>
  <c r="T225" i="2"/>
  <c r="U225" i="2"/>
  <c r="U63" i="2"/>
  <c r="U39" i="2"/>
  <c r="U15" i="2"/>
  <c r="V15" i="2" s="1"/>
  <c r="W15" i="2" s="1"/>
  <c r="U87" i="2"/>
  <c r="U111" i="2"/>
  <c r="U135" i="2"/>
  <c r="U159" i="2"/>
  <c r="U183" i="2"/>
  <c r="T238" i="2"/>
  <c r="T228" i="2"/>
  <c r="U228" i="2"/>
  <c r="T245" i="2"/>
  <c r="T241" i="2"/>
  <c r="T237" i="2"/>
  <c r="T233" i="2"/>
  <c r="T229" i="2"/>
  <c r="U229" i="2"/>
  <c r="T243" i="2"/>
  <c r="I15" i="2"/>
  <c r="J15" i="2" s="1"/>
  <c r="H16" i="2"/>
  <c r="T239" i="2"/>
  <c r="T235" i="2"/>
  <c r="T231" i="2"/>
  <c r="U231" i="2"/>
  <c r="T227" i="2"/>
  <c r="U227" i="2"/>
  <c r="Z13" i="2"/>
  <c r="Z14" i="2" s="1"/>
  <c r="T224" i="2"/>
  <c r="U224" i="2"/>
  <c r="AF13" i="2"/>
  <c r="AA13" i="2" s="1"/>
  <c r="AD13" i="2"/>
  <c r="Y13" i="2" s="1"/>
  <c r="AE13" i="2"/>
  <c r="AC13" i="2"/>
  <c r="X13" i="2" s="1"/>
  <c r="T514" i="3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X14" i="2" l="1"/>
  <c r="AA14" i="2"/>
  <c r="AD14" i="2"/>
  <c r="Y14" i="2" s="1"/>
  <c r="U64" i="2"/>
  <c r="U40" i="2"/>
  <c r="U16" i="2"/>
  <c r="V16" i="2" s="1"/>
  <c r="W16" i="2" s="1"/>
  <c r="U88" i="2"/>
  <c r="U112" i="2"/>
  <c r="U136" i="2"/>
  <c r="U160" i="2"/>
  <c r="U184" i="2"/>
  <c r="U208" i="2"/>
  <c r="U232" i="2"/>
  <c r="H17" i="2"/>
  <c r="I16" i="2"/>
  <c r="J16" i="2" s="1"/>
  <c r="AE15" i="2"/>
  <c r="Z15" i="2" s="1"/>
  <c r="AC15" i="2"/>
  <c r="AF15" i="2"/>
  <c r="AA15" i="2" s="1"/>
  <c r="AD15" i="2"/>
  <c r="U350" i="3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Y15" i="2" l="1"/>
  <c r="X15" i="2"/>
  <c r="U65" i="2"/>
  <c r="U41" i="2"/>
  <c r="U17" i="2"/>
  <c r="V17" i="2" s="1"/>
  <c r="W17" i="2" s="1"/>
  <c r="U89" i="2"/>
  <c r="U113" i="2"/>
  <c r="U137" i="2"/>
  <c r="U161" i="2"/>
  <c r="U185" i="2"/>
  <c r="U209" i="2"/>
  <c r="U233" i="2"/>
  <c r="H18" i="2"/>
  <c r="I17" i="2"/>
  <c r="J17" i="2" s="1"/>
  <c r="AF16" i="2"/>
  <c r="AA16" i="2" s="1"/>
  <c r="AD16" i="2"/>
  <c r="AE16" i="2"/>
  <c r="Z16" i="2" s="1"/>
  <c r="AC16" i="2"/>
  <c r="X16" i="2" s="1"/>
  <c r="U358" i="3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Y16" i="2" l="1"/>
  <c r="U66" i="2"/>
  <c r="U42" i="2"/>
  <c r="U18" i="2"/>
  <c r="V18" i="2" s="1"/>
  <c r="W18" i="2" s="1"/>
  <c r="U90" i="2"/>
  <c r="U114" i="2"/>
  <c r="U138" i="2"/>
  <c r="U162" i="2"/>
  <c r="U186" i="2"/>
  <c r="U210" i="2"/>
  <c r="U234" i="2"/>
  <c r="I18" i="2"/>
  <c r="J18" i="2" s="1"/>
  <c r="H19" i="2"/>
  <c r="AE17" i="2"/>
  <c r="Z17" i="2" s="1"/>
  <c r="AC17" i="2"/>
  <c r="X17" i="2" s="1"/>
  <c r="AF17" i="2"/>
  <c r="AA17" i="2" s="1"/>
  <c r="AD17" i="2"/>
  <c r="Y17" i="2" s="1"/>
  <c r="U398" i="3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67" i="2" l="1"/>
  <c r="U43" i="2"/>
  <c r="U19" i="2"/>
  <c r="V19" i="2" s="1"/>
  <c r="W19" i="2" s="1"/>
  <c r="U91" i="2"/>
  <c r="U115" i="2"/>
  <c r="U139" i="2"/>
  <c r="U163" i="2"/>
  <c r="U187" i="2"/>
  <c r="U211" i="2"/>
  <c r="U235" i="2"/>
  <c r="I19" i="2"/>
  <c r="J19" i="2" s="1"/>
  <c r="H20" i="2"/>
  <c r="AE18" i="2"/>
  <c r="Z18" i="2" s="1"/>
  <c r="AC18" i="2"/>
  <c r="X18" i="2" s="1"/>
  <c r="AF18" i="2"/>
  <c r="AA18" i="2" s="1"/>
  <c r="AD18" i="2"/>
  <c r="Y18" i="2" s="1"/>
  <c r="U273" i="3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68" i="2" l="1"/>
  <c r="U44" i="2"/>
  <c r="U20" i="2"/>
  <c r="V20" i="2" s="1"/>
  <c r="W20" i="2" s="1"/>
  <c r="U92" i="2"/>
  <c r="U116" i="2"/>
  <c r="U140" i="2"/>
  <c r="U164" i="2"/>
  <c r="U188" i="2"/>
  <c r="U212" i="2"/>
  <c r="U236" i="2"/>
  <c r="I20" i="2"/>
  <c r="J20" i="2" s="1"/>
  <c r="H21" i="2"/>
  <c r="AE19" i="2"/>
  <c r="Z19" i="2" s="1"/>
  <c r="AC19" i="2"/>
  <c r="X19" i="2" s="1"/>
  <c r="AF19" i="2"/>
  <c r="AA19" i="2" s="1"/>
  <c r="AD19" i="2"/>
  <c r="Y19" i="2" s="1"/>
  <c r="U253" i="3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69" i="2" l="1"/>
  <c r="U45" i="2"/>
  <c r="U93" i="2"/>
  <c r="U21" i="2"/>
  <c r="V21" i="2" s="1"/>
  <c r="W21" i="2" s="1"/>
  <c r="U117" i="2"/>
  <c r="U141" i="2"/>
  <c r="U165" i="2"/>
  <c r="U189" i="2"/>
  <c r="U213" i="2"/>
  <c r="U237" i="2"/>
  <c r="I21" i="2"/>
  <c r="J21" i="2" s="1"/>
  <c r="H22" i="2"/>
  <c r="AE20" i="2"/>
  <c r="Z20" i="2" s="1"/>
  <c r="AC20" i="2"/>
  <c r="X20" i="2" s="1"/>
  <c r="AF20" i="2"/>
  <c r="AA20" i="2" s="1"/>
  <c r="AD20" i="2"/>
  <c r="Y20" i="2" s="1"/>
  <c r="U236" i="3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70" i="2" l="1"/>
  <c r="U46" i="2"/>
  <c r="U22" i="2"/>
  <c r="V22" i="2" s="1"/>
  <c r="W22" i="2" s="1"/>
  <c r="U94" i="2"/>
  <c r="U118" i="2"/>
  <c r="U142" i="2"/>
  <c r="U166" i="2"/>
  <c r="U190" i="2"/>
  <c r="U214" i="2"/>
  <c r="U238" i="2"/>
  <c r="AE21" i="2"/>
  <c r="Z21" i="2" s="1"/>
  <c r="AC21" i="2"/>
  <c r="X21" i="2" s="1"/>
  <c r="AF21" i="2"/>
  <c r="AA21" i="2" s="1"/>
  <c r="AD21" i="2"/>
  <c r="Y21" i="2" s="1"/>
  <c r="I22" i="2"/>
  <c r="J22" i="2" s="1"/>
  <c r="H23" i="2"/>
  <c r="U319" i="3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I23" i="2" l="1"/>
  <c r="J23" i="2" s="1"/>
  <c r="H24" i="2"/>
  <c r="U71" i="2"/>
  <c r="U47" i="2"/>
  <c r="U23" i="2"/>
  <c r="V23" i="2" s="1"/>
  <c r="W23" i="2" s="1"/>
  <c r="U95" i="2"/>
  <c r="U119" i="2"/>
  <c r="U143" i="2"/>
  <c r="U167" i="2"/>
  <c r="U191" i="2"/>
  <c r="U215" i="2"/>
  <c r="U239" i="2"/>
  <c r="AE22" i="2"/>
  <c r="Z22" i="2" s="1"/>
  <c r="AC22" i="2"/>
  <c r="X22" i="2" s="1"/>
  <c r="AF22" i="2"/>
  <c r="AA22" i="2" s="1"/>
  <c r="AD22" i="2"/>
  <c r="Y22" i="2" s="1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AE23" i="2" l="1"/>
  <c r="Z23" i="2" s="1"/>
  <c r="AC23" i="2"/>
  <c r="X23" i="2" s="1"/>
  <c r="AF23" i="2"/>
  <c r="AA23" i="2" s="1"/>
  <c r="AD23" i="2"/>
  <c r="Y23" i="2" s="1"/>
  <c r="I24" i="2"/>
  <c r="J24" i="2" s="1"/>
  <c r="H25" i="2"/>
  <c r="U72" i="2"/>
  <c r="U48" i="2"/>
  <c r="U24" i="2"/>
  <c r="V24" i="2" s="1"/>
  <c r="W24" i="2" s="1"/>
  <c r="U96" i="2"/>
  <c r="U120" i="2"/>
  <c r="U144" i="2"/>
  <c r="U168" i="2"/>
  <c r="U192" i="2"/>
  <c r="U216" i="2"/>
  <c r="U240" i="2"/>
  <c r="U349" i="3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R33" i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AE24" i="2" l="1"/>
  <c r="Z24" i="2" s="1"/>
  <c r="AC24" i="2"/>
  <c r="X24" i="2" s="1"/>
  <c r="AF24" i="2"/>
  <c r="AA24" i="2" s="1"/>
  <c r="AD24" i="2"/>
  <c r="Y24" i="2" s="1"/>
  <c r="I25" i="2"/>
  <c r="J25" i="2" s="1"/>
  <c r="H26" i="2"/>
  <c r="U73" i="2"/>
  <c r="U49" i="2"/>
  <c r="U25" i="2"/>
  <c r="V25" i="2" s="1"/>
  <c r="W25" i="2" s="1"/>
  <c r="U97" i="2"/>
  <c r="U121" i="2"/>
  <c r="U145" i="2"/>
  <c r="U169" i="2"/>
  <c r="U193" i="2"/>
  <c r="U217" i="2"/>
  <c r="U241" i="2"/>
  <c r="U27" i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AE25" i="2" l="1"/>
  <c r="Z25" i="2" s="1"/>
  <c r="AC25" i="2"/>
  <c r="X25" i="2" s="1"/>
  <c r="AF25" i="2"/>
  <c r="AA25" i="2" s="1"/>
  <c r="AD25" i="2"/>
  <c r="Y25" i="2" s="1"/>
  <c r="I26" i="2"/>
  <c r="J26" i="2" s="1"/>
  <c r="H27" i="2"/>
  <c r="U74" i="2"/>
  <c r="U50" i="2"/>
  <c r="U26" i="2"/>
  <c r="V26" i="2" s="1"/>
  <c r="W26" i="2" s="1"/>
  <c r="U98" i="2"/>
  <c r="U122" i="2"/>
  <c r="U146" i="2"/>
  <c r="U170" i="2"/>
  <c r="U194" i="2"/>
  <c r="U218" i="2"/>
  <c r="U242" i="2"/>
  <c r="U363" i="3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AE26" i="2" l="1"/>
  <c r="Z26" i="2" s="1"/>
  <c r="AC26" i="2"/>
  <c r="X26" i="2" s="1"/>
  <c r="AF26" i="2"/>
  <c r="AA26" i="2" s="1"/>
  <c r="AD26" i="2"/>
  <c r="Y26" i="2" s="1"/>
  <c r="I27" i="2"/>
  <c r="J27" i="2" s="1"/>
  <c r="H28" i="2"/>
  <c r="U75" i="2"/>
  <c r="U51" i="2"/>
  <c r="U27" i="2"/>
  <c r="V27" i="2" s="1"/>
  <c r="W27" i="2" s="1"/>
  <c r="U99" i="2"/>
  <c r="U123" i="2"/>
  <c r="U147" i="2"/>
  <c r="U171" i="2"/>
  <c r="U195" i="2"/>
  <c r="U219" i="2"/>
  <c r="U243" i="2"/>
  <c r="U396" i="3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AE27" i="2" l="1"/>
  <c r="Z27" i="2" s="1"/>
  <c r="AC27" i="2"/>
  <c r="X27" i="2" s="1"/>
  <c r="AF27" i="2"/>
  <c r="AA27" i="2" s="1"/>
  <c r="AD27" i="2"/>
  <c r="Y27" i="2" s="1"/>
  <c r="U76" i="2"/>
  <c r="U52" i="2"/>
  <c r="U28" i="2"/>
  <c r="V28" i="2" s="1"/>
  <c r="W28" i="2" s="1"/>
  <c r="U100" i="2"/>
  <c r="U124" i="2"/>
  <c r="U148" i="2"/>
  <c r="U172" i="2"/>
  <c r="U196" i="2"/>
  <c r="U220" i="2"/>
  <c r="U244" i="2"/>
  <c r="I28" i="2"/>
  <c r="J28" i="2" s="1"/>
  <c r="H29" i="2"/>
  <c r="I29" i="2" s="1"/>
  <c r="J29" i="2" s="1"/>
  <c r="U445" i="3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77" i="2" l="1"/>
  <c r="U53" i="2"/>
  <c r="U101" i="2"/>
  <c r="U29" i="2"/>
  <c r="V29" i="2" s="1"/>
  <c r="W29" i="2" s="1"/>
  <c r="U125" i="2"/>
  <c r="U149" i="2"/>
  <c r="U173" i="2"/>
  <c r="U197" i="2"/>
  <c r="U221" i="2"/>
  <c r="U245" i="2"/>
  <c r="AE28" i="2"/>
  <c r="Z28" i="2" s="1"/>
  <c r="AC28" i="2"/>
  <c r="X28" i="2" s="1"/>
  <c r="AF28" i="2"/>
  <c r="AA28" i="2" s="1"/>
  <c r="AD28" i="2"/>
  <c r="Y28" i="2" s="1"/>
  <c r="U78" i="2"/>
  <c r="U54" i="2"/>
  <c r="U30" i="2"/>
  <c r="V30" i="2" s="1"/>
  <c r="U102" i="2"/>
  <c r="U126" i="2"/>
  <c r="U150" i="2"/>
  <c r="U174" i="2"/>
  <c r="U198" i="2"/>
  <c r="U222" i="2"/>
  <c r="U246" i="2"/>
  <c r="U448" i="3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AE29" i="2" l="1"/>
  <c r="Z29" i="2" s="1"/>
  <c r="AC29" i="2"/>
  <c r="X29" i="2" s="1"/>
  <c r="AF29" i="2"/>
  <c r="AA29" i="2" s="1"/>
  <c r="AD29" i="2"/>
  <c r="Y29" i="2" s="1"/>
  <c r="W30" i="2"/>
  <c r="V31" i="2"/>
  <c r="U464" i="3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Z30" i="2" l="1"/>
  <c r="W31" i="2"/>
  <c r="V32" i="2"/>
  <c r="AE30" i="2"/>
  <c r="AC30" i="2"/>
  <c r="X30" i="2" s="1"/>
  <c r="AF30" i="2"/>
  <c r="AA30" i="2" s="1"/>
  <c r="AD30" i="2"/>
  <c r="Y30" i="2" s="1"/>
  <c r="U491" i="3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W32" i="2" l="1"/>
  <c r="V33" i="2"/>
  <c r="AE31" i="2"/>
  <c r="Z31" i="2" s="1"/>
  <c r="AC31" i="2"/>
  <c r="X31" i="2" s="1"/>
  <c r="AF31" i="2"/>
  <c r="AA31" i="2" s="1"/>
  <c r="AD31" i="2"/>
  <c r="Y31" i="2" s="1"/>
  <c r="U500" i="3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AE32" i="2" l="1"/>
  <c r="Z32" i="2" s="1"/>
  <c r="AC32" i="2"/>
  <c r="X32" i="2" s="1"/>
  <c r="AF32" i="2"/>
  <c r="AA32" i="2" s="1"/>
  <c r="AD32" i="2"/>
  <c r="Y32" i="2" s="1"/>
  <c r="W33" i="2"/>
  <c r="V34" i="2"/>
  <c r="U1113" i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W34" i="2" l="1"/>
  <c r="V35" i="2"/>
  <c r="AE33" i="2"/>
  <c r="Z33" i="2" s="1"/>
  <c r="AC33" i="2"/>
  <c r="X33" i="2" s="1"/>
  <c r="AF33" i="2"/>
  <c r="AA33" i="2" s="1"/>
  <c r="AD33" i="2"/>
  <c r="Y33" i="2" s="1"/>
  <c r="O1114" i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W35" i="2" l="1"/>
  <c r="V36" i="2"/>
  <c r="AE34" i="2"/>
  <c r="Z34" i="2" s="1"/>
  <c r="AC34" i="2"/>
  <c r="X34" i="2" s="1"/>
  <c r="AF34" i="2"/>
  <c r="AA34" i="2" s="1"/>
  <c r="AD34" i="2"/>
  <c r="Y34" i="2" s="1"/>
  <c r="U1077" i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W36" i="2" l="1"/>
  <c r="V37" i="2"/>
  <c r="AE35" i="2"/>
  <c r="Z35" i="2" s="1"/>
  <c r="AC35" i="2"/>
  <c r="X35" i="2" s="1"/>
  <c r="AF35" i="2"/>
  <c r="AA35" i="2" s="1"/>
  <c r="AD35" i="2"/>
  <c r="Y35" i="2" s="1"/>
  <c r="O1075" i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Z36" i="2" l="1"/>
  <c r="W37" i="2"/>
  <c r="V38" i="2"/>
  <c r="AE36" i="2"/>
  <c r="AC36" i="2"/>
  <c r="X36" i="2" s="1"/>
  <c r="AF36" i="2"/>
  <c r="AA36" i="2" s="1"/>
  <c r="AD36" i="2"/>
  <c r="Y36" i="2" s="1"/>
  <c r="O1072" i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W38" i="2" l="1"/>
  <c r="V39" i="2"/>
  <c r="AE37" i="2"/>
  <c r="Z37" i="2" s="1"/>
  <c r="AC37" i="2"/>
  <c r="X37" i="2" s="1"/>
  <c r="AF37" i="2"/>
  <c r="AA37" i="2" s="1"/>
  <c r="AD37" i="2"/>
  <c r="Y37" i="2" s="1"/>
  <c r="R1070" i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AE38" i="2" l="1"/>
  <c r="Z38" i="2" s="1"/>
  <c r="AC38" i="2"/>
  <c r="X38" i="2" s="1"/>
  <c r="AF38" i="2"/>
  <c r="AA38" i="2" s="1"/>
  <c r="AD38" i="2"/>
  <c r="Y38" i="2" s="1"/>
  <c r="W39" i="2"/>
  <c r="V40" i="2"/>
  <c r="R1119" i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W40" i="2" l="1"/>
  <c r="V41" i="2"/>
  <c r="AE39" i="2"/>
  <c r="Z39" i="2" s="1"/>
  <c r="AC39" i="2"/>
  <c r="X39" i="2" s="1"/>
  <c r="AF39" i="2"/>
  <c r="AA39" i="2" s="1"/>
  <c r="AD39" i="2"/>
  <c r="Y39" i="2" s="1"/>
  <c r="R1067" i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AE40" i="2" l="1"/>
  <c r="Z40" i="2" s="1"/>
  <c r="AC40" i="2"/>
  <c r="X40" i="2" s="1"/>
  <c r="AF40" i="2"/>
  <c r="AA40" i="2" s="1"/>
  <c r="AD40" i="2"/>
  <c r="Y40" i="2" s="1"/>
  <c r="W41" i="2"/>
  <c r="V42" i="2"/>
  <c r="U1064" i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W42" i="2" l="1"/>
  <c r="V43" i="2"/>
  <c r="AE41" i="2"/>
  <c r="Z41" i="2" s="1"/>
  <c r="AC41" i="2"/>
  <c r="X41" i="2" s="1"/>
  <c r="AF41" i="2"/>
  <c r="AA41" i="2" s="1"/>
  <c r="AD41" i="2"/>
  <c r="Y41" i="2" s="1"/>
  <c r="O1062" i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W43" i="2" l="1"/>
  <c r="V44" i="2"/>
  <c r="AE42" i="2"/>
  <c r="Z42" i="2" s="1"/>
  <c r="AC42" i="2"/>
  <c r="X42" i="2" s="1"/>
  <c r="AF42" i="2"/>
  <c r="AA42" i="2" s="1"/>
  <c r="AD42" i="2"/>
  <c r="Y42" i="2" s="1"/>
  <c r="R1123" i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W44" i="2" l="1"/>
  <c r="V45" i="2"/>
  <c r="AE43" i="2"/>
  <c r="Z43" i="2" s="1"/>
  <c r="AC43" i="2"/>
  <c r="X43" i="2" s="1"/>
  <c r="AF43" i="2"/>
  <c r="AA43" i="2" s="1"/>
  <c r="AD43" i="2"/>
  <c r="Y43" i="2" s="1"/>
  <c r="Q1125" i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W45" i="2" l="1"/>
  <c r="V46" i="2"/>
  <c r="AE44" i="2"/>
  <c r="Z44" i="2" s="1"/>
  <c r="AC44" i="2"/>
  <c r="X44" i="2" s="1"/>
  <c r="AF44" i="2"/>
  <c r="AA44" i="2" s="1"/>
  <c r="AD44" i="2"/>
  <c r="Y44" i="2" s="1"/>
  <c r="O1057" i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W46" i="2" l="1"/>
  <c r="V47" i="2"/>
  <c r="AE45" i="2"/>
  <c r="Z45" i="2" s="1"/>
  <c r="AC45" i="2"/>
  <c r="X45" i="2" s="1"/>
  <c r="AF45" i="2"/>
  <c r="AA45" i="2" s="1"/>
  <c r="AD45" i="2"/>
  <c r="Y45" i="2" s="1"/>
  <c r="R1055" i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W47" i="2" l="1"/>
  <c r="V48" i="2"/>
  <c r="AE46" i="2"/>
  <c r="Z46" i="2" s="1"/>
  <c r="AC46" i="2"/>
  <c r="X46" i="2" s="1"/>
  <c r="AF46" i="2"/>
  <c r="AA46" i="2" s="1"/>
  <c r="AD46" i="2"/>
  <c r="Y46" i="2" s="1"/>
  <c r="U1052" i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W48" i="2" l="1"/>
  <c r="V49" i="2"/>
  <c r="AE47" i="2"/>
  <c r="Z47" i="2" s="1"/>
  <c r="AC47" i="2"/>
  <c r="X47" i="2" s="1"/>
  <c r="AF47" i="2"/>
  <c r="AA47" i="2" s="1"/>
  <c r="AD47" i="2"/>
  <c r="Y47" i="2" s="1"/>
  <c r="O1050" i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W49" i="2" l="1"/>
  <c r="V50" i="2"/>
  <c r="AE48" i="2"/>
  <c r="Z48" i="2" s="1"/>
  <c r="AC48" i="2"/>
  <c r="X48" i="2" s="1"/>
  <c r="AF48" i="2"/>
  <c r="AA48" i="2" s="1"/>
  <c r="AD48" i="2"/>
  <c r="Y48" i="2" s="1"/>
  <c r="O1048" i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AE49" i="2" l="1"/>
  <c r="Z49" i="2" s="1"/>
  <c r="AC49" i="2"/>
  <c r="X49" i="2" s="1"/>
  <c r="AF49" i="2"/>
  <c r="AA49" i="2" s="1"/>
  <c r="AD49" i="2"/>
  <c r="Y49" i="2" s="1"/>
  <c r="W50" i="2"/>
  <c r="V51" i="2"/>
  <c r="O1130" i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W51" i="2" l="1"/>
  <c r="V52" i="2"/>
  <c r="AE50" i="2"/>
  <c r="Z50" i="2" s="1"/>
  <c r="AC50" i="2"/>
  <c r="X50" i="2" s="1"/>
  <c r="AF50" i="2"/>
  <c r="AA50" i="2" s="1"/>
  <c r="AD50" i="2"/>
  <c r="Y50" i="2" s="1"/>
  <c r="R1045" i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AE51" i="2" l="1"/>
  <c r="Z51" i="2" s="1"/>
  <c r="AC51" i="2"/>
  <c r="X51" i="2" s="1"/>
  <c r="AF51" i="2"/>
  <c r="AA51" i="2" s="1"/>
  <c r="AD51" i="2"/>
  <c r="Y51" i="2" s="1"/>
  <c r="W52" i="2"/>
  <c r="V53" i="2"/>
  <c r="Q1041" i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W53" i="2" l="1"/>
  <c r="V54" i="2"/>
  <c r="AE52" i="2"/>
  <c r="Z52" i="2" s="1"/>
  <c r="AC52" i="2"/>
  <c r="X52" i="2" s="1"/>
  <c r="AF52" i="2"/>
  <c r="AA52" i="2" s="1"/>
  <c r="AD52" i="2"/>
  <c r="Y52" i="2" s="1"/>
  <c r="R1133" i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W54" i="2" l="1"/>
  <c r="V55" i="2"/>
  <c r="AE53" i="2"/>
  <c r="Z53" i="2" s="1"/>
  <c r="AC53" i="2"/>
  <c r="X53" i="2" s="1"/>
  <c r="AF53" i="2"/>
  <c r="AA53" i="2" s="1"/>
  <c r="AD53" i="2"/>
  <c r="Y53" i="2" s="1"/>
  <c r="U1038" i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AE54" i="2" l="1"/>
  <c r="Z54" i="2" s="1"/>
  <c r="AC54" i="2"/>
  <c r="X54" i="2" s="1"/>
  <c r="AF54" i="2"/>
  <c r="AA54" i="2" s="1"/>
  <c r="AD54" i="2"/>
  <c r="Y54" i="2" s="1"/>
  <c r="W55" i="2"/>
  <c r="V56" i="2"/>
  <c r="U1135" i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W56" i="2" l="1"/>
  <c r="V57" i="2"/>
  <c r="AE55" i="2"/>
  <c r="Z55" i="2" s="1"/>
  <c r="AC55" i="2"/>
  <c r="X55" i="2" s="1"/>
  <c r="AF55" i="2"/>
  <c r="AA55" i="2" s="1"/>
  <c r="AD55" i="2"/>
  <c r="Y55" i="2" s="1"/>
  <c r="O1035" i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AE56" i="2" l="1"/>
  <c r="Z56" i="2" s="1"/>
  <c r="AC56" i="2"/>
  <c r="X56" i="2" s="1"/>
  <c r="AF56" i="2"/>
  <c r="AA56" i="2" s="1"/>
  <c r="AD56" i="2"/>
  <c r="Y56" i="2" s="1"/>
  <c r="W57" i="2"/>
  <c r="V58" i="2"/>
  <c r="M1029" i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W58" i="2" l="1"/>
  <c r="V59" i="2"/>
  <c r="AE57" i="2"/>
  <c r="Z57" i="2" s="1"/>
  <c r="AC57" i="2"/>
  <c r="X57" i="2" s="1"/>
  <c r="AF57" i="2"/>
  <c r="AA57" i="2" s="1"/>
  <c r="AD57" i="2"/>
  <c r="Y57" i="2" s="1"/>
  <c r="U1030" i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W59" i="2" l="1"/>
  <c r="V60" i="2"/>
  <c r="AE58" i="2"/>
  <c r="Z58" i="2" s="1"/>
  <c r="AC58" i="2"/>
  <c r="X58" i="2" s="1"/>
  <c r="AF58" i="2"/>
  <c r="AA58" i="2" s="1"/>
  <c r="AD58" i="2"/>
  <c r="Y58" i="2" s="1"/>
  <c r="R1028" i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AE59" i="2" l="1"/>
  <c r="AC59" i="2"/>
  <c r="X59" i="2" s="1"/>
  <c r="AF59" i="2"/>
  <c r="AA59" i="2" s="1"/>
  <c r="AD59" i="2"/>
  <c r="Y59" i="2" s="1"/>
  <c r="Z59" i="2"/>
  <c r="W60" i="2"/>
  <c r="V61" i="2"/>
  <c r="O1140" i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W61" i="2" l="1"/>
  <c r="V62" i="2"/>
  <c r="AE60" i="2"/>
  <c r="Z60" i="2" s="1"/>
  <c r="AC60" i="2"/>
  <c r="X60" i="2" s="1"/>
  <c r="AF60" i="2"/>
  <c r="AA60" i="2" s="1"/>
  <c r="AD60" i="2"/>
  <c r="Y60" i="2" s="1"/>
  <c r="U1025" i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W62" i="2" l="1"/>
  <c r="V63" i="2"/>
  <c r="AE61" i="2"/>
  <c r="Z61" i="2" s="1"/>
  <c r="AC61" i="2"/>
  <c r="X61" i="2" s="1"/>
  <c r="AF61" i="2"/>
  <c r="AA61" i="2" s="1"/>
  <c r="AD61" i="2"/>
  <c r="Y61" i="2" s="1"/>
  <c r="R1142" i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W63" i="2" l="1"/>
  <c r="V64" i="2"/>
  <c r="AE62" i="2"/>
  <c r="Z62" i="2" s="1"/>
  <c r="AC62" i="2"/>
  <c r="X62" i="2" s="1"/>
  <c r="AF62" i="2"/>
  <c r="AA62" i="2" s="1"/>
  <c r="AD62" i="2"/>
  <c r="Y62" i="2" s="1"/>
  <c r="U1021" i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Z63" i="2" l="1"/>
  <c r="W64" i="2"/>
  <c r="V65" i="2"/>
  <c r="AE63" i="2"/>
  <c r="AC63" i="2"/>
  <c r="X63" i="2" s="1"/>
  <c r="AF63" i="2"/>
  <c r="AA63" i="2" s="1"/>
  <c r="AD63" i="2"/>
  <c r="Y63" i="2" s="1"/>
  <c r="R1144" i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W65" i="2" l="1"/>
  <c r="V66" i="2"/>
  <c r="AE64" i="2"/>
  <c r="Z64" i="2" s="1"/>
  <c r="AC64" i="2"/>
  <c r="X64" i="2" s="1"/>
  <c r="AF64" i="2"/>
  <c r="AA64" i="2" s="1"/>
  <c r="AD64" i="2"/>
  <c r="Y64" i="2" s="1"/>
  <c r="U1017" i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AE65" i="2" l="1"/>
  <c r="AC65" i="2"/>
  <c r="X65" i="2" s="1"/>
  <c r="AF65" i="2"/>
  <c r="AA65" i="2" s="1"/>
  <c r="AD65" i="2"/>
  <c r="Y65" i="2" s="1"/>
  <c r="Z65" i="2"/>
  <c r="W66" i="2"/>
  <c r="V67" i="2"/>
  <c r="O1146" i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W67" i="2" l="1"/>
  <c r="V68" i="2"/>
  <c r="AE66" i="2"/>
  <c r="Z66" i="2" s="1"/>
  <c r="AC66" i="2"/>
  <c r="X66" i="2" s="1"/>
  <c r="AF66" i="2"/>
  <c r="AA66" i="2" s="1"/>
  <c r="AD66" i="2"/>
  <c r="Y66" i="2" s="1"/>
  <c r="R1147" i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W68" i="2" l="1"/>
  <c r="V69" i="2"/>
  <c r="AE67" i="2"/>
  <c r="Z67" i="2" s="1"/>
  <c r="AC67" i="2"/>
  <c r="X67" i="2" s="1"/>
  <c r="AF67" i="2"/>
  <c r="AA67" i="2" s="1"/>
  <c r="AD67" i="2"/>
  <c r="Y67" i="2" s="1"/>
  <c r="R1010" i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W69" i="2" l="1"/>
  <c r="V70" i="2"/>
  <c r="AE68" i="2"/>
  <c r="Z68" i="2" s="1"/>
  <c r="AC68" i="2"/>
  <c r="X68" i="2" s="1"/>
  <c r="AF68" i="2"/>
  <c r="AA68" i="2" s="1"/>
  <c r="AD68" i="2"/>
  <c r="Y68" i="2" s="1"/>
  <c r="O1009" i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W70" i="2" l="1"/>
  <c r="V71" i="2"/>
  <c r="AE69" i="2"/>
  <c r="Z69" i="2" s="1"/>
  <c r="AC69" i="2"/>
  <c r="X69" i="2" s="1"/>
  <c r="AF69" i="2"/>
  <c r="AA69" i="2" s="1"/>
  <c r="AD69" i="2"/>
  <c r="Y69" i="2" s="1"/>
  <c r="U1007" i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W71" i="2" l="1"/>
  <c r="V72" i="2"/>
  <c r="AE70" i="2"/>
  <c r="Z70" i="2" s="1"/>
  <c r="AC70" i="2"/>
  <c r="X70" i="2" s="1"/>
  <c r="AF70" i="2"/>
  <c r="AA70" i="2" s="1"/>
  <c r="AD70" i="2"/>
  <c r="Y70" i="2" s="1"/>
  <c r="U1151" i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W72" i="2" l="1"/>
  <c r="V73" i="2"/>
  <c r="AE71" i="2"/>
  <c r="Z71" i="2" s="1"/>
  <c r="AC71" i="2"/>
  <c r="X71" i="2" s="1"/>
  <c r="AF71" i="2"/>
  <c r="AA71" i="2" s="1"/>
  <c r="AD71" i="2"/>
  <c r="Y71" i="2" s="1"/>
  <c r="O1152" i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Z72" i="2" l="1"/>
  <c r="W73" i="2"/>
  <c r="V74" i="2"/>
  <c r="AE72" i="2"/>
  <c r="AC72" i="2"/>
  <c r="X72" i="2" s="1"/>
  <c r="AF72" i="2"/>
  <c r="AA72" i="2" s="1"/>
  <c r="AD72" i="2"/>
  <c r="Y72" i="2" s="1"/>
  <c r="O1001" i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W74" i="2" l="1"/>
  <c r="V75" i="2"/>
  <c r="AE73" i="2"/>
  <c r="Z73" i="2" s="1"/>
  <c r="AC73" i="2"/>
  <c r="X73" i="2" s="1"/>
  <c r="AF73" i="2"/>
  <c r="AA73" i="2" s="1"/>
  <c r="AD73" i="2"/>
  <c r="Y73" i="2" s="1"/>
  <c r="R998" i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AE74" i="2" l="1"/>
  <c r="Z74" i="2" s="1"/>
  <c r="AC74" i="2"/>
  <c r="X74" i="2" s="1"/>
  <c r="AF74" i="2"/>
  <c r="AA74" i="2" s="1"/>
  <c r="AD74" i="2"/>
  <c r="Y74" i="2" s="1"/>
  <c r="W75" i="2"/>
  <c r="V76" i="2"/>
  <c r="R1155" i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W76" i="2" l="1"/>
  <c r="V77" i="2"/>
  <c r="AE75" i="2"/>
  <c r="Z75" i="2" s="1"/>
  <c r="AC75" i="2"/>
  <c r="X75" i="2" s="1"/>
  <c r="AF75" i="2"/>
  <c r="AA75" i="2" s="1"/>
  <c r="AD75" i="2"/>
  <c r="Y75" i="2" s="1"/>
  <c r="O1156" i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AE76" i="2" l="1"/>
  <c r="Z76" i="2" s="1"/>
  <c r="AC76" i="2"/>
  <c r="X76" i="2" s="1"/>
  <c r="AF76" i="2"/>
  <c r="AA76" i="2" s="1"/>
  <c r="AD76" i="2"/>
  <c r="Y76" i="2" s="1"/>
  <c r="W77" i="2"/>
  <c r="V78" i="2"/>
  <c r="O993" i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W78" i="2" l="1"/>
  <c r="V79" i="2"/>
  <c r="AE77" i="2"/>
  <c r="Z77" i="2" s="1"/>
  <c r="AC77" i="2"/>
  <c r="X77" i="2" s="1"/>
  <c r="AF77" i="2"/>
  <c r="AA77" i="2" s="1"/>
  <c r="AD77" i="2"/>
  <c r="Y77" i="2" s="1"/>
  <c r="R990" i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AE78" i="2" l="1"/>
  <c r="Z78" i="2" s="1"/>
  <c r="AC78" i="2"/>
  <c r="X78" i="2" s="1"/>
  <c r="AF78" i="2"/>
  <c r="AA78" i="2" s="1"/>
  <c r="AD78" i="2"/>
  <c r="Y78" i="2" s="1"/>
  <c r="W79" i="2"/>
  <c r="V80" i="2"/>
  <c r="R988" i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Z79" i="2" l="1"/>
  <c r="W80" i="2"/>
  <c r="V81" i="2"/>
  <c r="AE79" i="2"/>
  <c r="AC79" i="2"/>
  <c r="X79" i="2" s="1"/>
  <c r="AF79" i="2"/>
  <c r="AA79" i="2" s="1"/>
  <c r="AD79" i="2"/>
  <c r="Y79" i="2" s="1"/>
  <c r="U987" i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W81" i="2" l="1"/>
  <c r="V82" i="2"/>
  <c r="AE80" i="2"/>
  <c r="Z80" i="2" s="1"/>
  <c r="AC80" i="2"/>
  <c r="X80" i="2" s="1"/>
  <c r="AF80" i="2"/>
  <c r="AA80" i="2" s="1"/>
  <c r="AD80" i="2"/>
  <c r="Y80" i="2" s="1"/>
  <c r="M981" i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AE81" i="2" l="1"/>
  <c r="AC81" i="2"/>
  <c r="X81" i="2" s="1"/>
  <c r="AF81" i="2"/>
  <c r="AA81" i="2" s="1"/>
  <c r="AD81" i="2"/>
  <c r="Y81" i="2" s="1"/>
  <c r="Z81" i="2"/>
  <c r="W82" i="2"/>
  <c r="V83" i="2"/>
  <c r="R1162" i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W83" i="2" l="1"/>
  <c r="V84" i="2"/>
  <c r="AE82" i="2"/>
  <c r="Z82" i="2" s="1"/>
  <c r="AC82" i="2"/>
  <c r="X82" i="2" s="1"/>
  <c r="AF82" i="2"/>
  <c r="AA82" i="2" s="1"/>
  <c r="AD82" i="2"/>
  <c r="Y82" i="2" s="1"/>
  <c r="U981" i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W84" i="2" l="1"/>
  <c r="V85" i="2"/>
  <c r="AE83" i="2"/>
  <c r="Z83" i="2" s="1"/>
  <c r="AC83" i="2"/>
  <c r="X83" i="2" s="1"/>
  <c r="AF83" i="2"/>
  <c r="AA83" i="2" s="1"/>
  <c r="AD83" i="2"/>
  <c r="Y83" i="2" s="1"/>
  <c r="O1164" i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W85" i="2" l="1"/>
  <c r="V86" i="2"/>
  <c r="AE84" i="2"/>
  <c r="Z84" i="2" s="1"/>
  <c r="AC84" i="2"/>
  <c r="X84" i="2" s="1"/>
  <c r="AF84" i="2"/>
  <c r="AA84" i="2" s="1"/>
  <c r="AD84" i="2"/>
  <c r="Y84" i="2" s="1"/>
  <c r="U976" i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W86" i="2" l="1"/>
  <c r="V87" i="2"/>
  <c r="AE85" i="2"/>
  <c r="Z85" i="2" s="1"/>
  <c r="AC85" i="2"/>
  <c r="X85" i="2" s="1"/>
  <c r="AF85" i="2"/>
  <c r="AA85" i="2" s="1"/>
  <c r="AD85" i="2"/>
  <c r="Y85" i="2" s="1"/>
  <c r="O974" i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W87" i="2" l="1"/>
  <c r="V88" i="2"/>
  <c r="AE86" i="2"/>
  <c r="Z86" i="2" s="1"/>
  <c r="AC86" i="2"/>
  <c r="X86" i="2" s="1"/>
  <c r="AF86" i="2"/>
  <c r="AA86" i="2" s="1"/>
  <c r="AD86" i="2"/>
  <c r="Y86" i="2" s="1"/>
  <c r="O1167" i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Z87" i="2" l="1"/>
  <c r="W88" i="2"/>
  <c r="V89" i="2"/>
  <c r="AE87" i="2"/>
  <c r="AC87" i="2"/>
  <c r="X87" i="2" s="1"/>
  <c r="AF87" i="2"/>
  <c r="AA87" i="2" s="1"/>
  <c r="AD87" i="2"/>
  <c r="Y87" i="2" s="1"/>
  <c r="Q1169" i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W89" i="2" l="1"/>
  <c r="V90" i="2"/>
  <c r="AE88" i="2"/>
  <c r="Z88" i="2" s="1"/>
  <c r="AC88" i="2"/>
  <c r="X88" i="2" s="1"/>
  <c r="AF88" i="2"/>
  <c r="AA88" i="2" s="1"/>
  <c r="AD88" i="2"/>
  <c r="Y88" i="2" s="1"/>
  <c r="R968" i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W90" i="2" l="1"/>
  <c r="V91" i="2"/>
  <c r="AE89" i="2"/>
  <c r="Z89" i="2" s="1"/>
  <c r="AC89" i="2"/>
  <c r="X89" i="2" s="1"/>
  <c r="AF89" i="2"/>
  <c r="AA89" i="2" s="1"/>
  <c r="AD89" i="2"/>
  <c r="Y89" i="2" s="1"/>
  <c r="T1171" i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W91" i="2" l="1"/>
  <c r="V92" i="2"/>
  <c r="AE90" i="2"/>
  <c r="Z90" i="2" s="1"/>
  <c r="AC90" i="2"/>
  <c r="X90" i="2" s="1"/>
  <c r="AF90" i="2"/>
  <c r="AA90" i="2" s="1"/>
  <c r="AD90" i="2"/>
  <c r="Y90" i="2" s="1"/>
  <c r="R965" i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AE91" i="2" l="1"/>
  <c r="Z91" i="2" s="1"/>
  <c r="AC91" i="2"/>
  <c r="X91" i="2" s="1"/>
  <c r="AF91" i="2"/>
  <c r="AA91" i="2" s="1"/>
  <c r="AD91" i="2"/>
  <c r="Y91" i="2" s="1"/>
  <c r="W92" i="2"/>
  <c r="V93" i="2"/>
  <c r="R962" i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W93" i="2" l="1"/>
  <c r="V94" i="2"/>
  <c r="AE92" i="2"/>
  <c r="Z92" i="2" s="1"/>
  <c r="AC92" i="2"/>
  <c r="X92" i="2" s="1"/>
  <c r="AF92" i="2"/>
  <c r="AA92" i="2" s="1"/>
  <c r="AD92" i="2"/>
  <c r="Y92" i="2" s="1"/>
  <c r="M956" i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W94" i="2" l="1"/>
  <c r="V95" i="2"/>
  <c r="AE93" i="2"/>
  <c r="Z93" i="2" s="1"/>
  <c r="AC93" i="2"/>
  <c r="X93" i="2" s="1"/>
  <c r="AF93" i="2"/>
  <c r="AA93" i="2" s="1"/>
  <c r="AD93" i="2"/>
  <c r="Y93" i="2" s="1"/>
  <c r="O959" i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W95" i="2" l="1"/>
  <c r="V96" i="2"/>
  <c r="AE94" i="2"/>
  <c r="Z94" i="2" s="1"/>
  <c r="AC94" i="2"/>
  <c r="X94" i="2" s="1"/>
  <c r="AF94" i="2"/>
  <c r="AA94" i="2" s="1"/>
  <c r="AD94" i="2"/>
  <c r="Y94" i="2" s="1"/>
  <c r="U1175" i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AE95" i="2" l="1"/>
  <c r="Z95" i="2" s="1"/>
  <c r="AC95" i="2"/>
  <c r="X95" i="2" s="1"/>
  <c r="AF95" i="2"/>
  <c r="AA95" i="2" s="1"/>
  <c r="AD95" i="2"/>
  <c r="Y95" i="2" s="1"/>
  <c r="W96" i="2"/>
  <c r="V97" i="2"/>
  <c r="Q1177" i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W97" i="2" l="1"/>
  <c r="V98" i="2"/>
  <c r="AE96" i="2"/>
  <c r="Z96" i="2" s="1"/>
  <c r="AC96" i="2"/>
  <c r="X96" i="2" s="1"/>
  <c r="AF96" i="2"/>
  <c r="AA96" i="2" s="1"/>
  <c r="AD96" i="2"/>
  <c r="Y96" i="2" s="1"/>
  <c r="M948" i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W98" i="2" l="1"/>
  <c r="V99" i="2"/>
  <c r="AE97" i="2"/>
  <c r="Z97" i="2" s="1"/>
  <c r="AC97" i="2"/>
  <c r="X97" i="2" s="1"/>
  <c r="AF97" i="2"/>
  <c r="AA97" i="2" s="1"/>
  <c r="AD97" i="2"/>
  <c r="Y97" i="2" s="1"/>
  <c r="R951" i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W99" i="2" l="1"/>
  <c r="V100" i="2"/>
  <c r="AF98" i="2"/>
  <c r="AA98" i="2" s="1"/>
  <c r="AD98" i="2"/>
  <c r="Y98" i="2" s="1"/>
  <c r="AE98" i="2"/>
  <c r="Z98" i="2" s="1"/>
  <c r="AC98" i="2"/>
  <c r="X98" i="2" s="1"/>
  <c r="T946" i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AA99" i="2" l="1"/>
  <c r="AF99" i="2"/>
  <c r="AD99" i="2"/>
  <c r="Y99" i="2" s="1"/>
  <c r="AE99" i="2"/>
  <c r="Z99" i="2" s="1"/>
  <c r="AC99" i="2"/>
  <c r="X99" i="2" s="1"/>
  <c r="W100" i="2"/>
  <c r="V101" i="2"/>
  <c r="R1180" i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W101" i="2" l="1"/>
  <c r="V102" i="2"/>
  <c r="AF100" i="2"/>
  <c r="AA100" i="2" s="1"/>
  <c r="AD100" i="2"/>
  <c r="Y100" i="2" s="1"/>
  <c r="AE100" i="2"/>
  <c r="Z100" i="2" s="1"/>
  <c r="AC100" i="2"/>
  <c r="X100" i="2" s="1"/>
  <c r="O945" i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W102" i="2" l="1"/>
  <c r="V103" i="2"/>
  <c r="AF101" i="2"/>
  <c r="AA101" i="2" s="1"/>
  <c r="AD101" i="2"/>
  <c r="Y101" i="2" s="1"/>
  <c r="AE101" i="2"/>
  <c r="Z101" i="2" s="1"/>
  <c r="AC101" i="2"/>
  <c r="X101" i="2" s="1"/>
  <c r="O943" i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W103" i="2" l="1"/>
  <c r="V104" i="2"/>
  <c r="AF102" i="2"/>
  <c r="AA102" i="2" s="1"/>
  <c r="AD102" i="2"/>
  <c r="Y102" i="2" s="1"/>
  <c r="AE102" i="2"/>
  <c r="Z102" i="2" s="1"/>
  <c r="AC102" i="2"/>
  <c r="X102" i="2" s="1"/>
  <c r="O941" i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W104" i="2" l="1"/>
  <c r="V105" i="2"/>
  <c r="AF103" i="2"/>
  <c r="AA103" i="2" s="1"/>
  <c r="AD103" i="2"/>
  <c r="Y103" i="2" s="1"/>
  <c r="AE103" i="2"/>
  <c r="Z103" i="2" s="1"/>
  <c r="AC103" i="2"/>
  <c r="X103" i="2" s="1"/>
  <c r="O939" i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AA104" i="2" l="1"/>
  <c r="W105" i="2"/>
  <c r="V106" i="2"/>
  <c r="AF104" i="2"/>
  <c r="AD104" i="2"/>
  <c r="Y104" i="2" s="1"/>
  <c r="AE104" i="2"/>
  <c r="Z104" i="2" s="1"/>
  <c r="AC104" i="2"/>
  <c r="X104" i="2" s="1"/>
  <c r="O1185" i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W106" i="2" l="1"/>
  <c r="V107" i="2"/>
  <c r="AF105" i="2"/>
  <c r="AA105" i="2" s="1"/>
  <c r="AD105" i="2"/>
  <c r="Y105" i="2" s="1"/>
  <c r="AE105" i="2"/>
  <c r="Z105" i="2" s="1"/>
  <c r="AC105" i="2"/>
  <c r="X105" i="2" s="1"/>
  <c r="O1186" i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AF106" i="2" l="1"/>
  <c r="AA106" i="2" s="1"/>
  <c r="AD106" i="2"/>
  <c r="Y106" i="2" s="1"/>
  <c r="AE106" i="2"/>
  <c r="Z106" i="2" s="1"/>
  <c r="AC106" i="2"/>
  <c r="X106" i="2" s="1"/>
  <c r="W107" i="2"/>
  <c r="V108" i="2"/>
  <c r="U1187" i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W108" i="2" l="1"/>
  <c r="V109" i="2"/>
  <c r="AF107" i="2"/>
  <c r="AA107" i="2" s="1"/>
  <c r="AD107" i="2"/>
  <c r="Y107" i="2" s="1"/>
  <c r="AE107" i="2"/>
  <c r="Z107" i="2" s="1"/>
  <c r="AC107" i="2"/>
  <c r="X107" i="2" s="1"/>
  <c r="O931" i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AF108" i="2" l="1"/>
  <c r="AD108" i="2"/>
  <c r="Y108" i="2" s="1"/>
  <c r="AE108" i="2"/>
  <c r="Z108" i="2" s="1"/>
  <c r="AC108" i="2"/>
  <c r="X108" i="2" s="1"/>
  <c r="AA108" i="2"/>
  <c r="W109" i="2"/>
  <c r="V110" i="2"/>
  <c r="U1189" i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W110" i="2" l="1"/>
  <c r="V111" i="2"/>
  <c r="AF109" i="2"/>
  <c r="AA109" i="2" s="1"/>
  <c r="AD109" i="2"/>
  <c r="Y109" i="2" s="1"/>
  <c r="AE109" i="2"/>
  <c r="Z109" i="2" s="1"/>
  <c r="AC109" i="2"/>
  <c r="X109" i="2" s="1"/>
  <c r="N925" i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AA110" i="2" l="1"/>
  <c r="AF110" i="2"/>
  <c r="AD110" i="2"/>
  <c r="Y110" i="2" s="1"/>
  <c r="AE110" i="2"/>
  <c r="Z110" i="2" s="1"/>
  <c r="AC110" i="2"/>
  <c r="X110" i="2" s="1"/>
  <c r="W111" i="2"/>
  <c r="V112" i="2"/>
  <c r="R1191" i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W112" i="2" l="1"/>
  <c r="V113" i="2"/>
  <c r="AF111" i="2"/>
  <c r="AA111" i="2" s="1"/>
  <c r="AD111" i="2"/>
  <c r="Y111" i="2" s="1"/>
  <c r="AE111" i="2"/>
  <c r="Z111" i="2" s="1"/>
  <c r="AC111" i="2"/>
  <c r="X111" i="2" s="1"/>
  <c r="M919" i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AF112" i="2" l="1"/>
  <c r="AA112" i="2" s="1"/>
  <c r="AD112" i="2"/>
  <c r="Y112" i="2" s="1"/>
  <c r="AE112" i="2"/>
  <c r="Z112" i="2" s="1"/>
  <c r="AC112" i="2"/>
  <c r="X112" i="2" s="1"/>
  <c r="W113" i="2"/>
  <c r="V114" i="2"/>
  <c r="O920" i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W114" i="2" l="1"/>
  <c r="V115" i="2"/>
  <c r="AF113" i="2"/>
  <c r="AA113" i="2" s="1"/>
  <c r="AD113" i="2"/>
  <c r="Y113" i="2" s="1"/>
  <c r="AE113" i="2"/>
  <c r="Z113" i="2" s="1"/>
  <c r="AC113" i="2"/>
  <c r="X113" i="2" s="1"/>
  <c r="R919" i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W115" i="2" l="1"/>
  <c r="V116" i="2"/>
  <c r="AF114" i="2"/>
  <c r="AA114" i="2" s="1"/>
  <c r="AD114" i="2"/>
  <c r="Y114" i="2" s="1"/>
  <c r="AE114" i="2"/>
  <c r="Z114" i="2" s="1"/>
  <c r="AC114" i="2"/>
  <c r="X114" i="2" s="1"/>
  <c r="U916" i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W116" i="2" l="1"/>
  <c r="V117" i="2"/>
  <c r="AF115" i="2"/>
  <c r="AA115" i="2" s="1"/>
  <c r="AD115" i="2"/>
  <c r="Y115" i="2" s="1"/>
  <c r="AE115" i="2"/>
  <c r="Z115" i="2" s="1"/>
  <c r="AC115" i="2"/>
  <c r="X115" i="2" s="1"/>
  <c r="U915" i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W117" i="2" l="1"/>
  <c r="V118" i="2"/>
  <c r="AF116" i="2"/>
  <c r="AA116" i="2" s="1"/>
  <c r="AD116" i="2"/>
  <c r="Y116" i="2" s="1"/>
  <c r="AE116" i="2"/>
  <c r="Z116" i="2" s="1"/>
  <c r="AC116" i="2"/>
  <c r="X116" i="2" s="1"/>
  <c r="U913" i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W118" i="2" l="1"/>
  <c r="V119" i="2"/>
  <c r="AF117" i="2"/>
  <c r="AA117" i="2" s="1"/>
  <c r="AD117" i="2"/>
  <c r="Y117" i="2" s="1"/>
  <c r="AE117" i="2"/>
  <c r="Z117" i="2" s="1"/>
  <c r="AC117" i="2"/>
  <c r="X117" i="2" s="1"/>
  <c r="U1198" i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W119" i="2" l="1"/>
  <c r="V120" i="2"/>
  <c r="AF118" i="2"/>
  <c r="AA118" i="2" s="1"/>
  <c r="AD118" i="2"/>
  <c r="Y118" i="2" s="1"/>
  <c r="AE118" i="2"/>
  <c r="Z118" i="2" s="1"/>
  <c r="AC118" i="2"/>
  <c r="X118" i="2" s="1"/>
  <c r="L1102" i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W120" i="2" l="1"/>
  <c r="V121" i="2"/>
  <c r="AF119" i="2"/>
  <c r="AA119" i="2" s="1"/>
  <c r="AD119" i="2"/>
  <c r="Y119" i="2" s="1"/>
  <c r="AE119" i="2"/>
  <c r="Z119" i="2" s="1"/>
  <c r="AC119" i="2"/>
  <c r="X119" i="2" s="1"/>
  <c r="L1199" i="1"/>
  <c r="W121" i="2" l="1"/>
  <c r="V122" i="2"/>
  <c r="AF120" i="2"/>
  <c r="AA120" i="2" s="1"/>
  <c r="AD120" i="2"/>
  <c r="Y120" i="2" s="1"/>
  <c r="AE120" i="2"/>
  <c r="Z120" i="2" s="1"/>
  <c r="AC120" i="2"/>
  <c r="X120" i="2" s="1"/>
  <c r="V21" i="3"/>
  <c r="W122" i="2" l="1"/>
  <c r="V123" i="2"/>
  <c r="AF121" i="2"/>
  <c r="AA121" i="2" s="1"/>
  <c r="AD121" i="2"/>
  <c r="Y121" i="2" s="1"/>
  <c r="AE121" i="2"/>
  <c r="Z121" i="2" s="1"/>
  <c r="AC121" i="2"/>
  <c r="X121" i="2" s="1"/>
  <c r="V104" i="3"/>
  <c r="V27" i="3"/>
  <c r="V52" i="3"/>
  <c r="V50" i="3"/>
  <c r="V31" i="3"/>
  <c r="V131" i="3"/>
  <c r="V132" i="3"/>
  <c r="V45" i="3"/>
  <c r="V92" i="3"/>
  <c r="V121" i="3"/>
  <c r="V54" i="3"/>
  <c r="V81" i="3"/>
  <c r="V49" i="3"/>
  <c r="V75" i="3"/>
  <c r="V26" i="3"/>
  <c r="V79" i="3"/>
  <c r="V64" i="3"/>
  <c r="V77" i="3"/>
  <c r="V53" i="3"/>
  <c r="V58" i="3"/>
  <c r="V20" i="3"/>
  <c r="Z20" i="3" s="1"/>
  <c r="AC20" i="3" s="1"/>
  <c r="AD20" i="3" s="1"/>
  <c r="AE20" i="3" s="1"/>
  <c r="AF20" i="3" s="1"/>
  <c r="V62" i="3"/>
  <c r="V71" i="3"/>
  <c r="V56" i="3"/>
  <c r="V128" i="3"/>
  <c r="V110" i="3"/>
  <c r="V93" i="3"/>
  <c r="V116" i="3"/>
  <c r="V129" i="3"/>
  <c r="V29" i="3"/>
  <c r="V30" i="3"/>
  <c r="V36" i="3"/>
  <c r="U4" i="3"/>
  <c r="V111" i="3"/>
  <c r="Z110" i="3" s="1"/>
  <c r="V44" i="3"/>
  <c r="V120" i="3"/>
  <c r="V114" i="3"/>
  <c r="V69" i="3"/>
  <c r="V84" i="3"/>
  <c r="V68" i="3"/>
  <c r="V32" i="3"/>
  <c r="V48" i="3"/>
  <c r="V61" i="3"/>
  <c r="V103" i="3"/>
  <c r="V74" i="3"/>
  <c r="V97" i="3"/>
  <c r="V117" i="3"/>
  <c r="V99" i="3"/>
  <c r="V60" i="3"/>
  <c r="V40" i="3"/>
  <c r="V35" i="3"/>
  <c r="V101" i="3"/>
  <c r="V113" i="3"/>
  <c r="V23" i="3"/>
  <c r="V82" i="3"/>
  <c r="V122" i="3"/>
  <c r="V115" i="3"/>
  <c r="V67" i="3"/>
  <c r="V133" i="3"/>
  <c r="V51" i="3"/>
  <c r="V107" i="3"/>
  <c r="V130" i="3"/>
  <c r="V55" i="3"/>
  <c r="V24" i="3"/>
  <c r="V33" i="3"/>
  <c r="V86" i="3"/>
  <c r="V78" i="3"/>
  <c r="V91" i="3"/>
  <c r="V118" i="3"/>
  <c r="V109" i="3"/>
  <c r="V22" i="3"/>
  <c r="Z21" i="3" s="1"/>
  <c r="V108" i="3"/>
  <c r="V126" i="3"/>
  <c r="V42" i="3"/>
  <c r="V66" i="3"/>
  <c r="V46" i="3"/>
  <c r="V65" i="3"/>
  <c r="V88" i="3"/>
  <c r="V70" i="3"/>
  <c r="V83" i="3"/>
  <c r="V85" i="3"/>
  <c r="Z84" i="3" s="1"/>
  <c r="V47" i="3"/>
  <c r="V96" i="3"/>
  <c r="V63" i="3"/>
  <c r="V106" i="3"/>
  <c r="V94" i="3"/>
  <c r="V59" i="3"/>
  <c r="V127" i="3"/>
  <c r="V98" i="3"/>
  <c r="V28" i="3"/>
  <c r="Z27" i="3" s="1"/>
  <c r="V100" i="3"/>
  <c r="V125" i="3"/>
  <c r="V87" i="3"/>
  <c r="V39" i="3"/>
  <c r="V112" i="3"/>
  <c r="V105" i="3"/>
  <c r="V119" i="3"/>
  <c r="V41" i="3"/>
  <c r="V34" i="3"/>
  <c r="V95" i="3"/>
  <c r="V43" i="3"/>
  <c r="V102" i="3"/>
  <c r="V57" i="3"/>
  <c r="V38" i="3"/>
  <c r="V89" i="3"/>
  <c r="V37" i="3"/>
  <c r="V76" i="3"/>
  <c r="V25" i="3"/>
  <c r="V90" i="3"/>
  <c r="V73" i="3"/>
  <c r="V72" i="3"/>
  <c r="V123" i="3"/>
  <c r="V80" i="3"/>
  <c r="V124" i="3"/>
  <c r="Z23" i="3" l="1"/>
  <c r="Z64" i="3"/>
  <c r="Z33" i="3"/>
  <c r="Z79" i="3"/>
  <c r="Z58" i="3"/>
  <c r="Z69" i="3"/>
  <c r="Z126" i="3"/>
  <c r="Z129" i="3"/>
  <c r="V134" i="3"/>
  <c r="AA122" i="2"/>
  <c r="AF122" i="2"/>
  <c r="AD122" i="2"/>
  <c r="Y122" i="2" s="1"/>
  <c r="AE122" i="2"/>
  <c r="Z122" i="2" s="1"/>
  <c r="AC122" i="2"/>
  <c r="X122" i="2" s="1"/>
  <c r="W123" i="2"/>
  <c r="V124" i="2"/>
  <c r="Z122" i="3"/>
  <c r="Z75" i="3"/>
  <c r="Z111" i="3"/>
  <c r="Z77" i="3"/>
  <c r="Z54" i="3"/>
  <c r="Z50" i="3"/>
  <c r="Z24" i="3"/>
  <c r="Z121" i="3"/>
  <c r="Z97" i="3"/>
  <c r="Z116" i="3"/>
  <c r="Z62" i="3"/>
  <c r="Z104" i="3"/>
  <c r="Z45" i="3"/>
  <c r="Z71" i="3"/>
  <c r="Z81" i="3"/>
  <c r="Z40" i="3"/>
  <c r="Z131" i="3"/>
  <c r="Z82" i="3"/>
  <c r="Z133" i="3"/>
  <c r="Z132" i="3"/>
  <c r="Z114" i="3"/>
  <c r="Z52" i="3"/>
  <c r="Z117" i="3"/>
  <c r="Z99" i="3"/>
  <c r="Z42" i="3"/>
  <c r="Z31" i="3"/>
  <c r="Z56" i="3"/>
  <c r="Z128" i="3"/>
  <c r="Z86" i="3"/>
  <c r="Z29" i="3"/>
  <c r="Z46" i="3"/>
  <c r="Z123" i="3"/>
  <c r="Z95" i="3"/>
  <c r="Z93" i="3"/>
  <c r="Z32" i="3"/>
  <c r="Z101" i="3"/>
  <c r="Z36" i="3"/>
  <c r="Z88" i="3"/>
  <c r="Z107" i="3"/>
  <c r="Z118" i="3"/>
  <c r="Z38" i="3"/>
  <c r="Z85" i="3"/>
  <c r="Z34" i="3"/>
  <c r="Z55" i="3"/>
  <c r="Z63" i="3"/>
  <c r="Z48" i="3"/>
  <c r="Z91" i="3"/>
  <c r="Z30" i="3"/>
  <c r="Z124" i="3"/>
  <c r="Z125" i="3"/>
  <c r="Z39" i="3"/>
  <c r="Z43" i="3"/>
  <c r="Z44" i="3"/>
  <c r="Z49" i="3"/>
  <c r="Z105" i="3"/>
  <c r="Z66" i="3"/>
  <c r="Z60" i="3"/>
  <c r="Z113" i="3"/>
  <c r="Z28" i="3"/>
  <c r="Z70" i="3"/>
  <c r="Z57" i="3"/>
  <c r="Z78" i="3"/>
  <c r="Z80" i="3"/>
  <c r="Z51" i="3"/>
  <c r="Z90" i="3"/>
  <c r="Z22" i="3"/>
  <c r="Z96" i="3"/>
  <c r="Z67" i="3"/>
  <c r="Z25" i="3"/>
  <c r="Z112" i="3"/>
  <c r="Z59" i="3"/>
  <c r="Z73" i="3"/>
  <c r="Z109" i="3"/>
  <c r="Z74" i="3"/>
  <c r="Z53" i="3"/>
  <c r="Z130" i="3"/>
  <c r="Z26" i="3"/>
  <c r="Z65" i="3"/>
  <c r="Z83" i="3"/>
  <c r="Z115" i="3"/>
  <c r="Z127" i="3"/>
  <c r="Z61" i="3"/>
  <c r="Z103" i="3"/>
  <c r="Z89" i="3"/>
  <c r="Z37" i="3"/>
  <c r="Z41" i="3"/>
  <c r="Z108" i="3"/>
  <c r="Z98" i="3"/>
  <c r="Z102" i="3"/>
  <c r="Z47" i="3"/>
  <c r="Z68" i="3"/>
  <c r="Z119" i="3"/>
  <c r="Z76" i="3"/>
  <c r="Z120" i="3"/>
  <c r="Z72" i="3"/>
  <c r="Z94" i="3"/>
  <c r="Z87" i="3"/>
  <c r="Z106" i="3"/>
  <c r="Z100" i="3"/>
  <c r="Z35" i="3"/>
  <c r="Z92" i="3"/>
  <c r="V135" i="3" l="1"/>
  <c r="Z134" i="3" s="1"/>
  <c r="AF123" i="2"/>
  <c r="AD123" i="2"/>
  <c r="Y123" i="2" s="1"/>
  <c r="AE123" i="2"/>
  <c r="Z123" i="2" s="1"/>
  <c r="AC123" i="2"/>
  <c r="X123" i="2" s="1"/>
  <c r="W124" i="2"/>
  <c r="V125" i="2"/>
  <c r="AA123" i="2"/>
  <c r="Y21" i="3"/>
  <c r="AA21" i="3" l="1"/>
  <c r="AB21" i="3"/>
  <c r="AG21" i="3"/>
  <c r="V136" i="3"/>
  <c r="Z135" i="3" s="1"/>
  <c r="W125" i="2"/>
  <c r="V126" i="2"/>
  <c r="AF124" i="2"/>
  <c r="AA124" i="2" s="1"/>
  <c r="AD124" i="2"/>
  <c r="Y124" i="2" s="1"/>
  <c r="AE124" i="2"/>
  <c r="Z124" i="2" s="1"/>
  <c r="AC124" i="2"/>
  <c r="X124" i="2" s="1"/>
  <c r="AC21" i="3" l="1"/>
  <c r="AD21" i="3" s="1"/>
  <c r="AE21" i="3" s="1"/>
  <c r="AF21" i="3" s="1"/>
  <c r="Y22" i="3" s="1"/>
  <c r="V137" i="3"/>
  <c r="Z136" i="3" s="1"/>
  <c r="AF125" i="2"/>
  <c r="AA125" i="2" s="1"/>
  <c r="AD125" i="2"/>
  <c r="Y125" i="2" s="1"/>
  <c r="AE125" i="2"/>
  <c r="Z125" i="2" s="1"/>
  <c r="AC125" i="2"/>
  <c r="X125" i="2" s="1"/>
  <c r="W126" i="2"/>
  <c r="V127" i="2"/>
  <c r="AB22" i="3" l="1"/>
  <c r="AG22" i="3"/>
  <c r="AA22" i="3"/>
  <c r="V138" i="3"/>
  <c r="Z137" i="3" s="1"/>
  <c r="AF126" i="2"/>
  <c r="AA126" i="2" s="1"/>
  <c r="AD126" i="2"/>
  <c r="Y126" i="2" s="1"/>
  <c r="AE126" i="2"/>
  <c r="Z126" i="2" s="1"/>
  <c r="AC126" i="2"/>
  <c r="X126" i="2" s="1"/>
  <c r="W127" i="2"/>
  <c r="V128" i="2"/>
  <c r="AC22" i="3" l="1"/>
  <c r="AD22" i="3" s="1"/>
  <c r="AE22" i="3" s="1"/>
  <c r="AF22" i="3" s="1"/>
  <c r="Y23" i="3" s="1"/>
  <c r="V139" i="3"/>
  <c r="Z138" i="3" s="1"/>
  <c r="AF127" i="2"/>
  <c r="AA127" i="2" s="1"/>
  <c r="AD127" i="2"/>
  <c r="Y127" i="2" s="1"/>
  <c r="AE127" i="2"/>
  <c r="Z127" i="2" s="1"/>
  <c r="AC127" i="2"/>
  <c r="X127" i="2" s="1"/>
  <c r="W128" i="2"/>
  <c r="V129" i="2"/>
  <c r="AG23" i="3" l="1"/>
  <c r="AA23" i="3"/>
  <c r="AB23" i="3"/>
  <c r="V140" i="3"/>
  <c r="Z139" i="3" s="1"/>
  <c r="AF128" i="2"/>
  <c r="AA128" i="2" s="1"/>
  <c r="AD128" i="2"/>
  <c r="Y128" i="2" s="1"/>
  <c r="AE128" i="2"/>
  <c r="Z128" i="2" s="1"/>
  <c r="AC128" i="2"/>
  <c r="X128" i="2" s="1"/>
  <c r="W129" i="2"/>
  <c r="V130" i="2"/>
  <c r="AC23" i="3" l="1"/>
  <c r="AD23" i="3" s="1"/>
  <c r="AE23" i="3" s="1"/>
  <c r="AF23" i="3" s="1"/>
  <c r="Y24" i="3" s="1"/>
  <c r="V141" i="3"/>
  <c r="Z140" i="3" s="1"/>
  <c r="AF129" i="2"/>
  <c r="AA129" i="2" s="1"/>
  <c r="AD129" i="2"/>
  <c r="Y129" i="2" s="1"/>
  <c r="AE129" i="2"/>
  <c r="Z129" i="2" s="1"/>
  <c r="AC129" i="2"/>
  <c r="X129" i="2" s="1"/>
  <c r="W130" i="2"/>
  <c r="V131" i="2"/>
  <c r="AG24" i="3" l="1"/>
  <c r="AA24" i="3"/>
  <c r="AB24" i="3"/>
  <c r="V142" i="3"/>
  <c r="Z141" i="3" s="1"/>
  <c r="AF130" i="2"/>
  <c r="AA130" i="2" s="1"/>
  <c r="AD130" i="2"/>
  <c r="Y130" i="2" s="1"/>
  <c r="AE130" i="2"/>
  <c r="Z130" i="2" s="1"/>
  <c r="AC130" i="2"/>
  <c r="X130" i="2" s="1"/>
  <c r="W131" i="2"/>
  <c r="V132" i="2"/>
  <c r="AC24" i="3" l="1"/>
  <c r="AD24" i="3" s="1"/>
  <c r="AE24" i="3" s="1"/>
  <c r="AF24" i="3" s="1"/>
  <c r="Y25" i="3" s="1"/>
  <c r="V143" i="3"/>
  <c r="Z142" i="3" s="1"/>
  <c r="AF131" i="2"/>
  <c r="AA131" i="2" s="1"/>
  <c r="AD131" i="2"/>
  <c r="Y131" i="2" s="1"/>
  <c r="AE131" i="2"/>
  <c r="Z131" i="2" s="1"/>
  <c r="AC131" i="2"/>
  <c r="X131" i="2" s="1"/>
  <c r="W132" i="2"/>
  <c r="V133" i="2"/>
  <c r="AA25" i="3" l="1"/>
  <c r="AB25" i="3"/>
  <c r="AG25" i="3"/>
  <c r="V144" i="3"/>
  <c r="Z143" i="3" s="1"/>
  <c r="AF132" i="2"/>
  <c r="AA132" i="2" s="1"/>
  <c r="AD132" i="2"/>
  <c r="Y132" i="2" s="1"/>
  <c r="AE132" i="2"/>
  <c r="Z132" i="2" s="1"/>
  <c r="AC132" i="2"/>
  <c r="X132" i="2" s="1"/>
  <c r="W133" i="2"/>
  <c r="V134" i="2"/>
  <c r="AC25" i="3" l="1"/>
  <c r="AD25" i="3" s="1"/>
  <c r="AE25" i="3" s="1"/>
  <c r="AF25" i="3" s="1"/>
  <c r="Y26" i="3" s="1"/>
  <c r="V145" i="3"/>
  <c r="Z144" i="3" s="1"/>
  <c r="AF133" i="2"/>
  <c r="AA133" i="2" s="1"/>
  <c r="AD133" i="2"/>
  <c r="Y133" i="2" s="1"/>
  <c r="AE133" i="2"/>
  <c r="Z133" i="2" s="1"/>
  <c r="AC133" i="2"/>
  <c r="X133" i="2" s="1"/>
  <c r="W134" i="2"/>
  <c r="V135" i="2"/>
  <c r="AG26" i="3" l="1"/>
  <c r="AA26" i="3"/>
  <c r="AB26" i="3"/>
  <c r="V146" i="3"/>
  <c r="Z145" i="3" s="1"/>
  <c r="AF134" i="2"/>
  <c r="AA134" i="2" s="1"/>
  <c r="AD134" i="2"/>
  <c r="Y134" i="2" s="1"/>
  <c r="AE134" i="2"/>
  <c r="Z134" i="2" s="1"/>
  <c r="AC134" i="2"/>
  <c r="X134" i="2" s="1"/>
  <c r="W135" i="2"/>
  <c r="V136" i="2"/>
  <c r="AC26" i="3" l="1"/>
  <c r="AD26" i="3" s="1"/>
  <c r="AE26" i="3" s="1"/>
  <c r="AF26" i="3" s="1"/>
  <c r="Y27" i="3" s="1"/>
  <c r="V147" i="3"/>
  <c r="Z146" i="3" s="1"/>
  <c r="AF135" i="2"/>
  <c r="AA135" i="2" s="1"/>
  <c r="AD135" i="2"/>
  <c r="Y135" i="2" s="1"/>
  <c r="AE135" i="2"/>
  <c r="Z135" i="2" s="1"/>
  <c r="AC135" i="2"/>
  <c r="X135" i="2" s="1"/>
  <c r="W136" i="2"/>
  <c r="V137" i="2"/>
  <c r="AG27" i="3" l="1"/>
  <c r="AB27" i="3"/>
  <c r="AA27" i="3"/>
  <c r="V148" i="3"/>
  <c r="Z147" i="3" s="1"/>
  <c r="AF136" i="2"/>
  <c r="AA136" i="2" s="1"/>
  <c r="AD136" i="2"/>
  <c r="Y136" i="2" s="1"/>
  <c r="AE136" i="2"/>
  <c r="Z136" i="2" s="1"/>
  <c r="AC136" i="2"/>
  <c r="X136" i="2" s="1"/>
  <c r="W137" i="2"/>
  <c r="V138" i="2"/>
  <c r="AC27" i="3" l="1"/>
  <c r="AD27" i="3" s="1"/>
  <c r="AE27" i="3" s="1"/>
  <c r="AF27" i="3" s="1"/>
  <c r="Y28" i="3" s="1"/>
  <c r="V149" i="3"/>
  <c r="Z148" i="3" s="1"/>
  <c r="AF137" i="2"/>
  <c r="AA137" i="2" s="1"/>
  <c r="AD137" i="2"/>
  <c r="Y137" i="2" s="1"/>
  <c r="AE137" i="2"/>
  <c r="Z137" i="2" s="1"/>
  <c r="AC137" i="2"/>
  <c r="X137" i="2" s="1"/>
  <c r="W138" i="2"/>
  <c r="V139" i="2"/>
  <c r="AA28" i="3" l="1"/>
  <c r="AG28" i="3"/>
  <c r="AB28" i="3"/>
  <c r="V150" i="3"/>
  <c r="Z149" i="3" s="1"/>
  <c r="AF138" i="2"/>
  <c r="AA138" i="2" s="1"/>
  <c r="AD138" i="2"/>
  <c r="Y138" i="2" s="1"/>
  <c r="AE138" i="2"/>
  <c r="Z138" i="2" s="1"/>
  <c r="AC138" i="2"/>
  <c r="X138" i="2" s="1"/>
  <c r="W139" i="2"/>
  <c r="V140" i="2"/>
  <c r="AC28" i="3" l="1"/>
  <c r="AD28" i="3" s="1"/>
  <c r="AE28" i="3" s="1"/>
  <c r="AF28" i="3" s="1"/>
  <c r="Y29" i="3" s="1"/>
  <c r="V151" i="3"/>
  <c r="Z150" i="3" s="1"/>
  <c r="AF139" i="2"/>
  <c r="AA139" i="2" s="1"/>
  <c r="AD139" i="2"/>
  <c r="Y139" i="2" s="1"/>
  <c r="AE139" i="2"/>
  <c r="Z139" i="2" s="1"/>
  <c r="AC139" i="2"/>
  <c r="X139" i="2" s="1"/>
  <c r="W140" i="2"/>
  <c r="V141" i="2"/>
  <c r="AA29" i="3" l="1"/>
  <c r="AB29" i="3"/>
  <c r="AG29" i="3"/>
  <c r="V152" i="3"/>
  <c r="Z151" i="3" s="1"/>
  <c r="AF140" i="2"/>
  <c r="AA140" i="2" s="1"/>
  <c r="AD140" i="2"/>
  <c r="Y140" i="2" s="1"/>
  <c r="AE140" i="2"/>
  <c r="Z140" i="2" s="1"/>
  <c r="AC140" i="2"/>
  <c r="X140" i="2" s="1"/>
  <c r="W141" i="2"/>
  <c r="V142" i="2"/>
  <c r="AC29" i="3" l="1"/>
  <c r="AD29" i="3" s="1"/>
  <c r="AE29" i="3" s="1"/>
  <c r="AF29" i="3" s="1"/>
  <c r="Y30" i="3" s="1"/>
  <c r="V153" i="3"/>
  <c r="Z152" i="3" s="1"/>
  <c r="AF141" i="2"/>
  <c r="AA141" i="2" s="1"/>
  <c r="AD141" i="2"/>
  <c r="Y141" i="2" s="1"/>
  <c r="AE141" i="2"/>
  <c r="Z141" i="2" s="1"/>
  <c r="AC141" i="2"/>
  <c r="X141" i="2" s="1"/>
  <c r="W142" i="2"/>
  <c r="V143" i="2"/>
  <c r="AB30" i="3" l="1"/>
  <c r="AG30" i="3"/>
  <c r="AA30" i="3"/>
  <c r="V154" i="3"/>
  <c r="Z153" i="3" s="1"/>
  <c r="AF142" i="2"/>
  <c r="AA142" i="2" s="1"/>
  <c r="AD142" i="2"/>
  <c r="Y142" i="2" s="1"/>
  <c r="AE142" i="2"/>
  <c r="Z142" i="2" s="1"/>
  <c r="AC142" i="2"/>
  <c r="X142" i="2" s="1"/>
  <c r="W143" i="2"/>
  <c r="V144" i="2"/>
  <c r="AC30" i="3" l="1"/>
  <c r="AD30" i="3" s="1"/>
  <c r="AE30" i="3" s="1"/>
  <c r="AF30" i="3" s="1"/>
  <c r="Y31" i="3" s="1"/>
  <c r="V155" i="3"/>
  <c r="Z154" i="3" s="1"/>
  <c r="AF143" i="2"/>
  <c r="AA143" i="2" s="1"/>
  <c r="AD143" i="2"/>
  <c r="Y143" i="2" s="1"/>
  <c r="AE143" i="2"/>
  <c r="Z143" i="2" s="1"/>
  <c r="AC143" i="2"/>
  <c r="X143" i="2" s="1"/>
  <c r="W144" i="2"/>
  <c r="V145" i="2"/>
  <c r="AG31" i="3" l="1"/>
  <c r="AA31" i="3"/>
  <c r="AB31" i="3"/>
  <c r="V156" i="3"/>
  <c r="Z155" i="3" s="1"/>
  <c r="AF144" i="2"/>
  <c r="AA144" i="2" s="1"/>
  <c r="AD144" i="2"/>
  <c r="Y144" i="2" s="1"/>
  <c r="AE144" i="2"/>
  <c r="Z144" i="2" s="1"/>
  <c r="AC144" i="2"/>
  <c r="X144" i="2" s="1"/>
  <c r="W145" i="2"/>
  <c r="V146" i="2"/>
  <c r="AC31" i="3" l="1"/>
  <c r="AD31" i="3" s="1"/>
  <c r="AE31" i="3" s="1"/>
  <c r="AF31" i="3" s="1"/>
  <c r="Y32" i="3" s="1"/>
  <c r="V157" i="3"/>
  <c r="Z156" i="3" s="1"/>
  <c r="AF145" i="2"/>
  <c r="AA145" i="2" s="1"/>
  <c r="AD145" i="2"/>
  <c r="Y145" i="2" s="1"/>
  <c r="AE145" i="2"/>
  <c r="Z145" i="2" s="1"/>
  <c r="AC145" i="2"/>
  <c r="X145" i="2" s="1"/>
  <c r="W146" i="2"/>
  <c r="V147" i="2"/>
  <c r="AG32" i="3" l="1"/>
  <c r="AA32" i="3"/>
  <c r="AB32" i="3"/>
  <c r="V158" i="3"/>
  <c r="Z157" i="3" s="1"/>
  <c r="AF146" i="2"/>
  <c r="AA146" i="2" s="1"/>
  <c r="AD146" i="2"/>
  <c r="Y146" i="2" s="1"/>
  <c r="AE146" i="2"/>
  <c r="Z146" i="2" s="1"/>
  <c r="AC146" i="2"/>
  <c r="X146" i="2" s="1"/>
  <c r="W147" i="2"/>
  <c r="V148" i="2"/>
  <c r="AC32" i="3" l="1"/>
  <c r="AD32" i="3" s="1"/>
  <c r="AE32" i="3" s="1"/>
  <c r="AF32" i="3" s="1"/>
  <c r="Y33" i="3" s="1"/>
  <c r="V159" i="3"/>
  <c r="Z158" i="3" s="1"/>
  <c r="AF147" i="2"/>
  <c r="AA147" i="2" s="1"/>
  <c r="AD147" i="2"/>
  <c r="Y147" i="2" s="1"/>
  <c r="AE147" i="2"/>
  <c r="Z147" i="2" s="1"/>
  <c r="AC147" i="2"/>
  <c r="X147" i="2" s="1"/>
  <c r="W148" i="2"/>
  <c r="V149" i="2"/>
  <c r="AA33" i="3" l="1"/>
  <c r="AB33" i="3"/>
  <c r="AG33" i="3"/>
  <c r="V160" i="3"/>
  <c r="Z159" i="3" s="1"/>
  <c r="AF148" i="2"/>
  <c r="AA148" i="2" s="1"/>
  <c r="AD148" i="2"/>
  <c r="Y148" i="2" s="1"/>
  <c r="AE148" i="2"/>
  <c r="Z148" i="2" s="1"/>
  <c r="AC148" i="2"/>
  <c r="X148" i="2" s="1"/>
  <c r="W149" i="2"/>
  <c r="V150" i="2"/>
  <c r="AC33" i="3" l="1"/>
  <c r="AD33" i="3" s="1"/>
  <c r="AE33" i="3" s="1"/>
  <c r="AF33" i="3" s="1"/>
  <c r="Y34" i="3" s="1"/>
  <c r="V161" i="3"/>
  <c r="Z160" i="3" s="1"/>
  <c r="AF149" i="2"/>
  <c r="AA149" i="2" s="1"/>
  <c r="AD149" i="2"/>
  <c r="Y149" i="2" s="1"/>
  <c r="AE149" i="2"/>
  <c r="Z149" i="2" s="1"/>
  <c r="AC149" i="2"/>
  <c r="X149" i="2" s="1"/>
  <c r="W150" i="2"/>
  <c r="V151" i="2"/>
  <c r="AG34" i="3" l="1"/>
  <c r="AA34" i="3"/>
  <c r="AB34" i="3"/>
  <c r="V162" i="3"/>
  <c r="Z161" i="3" s="1"/>
  <c r="AF150" i="2"/>
  <c r="AA150" i="2" s="1"/>
  <c r="AD150" i="2"/>
  <c r="Y150" i="2" s="1"/>
  <c r="AE150" i="2"/>
  <c r="Z150" i="2" s="1"/>
  <c r="AC150" i="2"/>
  <c r="X150" i="2" s="1"/>
  <c r="W151" i="2"/>
  <c r="V152" i="2"/>
  <c r="AC34" i="3" l="1"/>
  <c r="AD34" i="3" s="1"/>
  <c r="AE34" i="3" s="1"/>
  <c r="AF34" i="3" s="1"/>
  <c r="Y35" i="3" s="1"/>
  <c r="V163" i="3"/>
  <c r="Z162" i="3" s="1"/>
  <c r="AF151" i="2"/>
  <c r="AA151" i="2" s="1"/>
  <c r="AD151" i="2"/>
  <c r="Y151" i="2" s="1"/>
  <c r="AE151" i="2"/>
  <c r="Z151" i="2" s="1"/>
  <c r="AC151" i="2"/>
  <c r="X151" i="2" s="1"/>
  <c r="W152" i="2"/>
  <c r="V153" i="2"/>
  <c r="AG35" i="3" l="1"/>
  <c r="AB35" i="3"/>
  <c r="AA35" i="3"/>
  <c r="V164" i="3"/>
  <c r="Z163" i="3" s="1"/>
  <c r="AF152" i="2"/>
  <c r="AA152" i="2" s="1"/>
  <c r="AD152" i="2"/>
  <c r="Y152" i="2" s="1"/>
  <c r="AE152" i="2"/>
  <c r="Z152" i="2" s="1"/>
  <c r="AC152" i="2"/>
  <c r="X152" i="2" s="1"/>
  <c r="W153" i="2"/>
  <c r="V154" i="2"/>
  <c r="AC35" i="3" l="1"/>
  <c r="AD35" i="3" s="1"/>
  <c r="AE35" i="3" s="1"/>
  <c r="AF35" i="3" s="1"/>
  <c r="Y36" i="3" s="1"/>
  <c r="V165" i="3"/>
  <c r="Z164" i="3" s="1"/>
  <c r="AF153" i="2"/>
  <c r="AA153" i="2" s="1"/>
  <c r="AD153" i="2"/>
  <c r="Y153" i="2" s="1"/>
  <c r="AE153" i="2"/>
  <c r="Z153" i="2" s="1"/>
  <c r="AC153" i="2"/>
  <c r="X153" i="2" s="1"/>
  <c r="W154" i="2"/>
  <c r="V155" i="2"/>
  <c r="AA36" i="3" l="1"/>
  <c r="AB36" i="3"/>
  <c r="AG36" i="3"/>
  <c r="V166" i="3"/>
  <c r="Z165" i="3" s="1"/>
  <c r="AF154" i="2"/>
  <c r="AA154" i="2" s="1"/>
  <c r="AD154" i="2"/>
  <c r="Y154" i="2" s="1"/>
  <c r="AE154" i="2"/>
  <c r="Z154" i="2" s="1"/>
  <c r="AC154" i="2"/>
  <c r="X154" i="2" s="1"/>
  <c r="W155" i="2"/>
  <c r="V156" i="2"/>
  <c r="AC36" i="3" l="1"/>
  <c r="AD36" i="3" s="1"/>
  <c r="AE36" i="3" s="1"/>
  <c r="AF36" i="3" s="1"/>
  <c r="Y37" i="3" s="1"/>
  <c r="V167" i="3"/>
  <c r="Z166" i="3" s="1"/>
  <c r="AF155" i="2"/>
  <c r="AA155" i="2" s="1"/>
  <c r="AD155" i="2"/>
  <c r="Y155" i="2" s="1"/>
  <c r="AE155" i="2"/>
  <c r="Z155" i="2" s="1"/>
  <c r="AC155" i="2"/>
  <c r="X155" i="2" s="1"/>
  <c r="W156" i="2"/>
  <c r="V157" i="2"/>
  <c r="AA37" i="3" l="1"/>
  <c r="AB37" i="3"/>
  <c r="AG37" i="3"/>
  <c r="V168" i="3"/>
  <c r="Z167" i="3" s="1"/>
  <c r="AF156" i="2"/>
  <c r="AA156" i="2" s="1"/>
  <c r="AD156" i="2"/>
  <c r="Y156" i="2" s="1"/>
  <c r="AE156" i="2"/>
  <c r="Z156" i="2" s="1"/>
  <c r="AC156" i="2"/>
  <c r="X156" i="2" s="1"/>
  <c r="W157" i="2"/>
  <c r="V158" i="2"/>
  <c r="AC37" i="3" l="1"/>
  <c r="AD37" i="3" s="1"/>
  <c r="AE37" i="3" s="1"/>
  <c r="AF37" i="3" s="1"/>
  <c r="Y38" i="3" s="1"/>
  <c r="V169" i="3"/>
  <c r="Z168" i="3" s="1"/>
  <c r="AF157" i="2"/>
  <c r="AA157" i="2" s="1"/>
  <c r="AD157" i="2"/>
  <c r="Y157" i="2" s="1"/>
  <c r="AE157" i="2"/>
  <c r="Z157" i="2" s="1"/>
  <c r="AC157" i="2"/>
  <c r="X157" i="2" s="1"/>
  <c r="W158" i="2"/>
  <c r="V159" i="2"/>
  <c r="AB38" i="3" l="1"/>
  <c r="AG38" i="3"/>
  <c r="AA38" i="3"/>
  <c r="V170" i="3"/>
  <c r="Z169" i="3" s="1"/>
  <c r="AF158" i="2"/>
  <c r="AA158" i="2" s="1"/>
  <c r="AD158" i="2"/>
  <c r="Y158" i="2" s="1"/>
  <c r="AE158" i="2"/>
  <c r="Z158" i="2" s="1"/>
  <c r="AC158" i="2"/>
  <c r="X158" i="2" s="1"/>
  <c r="W159" i="2"/>
  <c r="V160" i="2"/>
  <c r="AC38" i="3" l="1"/>
  <c r="AD38" i="3" s="1"/>
  <c r="AE38" i="3" s="1"/>
  <c r="AF38" i="3" s="1"/>
  <c r="Y39" i="3" s="1"/>
  <c r="V171" i="3"/>
  <c r="Z170" i="3" s="1"/>
  <c r="AF159" i="2"/>
  <c r="AA159" i="2" s="1"/>
  <c r="AD159" i="2"/>
  <c r="Y159" i="2" s="1"/>
  <c r="AE159" i="2"/>
  <c r="Z159" i="2" s="1"/>
  <c r="AC159" i="2"/>
  <c r="X159" i="2" s="1"/>
  <c r="W160" i="2"/>
  <c r="V161" i="2"/>
  <c r="AG39" i="3" l="1"/>
  <c r="AA39" i="3"/>
  <c r="AB39" i="3"/>
  <c r="V172" i="3"/>
  <c r="Z171" i="3" s="1"/>
  <c r="AF160" i="2"/>
  <c r="AA160" i="2" s="1"/>
  <c r="AD160" i="2"/>
  <c r="Y160" i="2" s="1"/>
  <c r="AE160" i="2"/>
  <c r="Z160" i="2" s="1"/>
  <c r="AC160" i="2"/>
  <c r="X160" i="2" s="1"/>
  <c r="W161" i="2"/>
  <c r="V162" i="2"/>
  <c r="AC39" i="3" l="1"/>
  <c r="AD39" i="3" s="1"/>
  <c r="AE39" i="3" s="1"/>
  <c r="AF39" i="3" s="1"/>
  <c r="Y40" i="3" s="1"/>
  <c r="V173" i="3"/>
  <c r="Z172" i="3" s="1"/>
  <c r="AF161" i="2"/>
  <c r="AA161" i="2" s="1"/>
  <c r="AD161" i="2"/>
  <c r="Y161" i="2" s="1"/>
  <c r="AE161" i="2"/>
  <c r="Z161" i="2" s="1"/>
  <c r="AC161" i="2"/>
  <c r="X161" i="2" s="1"/>
  <c r="W162" i="2"/>
  <c r="V163" i="2"/>
  <c r="AG40" i="3" l="1"/>
  <c r="AA40" i="3"/>
  <c r="AB40" i="3"/>
  <c r="V174" i="3"/>
  <c r="Z173" i="3" s="1"/>
  <c r="AF162" i="2"/>
  <c r="AA162" i="2" s="1"/>
  <c r="AD162" i="2"/>
  <c r="Y162" i="2" s="1"/>
  <c r="AE162" i="2"/>
  <c r="Z162" i="2" s="1"/>
  <c r="AC162" i="2"/>
  <c r="X162" i="2" s="1"/>
  <c r="W163" i="2"/>
  <c r="V164" i="2"/>
  <c r="AC40" i="3" l="1"/>
  <c r="AD40" i="3" s="1"/>
  <c r="AE40" i="3" s="1"/>
  <c r="AF40" i="3" s="1"/>
  <c r="Y41" i="3" s="1"/>
  <c r="V175" i="3"/>
  <c r="Z174" i="3" s="1"/>
  <c r="AF163" i="2"/>
  <c r="AA163" i="2" s="1"/>
  <c r="AD163" i="2"/>
  <c r="Y163" i="2" s="1"/>
  <c r="AE163" i="2"/>
  <c r="Z163" i="2" s="1"/>
  <c r="AC163" i="2"/>
  <c r="X163" i="2" s="1"/>
  <c r="W164" i="2"/>
  <c r="V165" i="2"/>
  <c r="AA41" i="3" l="1"/>
  <c r="AB41" i="3"/>
  <c r="AG41" i="3"/>
  <c r="V176" i="3"/>
  <c r="Z175" i="3" s="1"/>
  <c r="AF164" i="2"/>
  <c r="AA164" i="2" s="1"/>
  <c r="AD164" i="2"/>
  <c r="Y164" i="2" s="1"/>
  <c r="AE164" i="2"/>
  <c r="Z164" i="2" s="1"/>
  <c r="AC164" i="2"/>
  <c r="X164" i="2" s="1"/>
  <c r="W165" i="2"/>
  <c r="V166" i="2"/>
  <c r="AC41" i="3" l="1"/>
  <c r="AD41" i="3" s="1"/>
  <c r="AE41" i="3" s="1"/>
  <c r="AF41" i="3" s="1"/>
  <c r="Y42" i="3" s="1"/>
  <c r="V177" i="3"/>
  <c r="Z176" i="3" s="1"/>
  <c r="AF165" i="2"/>
  <c r="AA165" i="2" s="1"/>
  <c r="AD165" i="2"/>
  <c r="Y165" i="2" s="1"/>
  <c r="AE165" i="2"/>
  <c r="Z165" i="2" s="1"/>
  <c r="AC165" i="2"/>
  <c r="X165" i="2" s="1"/>
  <c r="W166" i="2"/>
  <c r="V167" i="2"/>
  <c r="AG42" i="3" l="1"/>
  <c r="AA42" i="3"/>
  <c r="AB42" i="3"/>
  <c r="V178" i="3"/>
  <c r="Z177" i="3" s="1"/>
  <c r="AF166" i="2"/>
  <c r="AA166" i="2" s="1"/>
  <c r="AD166" i="2"/>
  <c r="Y166" i="2" s="1"/>
  <c r="AE166" i="2"/>
  <c r="Z166" i="2" s="1"/>
  <c r="AC166" i="2"/>
  <c r="X166" i="2" s="1"/>
  <c r="W167" i="2"/>
  <c r="V168" i="2"/>
  <c r="AC42" i="3" l="1"/>
  <c r="AD42" i="3" s="1"/>
  <c r="AE42" i="3" s="1"/>
  <c r="AF42" i="3" s="1"/>
  <c r="Y43" i="3" s="1"/>
  <c r="V179" i="3"/>
  <c r="Z178" i="3" s="1"/>
  <c r="AF167" i="2"/>
  <c r="AA167" i="2" s="1"/>
  <c r="AD167" i="2"/>
  <c r="Y167" i="2" s="1"/>
  <c r="AE167" i="2"/>
  <c r="Z167" i="2" s="1"/>
  <c r="AC167" i="2"/>
  <c r="X167" i="2" s="1"/>
  <c r="W168" i="2"/>
  <c r="V169" i="2"/>
  <c r="AG43" i="3" l="1"/>
  <c r="AB43" i="3"/>
  <c r="AA43" i="3"/>
  <c r="V180" i="3"/>
  <c r="Z179" i="3" s="1"/>
  <c r="AF168" i="2"/>
  <c r="AA168" i="2" s="1"/>
  <c r="AD168" i="2"/>
  <c r="Y168" i="2" s="1"/>
  <c r="AE168" i="2"/>
  <c r="Z168" i="2" s="1"/>
  <c r="AC168" i="2"/>
  <c r="X168" i="2" s="1"/>
  <c r="W169" i="2"/>
  <c r="V170" i="2"/>
  <c r="AC43" i="3" l="1"/>
  <c r="AD43" i="3" s="1"/>
  <c r="AE43" i="3" s="1"/>
  <c r="AF43" i="3" s="1"/>
  <c r="Y44" i="3" s="1"/>
  <c r="V181" i="3"/>
  <c r="Z180" i="3" s="1"/>
  <c r="AF169" i="2"/>
  <c r="AA169" i="2" s="1"/>
  <c r="AD169" i="2"/>
  <c r="Y169" i="2" s="1"/>
  <c r="AE169" i="2"/>
  <c r="Z169" i="2" s="1"/>
  <c r="AC169" i="2"/>
  <c r="X169" i="2" s="1"/>
  <c r="W170" i="2"/>
  <c r="V171" i="2"/>
  <c r="AA44" i="3" l="1"/>
  <c r="AB44" i="3"/>
  <c r="AG44" i="3"/>
  <c r="V182" i="3"/>
  <c r="Z181" i="3" s="1"/>
  <c r="AF170" i="2"/>
  <c r="AA170" i="2" s="1"/>
  <c r="AD170" i="2"/>
  <c r="Y170" i="2" s="1"/>
  <c r="AE170" i="2"/>
  <c r="Z170" i="2" s="1"/>
  <c r="AC170" i="2"/>
  <c r="X170" i="2" s="1"/>
  <c r="W171" i="2"/>
  <c r="V172" i="2"/>
  <c r="AC44" i="3" l="1"/>
  <c r="AD44" i="3" s="1"/>
  <c r="AE44" i="3" s="1"/>
  <c r="AF44" i="3" s="1"/>
  <c r="Y45" i="3" s="1"/>
  <c r="V183" i="3"/>
  <c r="Z182" i="3" s="1"/>
  <c r="AF171" i="2"/>
  <c r="AA171" i="2" s="1"/>
  <c r="AD171" i="2"/>
  <c r="Y171" i="2" s="1"/>
  <c r="AE171" i="2"/>
  <c r="Z171" i="2" s="1"/>
  <c r="AC171" i="2"/>
  <c r="X171" i="2" s="1"/>
  <c r="W172" i="2"/>
  <c r="V173" i="2"/>
  <c r="AA45" i="3" l="1"/>
  <c r="AG45" i="3"/>
  <c r="AB45" i="3"/>
  <c r="V184" i="3"/>
  <c r="Z183" i="3" s="1"/>
  <c r="AF172" i="2"/>
  <c r="AA172" i="2" s="1"/>
  <c r="AD172" i="2"/>
  <c r="Y172" i="2" s="1"/>
  <c r="AE172" i="2"/>
  <c r="Z172" i="2" s="1"/>
  <c r="AC172" i="2"/>
  <c r="X172" i="2" s="1"/>
  <c r="W173" i="2"/>
  <c r="V174" i="2"/>
  <c r="AC45" i="3" l="1"/>
  <c r="AD45" i="3" s="1"/>
  <c r="AE45" i="3" s="1"/>
  <c r="AF45" i="3" s="1"/>
  <c r="Y46" i="3" s="1"/>
  <c r="V185" i="3"/>
  <c r="Z184" i="3" s="1"/>
  <c r="AF173" i="2"/>
  <c r="AA173" i="2" s="1"/>
  <c r="AD173" i="2"/>
  <c r="Y173" i="2" s="1"/>
  <c r="AE173" i="2"/>
  <c r="Z173" i="2" s="1"/>
  <c r="AC173" i="2"/>
  <c r="X173" i="2" s="1"/>
  <c r="W174" i="2"/>
  <c r="V175" i="2"/>
  <c r="AB46" i="3" l="1"/>
  <c r="AG46" i="3"/>
  <c r="AA46" i="3"/>
  <c r="V186" i="3"/>
  <c r="Z185" i="3" s="1"/>
  <c r="AF174" i="2"/>
  <c r="AA174" i="2" s="1"/>
  <c r="AD174" i="2"/>
  <c r="Y174" i="2" s="1"/>
  <c r="AE174" i="2"/>
  <c r="Z174" i="2" s="1"/>
  <c r="AC174" i="2"/>
  <c r="X174" i="2" s="1"/>
  <c r="W175" i="2"/>
  <c r="V176" i="2"/>
  <c r="AC46" i="3" l="1"/>
  <c r="AD46" i="3" s="1"/>
  <c r="AE46" i="3" s="1"/>
  <c r="AF46" i="3" s="1"/>
  <c r="Y47" i="3" s="1"/>
  <c r="V187" i="3"/>
  <c r="Z186" i="3" s="1"/>
  <c r="AF175" i="2"/>
  <c r="AA175" i="2" s="1"/>
  <c r="AD175" i="2"/>
  <c r="Y175" i="2" s="1"/>
  <c r="AE175" i="2"/>
  <c r="Z175" i="2" s="1"/>
  <c r="AC175" i="2"/>
  <c r="X175" i="2" s="1"/>
  <c r="W176" i="2"/>
  <c r="V177" i="2"/>
  <c r="AG47" i="3" l="1"/>
  <c r="AA47" i="3"/>
  <c r="AB47" i="3"/>
  <c r="V188" i="3"/>
  <c r="Z187" i="3" s="1"/>
  <c r="AF176" i="2"/>
  <c r="AA176" i="2" s="1"/>
  <c r="AD176" i="2"/>
  <c r="Y176" i="2" s="1"/>
  <c r="AE176" i="2"/>
  <c r="Z176" i="2" s="1"/>
  <c r="AC176" i="2"/>
  <c r="X176" i="2" s="1"/>
  <c r="W177" i="2"/>
  <c r="V178" i="2"/>
  <c r="AC47" i="3" l="1"/>
  <c r="AD47" i="3" s="1"/>
  <c r="AE47" i="3" s="1"/>
  <c r="AF47" i="3" s="1"/>
  <c r="Y48" i="3" s="1"/>
  <c r="V189" i="3"/>
  <c r="Z188" i="3" s="1"/>
  <c r="AF177" i="2"/>
  <c r="AA177" i="2" s="1"/>
  <c r="AD177" i="2"/>
  <c r="Y177" i="2" s="1"/>
  <c r="AE177" i="2"/>
  <c r="Z177" i="2" s="1"/>
  <c r="AC177" i="2"/>
  <c r="X177" i="2" s="1"/>
  <c r="W178" i="2"/>
  <c r="V179" i="2"/>
  <c r="AG48" i="3" l="1"/>
  <c r="AA48" i="3"/>
  <c r="AB48" i="3"/>
  <c r="V190" i="3"/>
  <c r="Z189" i="3" s="1"/>
  <c r="AF178" i="2"/>
  <c r="AA178" i="2" s="1"/>
  <c r="AD178" i="2"/>
  <c r="Y178" i="2" s="1"/>
  <c r="AE178" i="2"/>
  <c r="Z178" i="2" s="1"/>
  <c r="AC178" i="2"/>
  <c r="X178" i="2" s="1"/>
  <c r="W179" i="2"/>
  <c r="V180" i="2"/>
  <c r="AC48" i="3" l="1"/>
  <c r="AD48" i="3" s="1"/>
  <c r="AE48" i="3" s="1"/>
  <c r="AF48" i="3" s="1"/>
  <c r="Y49" i="3" s="1"/>
  <c r="V191" i="3"/>
  <c r="Z190" i="3" s="1"/>
  <c r="AF179" i="2"/>
  <c r="AA179" i="2" s="1"/>
  <c r="AD179" i="2"/>
  <c r="Y179" i="2" s="1"/>
  <c r="AE179" i="2"/>
  <c r="Z179" i="2" s="1"/>
  <c r="AC179" i="2"/>
  <c r="X179" i="2" s="1"/>
  <c r="W180" i="2"/>
  <c r="V181" i="2"/>
  <c r="AA49" i="3" l="1"/>
  <c r="AB49" i="3"/>
  <c r="AG49" i="3"/>
  <c r="V192" i="3"/>
  <c r="Z191" i="3" s="1"/>
  <c r="AF180" i="2"/>
  <c r="AA180" i="2" s="1"/>
  <c r="AD180" i="2"/>
  <c r="Y180" i="2" s="1"/>
  <c r="AE180" i="2"/>
  <c r="Z180" i="2" s="1"/>
  <c r="AC180" i="2"/>
  <c r="X180" i="2" s="1"/>
  <c r="W181" i="2"/>
  <c r="V182" i="2"/>
  <c r="AC49" i="3" l="1"/>
  <c r="AD49" i="3" s="1"/>
  <c r="AE49" i="3" s="1"/>
  <c r="AF49" i="3" s="1"/>
  <c r="Y50" i="3" s="1"/>
  <c r="V193" i="3"/>
  <c r="Z192" i="3" s="1"/>
  <c r="AF181" i="2"/>
  <c r="AA181" i="2" s="1"/>
  <c r="AD181" i="2"/>
  <c r="Y181" i="2" s="1"/>
  <c r="AE181" i="2"/>
  <c r="Z181" i="2" s="1"/>
  <c r="AC181" i="2"/>
  <c r="X181" i="2" s="1"/>
  <c r="W182" i="2"/>
  <c r="V183" i="2"/>
  <c r="AA50" i="3" l="1"/>
  <c r="AB50" i="3"/>
  <c r="AG50" i="3"/>
  <c r="V194" i="3"/>
  <c r="Z193" i="3" s="1"/>
  <c r="AF182" i="2"/>
  <c r="AA182" i="2" s="1"/>
  <c r="AD182" i="2"/>
  <c r="Y182" i="2" s="1"/>
  <c r="AE182" i="2"/>
  <c r="Z182" i="2" s="1"/>
  <c r="AC182" i="2"/>
  <c r="X182" i="2" s="1"/>
  <c r="W183" i="2"/>
  <c r="V184" i="2"/>
  <c r="AC50" i="3" l="1"/>
  <c r="AD50" i="3" s="1"/>
  <c r="AE50" i="3" s="1"/>
  <c r="AF50" i="3" s="1"/>
  <c r="Y51" i="3" s="1"/>
  <c r="V195" i="3"/>
  <c r="Z194" i="3" s="1"/>
  <c r="AF183" i="2"/>
  <c r="AA183" i="2" s="1"/>
  <c r="AD183" i="2"/>
  <c r="Y183" i="2" s="1"/>
  <c r="AE183" i="2"/>
  <c r="Z183" i="2" s="1"/>
  <c r="AC183" i="2"/>
  <c r="X183" i="2" s="1"/>
  <c r="W184" i="2"/>
  <c r="V185" i="2"/>
  <c r="AG51" i="3" l="1"/>
  <c r="AB51" i="3"/>
  <c r="AA51" i="3"/>
  <c r="V196" i="3"/>
  <c r="Z195" i="3" s="1"/>
  <c r="AF184" i="2"/>
  <c r="AA184" i="2" s="1"/>
  <c r="AD184" i="2"/>
  <c r="Y184" i="2" s="1"/>
  <c r="AE184" i="2"/>
  <c r="Z184" i="2" s="1"/>
  <c r="AC184" i="2"/>
  <c r="X184" i="2" s="1"/>
  <c r="W185" i="2"/>
  <c r="V186" i="2"/>
  <c r="AC51" i="3" l="1"/>
  <c r="AD51" i="3" s="1"/>
  <c r="AE51" i="3" s="1"/>
  <c r="AF51" i="3" s="1"/>
  <c r="Y52" i="3" s="1"/>
  <c r="V197" i="3"/>
  <c r="Z196" i="3" s="1"/>
  <c r="AF185" i="2"/>
  <c r="AA185" i="2" s="1"/>
  <c r="AD185" i="2"/>
  <c r="Y185" i="2" s="1"/>
  <c r="AE185" i="2"/>
  <c r="Z185" i="2" s="1"/>
  <c r="AC185" i="2"/>
  <c r="X185" i="2" s="1"/>
  <c r="W186" i="2"/>
  <c r="V187" i="2"/>
  <c r="AA52" i="3" l="1"/>
  <c r="AB52" i="3"/>
  <c r="AG52" i="3"/>
  <c r="V198" i="3"/>
  <c r="Z197" i="3" s="1"/>
  <c r="AF186" i="2"/>
  <c r="AA186" i="2" s="1"/>
  <c r="AD186" i="2"/>
  <c r="Y186" i="2" s="1"/>
  <c r="AE186" i="2"/>
  <c r="Z186" i="2" s="1"/>
  <c r="AC186" i="2"/>
  <c r="X186" i="2" s="1"/>
  <c r="W187" i="2"/>
  <c r="V188" i="2"/>
  <c r="AC52" i="3" l="1"/>
  <c r="AD52" i="3" s="1"/>
  <c r="AE52" i="3" s="1"/>
  <c r="AF52" i="3" s="1"/>
  <c r="Y53" i="3" s="1"/>
  <c r="V199" i="3"/>
  <c r="Z198" i="3" s="1"/>
  <c r="AF187" i="2"/>
  <c r="AA187" i="2" s="1"/>
  <c r="AD187" i="2"/>
  <c r="Y187" i="2" s="1"/>
  <c r="AE187" i="2"/>
  <c r="Z187" i="2" s="1"/>
  <c r="AC187" i="2"/>
  <c r="X187" i="2" s="1"/>
  <c r="W188" i="2"/>
  <c r="V189" i="2"/>
  <c r="AA53" i="3" l="1"/>
  <c r="AG53" i="3"/>
  <c r="AB53" i="3"/>
  <c r="V200" i="3"/>
  <c r="Z199" i="3" s="1"/>
  <c r="AF188" i="2"/>
  <c r="AA188" i="2" s="1"/>
  <c r="AD188" i="2"/>
  <c r="Y188" i="2" s="1"/>
  <c r="AE188" i="2"/>
  <c r="Z188" i="2" s="1"/>
  <c r="AC188" i="2"/>
  <c r="X188" i="2" s="1"/>
  <c r="W189" i="2"/>
  <c r="V190" i="2"/>
  <c r="AC53" i="3" l="1"/>
  <c r="AD53" i="3" s="1"/>
  <c r="AE53" i="3" s="1"/>
  <c r="AF53" i="3" s="1"/>
  <c r="Y54" i="3" s="1"/>
  <c r="V201" i="3"/>
  <c r="Z200" i="3" s="1"/>
  <c r="AF189" i="2"/>
  <c r="AA189" i="2" s="1"/>
  <c r="AD189" i="2"/>
  <c r="Y189" i="2" s="1"/>
  <c r="AE189" i="2"/>
  <c r="Z189" i="2" s="1"/>
  <c r="AC189" i="2"/>
  <c r="X189" i="2" s="1"/>
  <c r="W190" i="2"/>
  <c r="V191" i="2"/>
  <c r="AB54" i="3" l="1"/>
  <c r="AA54" i="3"/>
  <c r="AG54" i="3"/>
  <c r="V202" i="3"/>
  <c r="Z201" i="3" s="1"/>
  <c r="AF190" i="2"/>
  <c r="AA190" i="2" s="1"/>
  <c r="AD190" i="2"/>
  <c r="Y190" i="2" s="1"/>
  <c r="AE190" i="2"/>
  <c r="Z190" i="2" s="1"/>
  <c r="AC190" i="2"/>
  <c r="X190" i="2" s="1"/>
  <c r="W191" i="2"/>
  <c r="V192" i="2"/>
  <c r="AC54" i="3" l="1"/>
  <c r="AD54" i="3" s="1"/>
  <c r="AE54" i="3" s="1"/>
  <c r="AF54" i="3" s="1"/>
  <c r="Y55" i="3" s="1"/>
  <c r="V203" i="3"/>
  <c r="Z202" i="3" s="1"/>
  <c r="AF191" i="2"/>
  <c r="AA191" i="2" s="1"/>
  <c r="AD191" i="2"/>
  <c r="Y191" i="2" s="1"/>
  <c r="AE191" i="2"/>
  <c r="Z191" i="2" s="1"/>
  <c r="AC191" i="2"/>
  <c r="X191" i="2" s="1"/>
  <c r="W192" i="2"/>
  <c r="V193" i="2"/>
  <c r="AG55" i="3" l="1"/>
  <c r="AA55" i="3"/>
  <c r="AB55" i="3"/>
  <c r="V204" i="3"/>
  <c r="Z203" i="3" s="1"/>
  <c r="AF192" i="2"/>
  <c r="AA192" i="2" s="1"/>
  <c r="AD192" i="2"/>
  <c r="Y192" i="2" s="1"/>
  <c r="AE192" i="2"/>
  <c r="Z192" i="2" s="1"/>
  <c r="AC192" i="2"/>
  <c r="X192" i="2" s="1"/>
  <c r="W193" i="2"/>
  <c r="V194" i="2"/>
  <c r="AC55" i="3" l="1"/>
  <c r="AD55" i="3" s="1"/>
  <c r="AE55" i="3" s="1"/>
  <c r="AF55" i="3" s="1"/>
  <c r="Y56" i="3" s="1"/>
  <c r="V205" i="3"/>
  <c r="Z204" i="3" s="1"/>
  <c r="AF193" i="2"/>
  <c r="AA193" i="2" s="1"/>
  <c r="AD193" i="2"/>
  <c r="Y193" i="2" s="1"/>
  <c r="AE193" i="2"/>
  <c r="Z193" i="2" s="1"/>
  <c r="AC193" i="2"/>
  <c r="X193" i="2" s="1"/>
  <c r="W194" i="2"/>
  <c r="V195" i="2"/>
  <c r="AG56" i="3" l="1"/>
  <c r="AA56" i="3"/>
  <c r="AB56" i="3"/>
  <c r="V206" i="3"/>
  <c r="Z205" i="3" s="1"/>
  <c r="AF194" i="2"/>
  <c r="AA194" i="2" s="1"/>
  <c r="AD194" i="2"/>
  <c r="Y194" i="2" s="1"/>
  <c r="AE194" i="2"/>
  <c r="Z194" i="2" s="1"/>
  <c r="AC194" i="2"/>
  <c r="X194" i="2" s="1"/>
  <c r="W195" i="2"/>
  <c r="V196" i="2"/>
  <c r="AC56" i="3" l="1"/>
  <c r="AD56" i="3" s="1"/>
  <c r="AE56" i="3" s="1"/>
  <c r="AF56" i="3" s="1"/>
  <c r="Y57" i="3" s="1"/>
  <c r="V207" i="3"/>
  <c r="Z206" i="3" s="1"/>
  <c r="AF195" i="2"/>
  <c r="AA195" i="2" s="1"/>
  <c r="AD195" i="2"/>
  <c r="Y195" i="2" s="1"/>
  <c r="AE195" i="2"/>
  <c r="Z195" i="2" s="1"/>
  <c r="AC195" i="2"/>
  <c r="X195" i="2" s="1"/>
  <c r="W196" i="2"/>
  <c r="V197" i="2"/>
  <c r="AA57" i="3" l="1"/>
  <c r="AB57" i="3"/>
  <c r="AG57" i="3"/>
  <c r="V208" i="3"/>
  <c r="Z207" i="3" s="1"/>
  <c r="AF196" i="2"/>
  <c r="AA196" i="2" s="1"/>
  <c r="AD196" i="2"/>
  <c r="Y196" i="2" s="1"/>
  <c r="AE196" i="2"/>
  <c r="Z196" i="2" s="1"/>
  <c r="AC196" i="2"/>
  <c r="X196" i="2" s="1"/>
  <c r="W197" i="2"/>
  <c r="V198" i="2"/>
  <c r="AC57" i="3" l="1"/>
  <c r="AD57" i="3" s="1"/>
  <c r="AE57" i="3" s="1"/>
  <c r="AF57" i="3" s="1"/>
  <c r="Y58" i="3" s="1"/>
  <c r="V209" i="3"/>
  <c r="Z208" i="3" s="1"/>
  <c r="AF197" i="2"/>
  <c r="AA197" i="2" s="1"/>
  <c r="AD197" i="2"/>
  <c r="Y197" i="2" s="1"/>
  <c r="AE197" i="2"/>
  <c r="Z197" i="2" s="1"/>
  <c r="AC197" i="2"/>
  <c r="X197" i="2" s="1"/>
  <c r="W198" i="2"/>
  <c r="V199" i="2"/>
  <c r="AB58" i="3" l="1"/>
  <c r="AG58" i="3"/>
  <c r="AA58" i="3"/>
  <c r="V210" i="3"/>
  <c r="Z209" i="3" s="1"/>
  <c r="AF198" i="2"/>
  <c r="AA198" i="2" s="1"/>
  <c r="AD198" i="2"/>
  <c r="Y198" i="2" s="1"/>
  <c r="AE198" i="2"/>
  <c r="Z198" i="2" s="1"/>
  <c r="AC198" i="2"/>
  <c r="X198" i="2" s="1"/>
  <c r="W199" i="2"/>
  <c r="V200" i="2"/>
  <c r="AC58" i="3" l="1"/>
  <c r="AD58" i="3" s="1"/>
  <c r="AE58" i="3" s="1"/>
  <c r="AF58" i="3" s="1"/>
  <c r="Y59" i="3" s="1"/>
  <c r="V211" i="3"/>
  <c r="Z210" i="3" s="1"/>
  <c r="AF199" i="2"/>
  <c r="AA199" i="2" s="1"/>
  <c r="AD199" i="2"/>
  <c r="Y199" i="2" s="1"/>
  <c r="AE199" i="2"/>
  <c r="Z199" i="2" s="1"/>
  <c r="AC199" i="2"/>
  <c r="X199" i="2" s="1"/>
  <c r="W200" i="2"/>
  <c r="V201" i="2"/>
  <c r="AG59" i="3" l="1"/>
  <c r="AA59" i="3"/>
  <c r="AB59" i="3"/>
  <c r="V212" i="3"/>
  <c r="Z211" i="3" s="1"/>
  <c r="AF200" i="2"/>
  <c r="AA200" i="2" s="1"/>
  <c r="AD200" i="2"/>
  <c r="Y200" i="2" s="1"/>
  <c r="AE200" i="2"/>
  <c r="Z200" i="2" s="1"/>
  <c r="AC200" i="2"/>
  <c r="X200" i="2" s="1"/>
  <c r="W201" i="2"/>
  <c r="V202" i="2"/>
  <c r="AC59" i="3" l="1"/>
  <c r="AD59" i="3" s="1"/>
  <c r="AE59" i="3" s="1"/>
  <c r="AF59" i="3" s="1"/>
  <c r="Y60" i="3" s="1"/>
  <c r="V213" i="3"/>
  <c r="Z212" i="3" s="1"/>
  <c r="AF201" i="2"/>
  <c r="AA201" i="2" s="1"/>
  <c r="AD201" i="2"/>
  <c r="Y201" i="2" s="1"/>
  <c r="AE201" i="2"/>
  <c r="Z201" i="2" s="1"/>
  <c r="AC201" i="2"/>
  <c r="X201" i="2" s="1"/>
  <c r="W202" i="2"/>
  <c r="V203" i="2"/>
  <c r="AA60" i="3" l="1"/>
  <c r="AB60" i="3"/>
  <c r="AG60" i="3"/>
  <c r="V214" i="3"/>
  <c r="Z213" i="3" s="1"/>
  <c r="AF202" i="2"/>
  <c r="AA202" i="2" s="1"/>
  <c r="AD202" i="2"/>
  <c r="Y202" i="2" s="1"/>
  <c r="AE202" i="2"/>
  <c r="Z202" i="2" s="1"/>
  <c r="AC202" i="2"/>
  <c r="X202" i="2" s="1"/>
  <c r="W203" i="2"/>
  <c r="V204" i="2"/>
  <c r="AC60" i="3" l="1"/>
  <c r="AD60" i="3" s="1"/>
  <c r="AE60" i="3" s="1"/>
  <c r="AF60" i="3" s="1"/>
  <c r="Y61" i="3" s="1"/>
  <c r="V215" i="3"/>
  <c r="Z214" i="3" s="1"/>
  <c r="AF203" i="2"/>
  <c r="AA203" i="2" s="1"/>
  <c r="AD203" i="2"/>
  <c r="Y203" i="2" s="1"/>
  <c r="AE203" i="2"/>
  <c r="Z203" i="2" s="1"/>
  <c r="AC203" i="2"/>
  <c r="X203" i="2" s="1"/>
  <c r="W204" i="2"/>
  <c r="V205" i="2"/>
  <c r="AA61" i="3" l="1"/>
  <c r="AG61" i="3"/>
  <c r="AB61" i="3"/>
  <c r="V216" i="3"/>
  <c r="Z215" i="3" s="1"/>
  <c r="AF204" i="2"/>
  <c r="AA204" i="2" s="1"/>
  <c r="AD204" i="2"/>
  <c r="Y204" i="2" s="1"/>
  <c r="AE204" i="2"/>
  <c r="Z204" i="2" s="1"/>
  <c r="AC204" i="2"/>
  <c r="X204" i="2" s="1"/>
  <c r="W205" i="2"/>
  <c r="V206" i="2"/>
  <c r="AC61" i="3" l="1"/>
  <c r="AD61" i="3" s="1"/>
  <c r="AE61" i="3" s="1"/>
  <c r="AF61" i="3" s="1"/>
  <c r="Y62" i="3" s="1"/>
  <c r="V217" i="3"/>
  <c r="Z216" i="3" s="1"/>
  <c r="AF205" i="2"/>
  <c r="AA205" i="2" s="1"/>
  <c r="AD205" i="2"/>
  <c r="Y205" i="2" s="1"/>
  <c r="AE205" i="2"/>
  <c r="Z205" i="2" s="1"/>
  <c r="AC205" i="2"/>
  <c r="X205" i="2" s="1"/>
  <c r="W206" i="2"/>
  <c r="V207" i="2"/>
  <c r="AB62" i="3" l="1"/>
  <c r="AA62" i="3"/>
  <c r="AG62" i="3"/>
  <c r="V218" i="3"/>
  <c r="Z217" i="3" s="1"/>
  <c r="AF206" i="2"/>
  <c r="AA206" i="2" s="1"/>
  <c r="AD206" i="2"/>
  <c r="Y206" i="2" s="1"/>
  <c r="AE206" i="2"/>
  <c r="Z206" i="2" s="1"/>
  <c r="AC206" i="2"/>
  <c r="X206" i="2" s="1"/>
  <c r="W207" i="2"/>
  <c r="V208" i="2"/>
  <c r="AC62" i="3" l="1"/>
  <c r="AD62" i="3" s="1"/>
  <c r="AE62" i="3" s="1"/>
  <c r="AF62" i="3" s="1"/>
  <c r="Y63" i="3" s="1"/>
  <c r="V219" i="3"/>
  <c r="Z218" i="3" s="1"/>
  <c r="AF207" i="2"/>
  <c r="AA207" i="2" s="1"/>
  <c r="AD207" i="2"/>
  <c r="Y207" i="2" s="1"/>
  <c r="AE207" i="2"/>
  <c r="Z207" i="2" s="1"/>
  <c r="AC207" i="2"/>
  <c r="X207" i="2" s="1"/>
  <c r="W208" i="2"/>
  <c r="V209" i="2"/>
  <c r="AG63" i="3" l="1"/>
  <c r="AA63" i="3"/>
  <c r="AB63" i="3"/>
  <c r="V220" i="3"/>
  <c r="Z219" i="3" s="1"/>
  <c r="AF208" i="2"/>
  <c r="AA208" i="2" s="1"/>
  <c r="AD208" i="2"/>
  <c r="Y208" i="2" s="1"/>
  <c r="AE208" i="2"/>
  <c r="Z208" i="2" s="1"/>
  <c r="AC208" i="2"/>
  <c r="X208" i="2" s="1"/>
  <c r="W209" i="2"/>
  <c r="V210" i="2"/>
  <c r="AC63" i="3" l="1"/>
  <c r="AD63" i="3" s="1"/>
  <c r="AE63" i="3" s="1"/>
  <c r="AF63" i="3" s="1"/>
  <c r="Y64" i="3" s="1"/>
  <c r="V221" i="3"/>
  <c r="Z220" i="3" s="1"/>
  <c r="AF209" i="2"/>
  <c r="AA209" i="2" s="1"/>
  <c r="AD209" i="2"/>
  <c r="Y209" i="2" s="1"/>
  <c r="AE209" i="2"/>
  <c r="Z209" i="2" s="1"/>
  <c r="AC209" i="2"/>
  <c r="X209" i="2" s="1"/>
  <c r="W210" i="2"/>
  <c r="V211" i="2"/>
  <c r="AG64" i="3" l="1"/>
  <c r="AA64" i="3"/>
  <c r="AB64" i="3"/>
  <c r="V222" i="3"/>
  <c r="Z221" i="3" s="1"/>
  <c r="AF210" i="2"/>
  <c r="AA210" i="2" s="1"/>
  <c r="AD210" i="2"/>
  <c r="Y210" i="2" s="1"/>
  <c r="AE210" i="2"/>
  <c r="Z210" i="2" s="1"/>
  <c r="AC210" i="2"/>
  <c r="X210" i="2" s="1"/>
  <c r="W211" i="2"/>
  <c r="V212" i="2"/>
  <c r="AC64" i="3" l="1"/>
  <c r="AD64" i="3" s="1"/>
  <c r="AE64" i="3" s="1"/>
  <c r="AF64" i="3" s="1"/>
  <c r="Y65" i="3" s="1"/>
  <c r="V223" i="3"/>
  <c r="Z222" i="3" s="1"/>
  <c r="AE211" i="2"/>
  <c r="Z211" i="2" s="1"/>
  <c r="AC211" i="2"/>
  <c r="X211" i="2" s="1"/>
  <c r="AF211" i="2"/>
  <c r="AA211" i="2" s="1"/>
  <c r="AD211" i="2"/>
  <c r="Y211" i="2" s="1"/>
  <c r="W212" i="2"/>
  <c r="V213" i="2"/>
  <c r="AA65" i="3" l="1"/>
  <c r="AB65" i="3"/>
  <c r="AG65" i="3"/>
  <c r="V224" i="3"/>
  <c r="Z223" i="3" s="1"/>
  <c r="AE212" i="2"/>
  <c r="Z212" i="2" s="1"/>
  <c r="AC212" i="2"/>
  <c r="X212" i="2" s="1"/>
  <c r="AF212" i="2"/>
  <c r="AA212" i="2" s="1"/>
  <c r="AD212" i="2"/>
  <c r="Y212" i="2" s="1"/>
  <c r="W213" i="2"/>
  <c r="V214" i="2"/>
  <c r="AC65" i="3" l="1"/>
  <c r="AD65" i="3" s="1"/>
  <c r="AE65" i="3" s="1"/>
  <c r="AF65" i="3" s="1"/>
  <c r="Y66" i="3" s="1"/>
  <c r="V225" i="3"/>
  <c r="Z224" i="3" s="1"/>
  <c r="AE213" i="2"/>
  <c r="Z213" i="2" s="1"/>
  <c r="AC213" i="2"/>
  <c r="X213" i="2" s="1"/>
  <c r="AF213" i="2"/>
  <c r="AA213" i="2" s="1"/>
  <c r="AD213" i="2"/>
  <c r="Y213" i="2" s="1"/>
  <c r="W214" i="2"/>
  <c r="V215" i="2"/>
  <c r="AB66" i="3" l="1"/>
  <c r="AA66" i="3"/>
  <c r="AG66" i="3"/>
  <c r="V226" i="3"/>
  <c r="Z225" i="3" s="1"/>
  <c r="AE214" i="2"/>
  <c r="Z214" i="2" s="1"/>
  <c r="AC214" i="2"/>
  <c r="X214" i="2" s="1"/>
  <c r="AF214" i="2"/>
  <c r="AA214" i="2" s="1"/>
  <c r="AD214" i="2"/>
  <c r="Y214" i="2" s="1"/>
  <c r="W215" i="2"/>
  <c r="V216" i="2"/>
  <c r="AC66" i="3" l="1"/>
  <c r="AD66" i="3" s="1"/>
  <c r="AE66" i="3" s="1"/>
  <c r="AF66" i="3" s="1"/>
  <c r="Y67" i="3" s="1"/>
  <c r="V227" i="3"/>
  <c r="Z226" i="3" s="1"/>
  <c r="AE215" i="2"/>
  <c r="Z215" i="2" s="1"/>
  <c r="AC215" i="2"/>
  <c r="X215" i="2" s="1"/>
  <c r="AF215" i="2"/>
  <c r="AA215" i="2" s="1"/>
  <c r="AD215" i="2"/>
  <c r="Y215" i="2" s="1"/>
  <c r="W216" i="2"/>
  <c r="V217" i="2"/>
  <c r="AG67" i="3" l="1"/>
  <c r="AB67" i="3"/>
  <c r="AA67" i="3"/>
  <c r="V228" i="3"/>
  <c r="Z227" i="3" s="1"/>
  <c r="AE216" i="2"/>
  <c r="Z216" i="2" s="1"/>
  <c r="AC216" i="2"/>
  <c r="X216" i="2" s="1"/>
  <c r="AF216" i="2"/>
  <c r="AA216" i="2" s="1"/>
  <c r="AD216" i="2"/>
  <c r="Y216" i="2" s="1"/>
  <c r="W217" i="2"/>
  <c r="V218" i="2"/>
  <c r="AC67" i="3" l="1"/>
  <c r="AD67" i="3" s="1"/>
  <c r="AE67" i="3" s="1"/>
  <c r="AF67" i="3" s="1"/>
  <c r="Y68" i="3" s="1"/>
  <c r="V229" i="3"/>
  <c r="Z228" i="3" s="1"/>
  <c r="AE217" i="2"/>
  <c r="Z217" i="2" s="1"/>
  <c r="AC217" i="2"/>
  <c r="X217" i="2" s="1"/>
  <c r="AF217" i="2"/>
  <c r="AA217" i="2" s="1"/>
  <c r="AD217" i="2"/>
  <c r="Y217" i="2" s="1"/>
  <c r="W218" i="2"/>
  <c r="V219" i="2"/>
  <c r="AA68" i="3" l="1"/>
  <c r="AB68" i="3"/>
  <c r="AG68" i="3"/>
  <c r="V230" i="3"/>
  <c r="Z229" i="3" s="1"/>
  <c r="AE218" i="2"/>
  <c r="Z218" i="2" s="1"/>
  <c r="AC218" i="2"/>
  <c r="X218" i="2" s="1"/>
  <c r="AF218" i="2"/>
  <c r="AA218" i="2" s="1"/>
  <c r="AD218" i="2"/>
  <c r="Y218" i="2" s="1"/>
  <c r="W219" i="2"/>
  <c r="V220" i="2"/>
  <c r="AC68" i="3" l="1"/>
  <c r="AD68" i="3" s="1"/>
  <c r="AE68" i="3" s="1"/>
  <c r="AF68" i="3" s="1"/>
  <c r="Y69" i="3" s="1"/>
  <c r="V231" i="3"/>
  <c r="Z230" i="3" s="1"/>
  <c r="AE219" i="2"/>
  <c r="Z219" i="2" s="1"/>
  <c r="AC219" i="2"/>
  <c r="X219" i="2" s="1"/>
  <c r="AF219" i="2"/>
  <c r="AA219" i="2" s="1"/>
  <c r="AD219" i="2"/>
  <c r="Y219" i="2" s="1"/>
  <c r="W220" i="2"/>
  <c r="V221" i="2"/>
  <c r="AA69" i="3" l="1"/>
  <c r="AB69" i="3"/>
  <c r="AG69" i="3"/>
  <c r="V232" i="3"/>
  <c r="Z231" i="3" s="1"/>
  <c r="AE220" i="2"/>
  <c r="Z220" i="2" s="1"/>
  <c r="AC220" i="2"/>
  <c r="X220" i="2" s="1"/>
  <c r="AF220" i="2"/>
  <c r="AA220" i="2" s="1"/>
  <c r="AD220" i="2"/>
  <c r="Y220" i="2" s="1"/>
  <c r="W221" i="2"/>
  <c r="V222" i="2"/>
  <c r="AC69" i="3" l="1"/>
  <c r="AD69" i="3" s="1"/>
  <c r="AE69" i="3" s="1"/>
  <c r="AF69" i="3" s="1"/>
  <c r="Y70" i="3" s="1"/>
  <c r="V233" i="3"/>
  <c r="Z232" i="3" s="1"/>
  <c r="AE221" i="2"/>
  <c r="Z221" i="2" s="1"/>
  <c r="AC221" i="2"/>
  <c r="X221" i="2" s="1"/>
  <c r="AF221" i="2"/>
  <c r="AA221" i="2" s="1"/>
  <c r="AD221" i="2"/>
  <c r="Y221" i="2" s="1"/>
  <c r="W222" i="2"/>
  <c r="V223" i="2"/>
  <c r="AB70" i="3" l="1"/>
  <c r="AG70" i="3"/>
  <c r="AA70" i="3"/>
  <c r="V234" i="3"/>
  <c r="Z233" i="3" s="1"/>
  <c r="AE222" i="2"/>
  <c r="Z222" i="2" s="1"/>
  <c r="AC222" i="2"/>
  <c r="X222" i="2" s="1"/>
  <c r="AF222" i="2"/>
  <c r="AA222" i="2" s="1"/>
  <c r="AD222" i="2"/>
  <c r="Y222" i="2" s="1"/>
  <c r="W223" i="2"/>
  <c r="V224" i="2"/>
  <c r="AC70" i="3" l="1"/>
  <c r="AD70" i="3" s="1"/>
  <c r="AE70" i="3" s="1"/>
  <c r="AF70" i="3" s="1"/>
  <c r="Y71" i="3" s="1"/>
  <c r="V235" i="3"/>
  <c r="AE223" i="2"/>
  <c r="Z223" i="2" s="1"/>
  <c r="AC223" i="2"/>
  <c r="X223" i="2" s="1"/>
  <c r="AF223" i="2"/>
  <c r="AA223" i="2" s="1"/>
  <c r="AD223" i="2"/>
  <c r="Y223" i="2" s="1"/>
  <c r="W224" i="2"/>
  <c r="V225" i="2"/>
  <c r="AG71" i="3" l="1"/>
  <c r="AA71" i="3"/>
  <c r="AB71" i="3"/>
  <c r="V236" i="3"/>
  <c r="Z235" i="3" s="1"/>
  <c r="AE224" i="2"/>
  <c r="Z224" i="2" s="1"/>
  <c r="AC224" i="2"/>
  <c r="X224" i="2" s="1"/>
  <c r="AF224" i="2"/>
  <c r="AA224" i="2" s="1"/>
  <c r="AD224" i="2"/>
  <c r="Y224" i="2" s="1"/>
  <c r="W225" i="2"/>
  <c r="V226" i="2"/>
  <c r="Z234" i="3"/>
  <c r="AG3" i="3"/>
  <c r="AC71" i="3" l="1"/>
  <c r="AD71" i="3" s="1"/>
  <c r="AE71" i="3" s="1"/>
  <c r="AF71" i="3" s="1"/>
  <c r="Y72" i="3" s="1"/>
  <c r="V237" i="3"/>
  <c r="Z236" i="3" s="1"/>
  <c r="AE225" i="2"/>
  <c r="Z225" i="2" s="1"/>
  <c r="AC225" i="2"/>
  <c r="X225" i="2" s="1"/>
  <c r="AF225" i="2"/>
  <c r="AA225" i="2" s="1"/>
  <c r="AD225" i="2"/>
  <c r="Y225" i="2" s="1"/>
  <c r="W226" i="2"/>
  <c r="V227" i="2"/>
  <c r="AB72" i="3" l="1"/>
  <c r="AG72" i="3"/>
  <c r="AA72" i="3"/>
  <c r="V238" i="3"/>
  <c r="Z237" i="3" s="1"/>
  <c r="AE226" i="2"/>
  <c r="Z226" i="2" s="1"/>
  <c r="AC226" i="2"/>
  <c r="X226" i="2" s="1"/>
  <c r="AF226" i="2"/>
  <c r="AA226" i="2" s="1"/>
  <c r="AD226" i="2"/>
  <c r="Y226" i="2" s="1"/>
  <c r="W227" i="2"/>
  <c r="V228" i="2"/>
  <c r="AC72" i="3" l="1"/>
  <c r="AD72" i="3" s="1"/>
  <c r="AE72" i="3" s="1"/>
  <c r="AF72" i="3" s="1"/>
  <c r="Y73" i="3" s="1"/>
  <c r="V239" i="3"/>
  <c r="Z238" i="3" s="1"/>
  <c r="AE227" i="2"/>
  <c r="Z227" i="2" s="1"/>
  <c r="AC227" i="2"/>
  <c r="X227" i="2" s="1"/>
  <c r="AF227" i="2"/>
  <c r="AA227" i="2" s="1"/>
  <c r="AD227" i="2"/>
  <c r="Y227" i="2" s="1"/>
  <c r="W228" i="2"/>
  <c r="V229" i="2"/>
  <c r="AA73" i="3" l="1"/>
  <c r="AG73" i="3"/>
  <c r="AB73" i="3"/>
  <c r="V240" i="3"/>
  <c r="Z239" i="3" s="1"/>
  <c r="AE228" i="2"/>
  <c r="Z228" i="2" s="1"/>
  <c r="AC228" i="2"/>
  <c r="X228" i="2" s="1"/>
  <c r="AF228" i="2"/>
  <c r="AA228" i="2" s="1"/>
  <c r="AD228" i="2"/>
  <c r="Y228" i="2" s="1"/>
  <c r="W229" i="2"/>
  <c r="V230" i="2"/>
  <c r="AC73" i="3" l="1"/>
  <c r="AD73" i="3" s="1"/>
  <c r="AE73" i="3" s="1"/>
  <c r="AF73" i="3" s="1"/>
  <c r="Y74" i="3" s="1"/>
  <c r="V241" i="3"/>
  <c r="Z240" i="3" s="1"/>
  <c r="AE229" i="2"/>
  <c r="Z229" i="2" s="1"/>
  <c r="AC229" i="2"/>
  <c r="X229" i="2" s="1"/>
  <c r="AF229" i="2"/>
  <c r="AA229" i="2" s="1"/>
  <c r="AD229" i="2"/>
  <c r="Y229" i="2" s="1"/>
  <c r="W230" i="2"/>
  <c r="V231" i="2"/>
  <c r="AB74" i="3" l="1"/>
  <c r="AA74" i="3"/>
  <c r="AG74" i="3"/>
  <c r="V242" i="3"/>
  <c r="Z241" i="3" s="1"/>
  <c r="AE230" i="2"/>
  <c r="Z230" i="2" s="1"/>
  <c r="AC230" i="2"/>
  <c r="X230" i="2" s="1"/>
  <c r="AF230" i="2"/>
  <c r="AA230" i="2" s="1"/>
  <c r="AD230" i="2"/>
  <c r="Y230" i="2" s="1"/>
  <c r="W231" i="2"/>
  <c r="V232" i="2"/>
  <c r="AC74" i="3" l="1"/>
  <c r="AD74" i="3" s="1"/>
  <c r="AE74" i="3" s="1"/>
  <c r="AF74" i="3" s="1"/>
  <c r="Y75" i="3" s="1"/>
  <c r="V243" i="3"/>
  <c r="Z242" i="3" s="1"/>
  <c r="AE231" i="2"/>
  <c r="Z231" i="2" s="1"/>
  <c r="AC231" i="2"/>
  <c r="X231" i="2" s="1"/>
  <c r="AF231" i="2"/>
  <c r="AA231" i="2" s="1"/>
  <c r="AD231" i="2"/>
  <c r="Y231" i="2" s="1"/>
  <c r="W232" i="2"/>
  <c r="V233" i="2"/>
  <c r="AG75" i="3" l="1"/>
  <c r="AB75" i="3"/>
  <c r="AA75" i="3"/>
  <c r="V244" i="3"/>
  <c r="Z243" i="3" s="1"/>
  <c r="AE232" i="2"/>
  <c r="Z232" i="2" s="1"/>
  <c r="AC232" i="2"/>
  <c r="X232" i="2" s="1"/>
  <c r="AF232" i="2"/>
  <c r="AA232" i="2" s="1"/>
  <c r="AD232" i="2"/>
  <c r="Y232" i="2" s="1"/>
  <c r="W233" i="2"/>
  <c r="V234" i="2"/>
  <c r="AC75" i="3" l="1"/>
  <c r="AD75" i="3" s="1"/>
  <c r="AE75" i="3" s="1"/>
  <c r="AF75" i="3" s="1"/>
  <c r="Y76" i="3" s="1"/>
  <c r="V245" i="3"/>
  <c r="Z244" i="3" s="1"/>
  <c r="AE233" i="2"/>
  <c r="Z233" i="2" s="1"/>
  <c r="AC233" i="2"/>
  <c r="X233" i="2" s="1"/>
  <c r="AF233" i="2"/>
  <c r="AA233" i="2" s="1"/>
  <c r="AD233" i="2"/>
  <c r="Y233" i="2" s="1"/>
  <c r="W234" i="2"/>
  <c r="V235" i="2"/>
  <c r="AG76" i="3" l="1"/>
  <c r="AA76" i="3"/>
  <c r="AB76" i="3"/>
  <c r="V246" i="3"/>
  <c r="Z245" i="3" s="1"/>
  <c r="AE234" i="2"/>
  <c r="Z234" i="2" s="1"/>
  <c r="AC234" i="2"/>
  <c r="X234" i="2" s="1"/>
  <c r="AF234" i="2"/>
  <c r="AA234" i="2" s="1"/>
  <c r="AD234" i="2"/>
  <c r="Y234" i="2" s="1"/>
  <c r="W235" i="2"/>
  <c r="V236" i="2"/>
  <c r="AC76" i="3" l="1"/>
  <c r="AD76" i="3" s="1"/>
  <c r="AE76" i="3" s="1"/>
  <c r="AF76" i="3" s="1"/>
  <c r="Y77" i="3" s="1"/>
  <c r="V247" i="3"/>
  <c r="Z246" i="3" s="1"/>
  <c r="AE235" i="2"/>
  <c r="Z235" i="2" s="1"/>
  <c r="AC235" i="2"/>
  <c r="X235" i="2" s="1"/>
  <c r="AF235" i="2"/>
  <c r="AA235" i="2" s="1"/>
  <c r="AD235" i="2"/>
  <c r="Y235" i="2" s="1"/>
  <c r="W236" i="2"/>
  <c r="V237" i="2"/>
  <c r="AA77" i="3" l="1"/>
  <c r="AB77" i="3"/>
  <c r="AG77" i="3"/>
  <c r="V248" i="3"/>
  <c r="Z247" i="3" s="1"/>
  <c r="AE236" i="2"/>
  <c r="Z236" i="2" s="1"/>
  <c r="AC236" i="2"/>
  <c r="X236" i="2" s="1"/>
  <c r="AF236" i="2"/>
  <c r="AA236" i="2" s="1"/>
  <c r="AD236" i="2"/>
  <c r="Y236" i="2" s="1"/>
  <c r="W237" i="2"/>
  <c r="V238" i="2"/>
  <c r="AC77" i="3" l="1"/>
  <c r="AD77" i="3" s="1"/>
  <c r="AE77" i="3" s="1"/>
  <c r="AF77" i="3" s="1"/>
  <c r="Y78" i="3" s="1"/>
  <c r="V249" i="3"/>
  <c r="Z248" i="3" s="1"/>
  <c r="AE237" i="2"/>
  <c r="Z237" i="2" s="1"/>
  <c r="AC237" i="2"/>
  <c r="X237" i="2" s="1"/>
  <c r="AF237" i="2"/>
  <c r="AA237" i="2" s="1"/>
  <c r="AD237" i="2"/>
  <c r="Y237" i="2" s="1"/>
  <c r="W238" i="2"/>
  <c r="V239" i="2"/>
  <c r="AB78" i="3" l="1"/>
  <c r="AG78" i="3"/>
  <c r="AA78" i="3"/>
  <c r="V250" i="3"/>
  <c r="Z249" i="3" s="1"/>
  <c r="AE238" i="2"/>
  <c r="Z238" i="2" s="1"/>
  <c r="AC238" i="2"/>
  <c r="X238" i="2" s="1"/>
  <c r="AF238" i="2"/>
  <c r="AA238" i="2" s="1"/>
  <c r="AD238" i="2"/>
  <c r="Y238" i="2" s="1"/>
  <c r="W239" i="2"/>
  <c r="V240" i="2"/>
  <c r="AC78" i="3" l="1"/>
  <c r="AD78" i="3" s="1"/>
  <c r="AE78" i="3" s="1"/>
  <c r="AF78" i="3" s="1"/>
  <c r="Y79" i="3" s="1"/>
  <c r="V251" i="3"/>
  <c r="Z250" i="3" s="1"/>
  <c r="AE239" i="2"/>
  <c r="Z239" i="2" s="1"/>
  <c r="AC239" i="2"/>
  <c r="X239" i="2" s="1"/>
  <c r="AF239" i="2"/>
  <c r="AA239" i="2" s="1"/>
  <c r="AD239" i="2"/>
  <c r="Y239" i="2" s="1"/>
  <c r="W240" i="2"/>
  <c r="V241" i="2"/>
  <c r="AG79" i="3" l="1"/>
  <c r="AA79" i="3"/>
  <c r="AB79" i="3"/>
  <c r="V252" i="3"/>
  <c r="Z251" i="3" s="1"/>
  <c r="AE240" i="2"/>
  <c r="Z240" i="2" s="1"/>
  <c r="AC240" i="2"/>
  <c r="X240" i="2" s="1"/>
  <c r="AF240" i="2"/>
  <c r="AA240" i="2" s="1"/>
  <c r="AD240" i="2"/>
  <c r="Y240" i="2" s="1"/>
  <c r="W241" i="2"/>
  <c r="V242" i="2"/>
  <c r="AC79" i="3" l="1"/>
  <c r="AD79" i="3" s="1"/>
  <c r="AE79" i="3" s="1"/>
  <c r="AF79" i="3" s="1"/>
  <c r="Y80" i="3" s="1"/>
  <c r="V253" i="3"/>
  <c r="Z252" i="3" s="1"/>
  <c r="AF241" i="2"/>
  <c r="AA241" i="2" s="1"/>
  <c r="AD241" i="2"/>
  <c r="Y241" i="2" s="1"/>
  <c r="AC241" i="2"/>
  <c r="X241" i="2" s="1"/>
  <c r="AE241" i="2"/>
  <c r="Z241" i="2" s="1"/>
  <c r="W242" i="2"/>
  <c r="V243" i="2"/>
  <c r="AA80" i="3" l="1"/>
  <c r="AB80" i="3"/>
  <c r="AG80" i="3"/>
  <c r="V254" i="3"/>
  <c r="Z253" i="3" s="1"/>
  <c r="AF242" i="2"/>
  <c r="AA242" i="2" s="1"/>
  <c r="AD242" i="2"/>
  <c r="Y242" i="2" s="1"/>
  <c r="AE242" i="2"/>
  <c r="Z242" i="2" s="1"/>
  <c r="AC242" i="2"/>
  <c r="X242" i="2" s="1"/>
  <c r="W243" i="2"/>
  <c r="V244" i="2"/>
  <c r="AC80" i="3" l="1"/>
  <c r="AD80" i="3" s="1"/>
  <c r="AE80" i="3" s="1"/>
  <c r="AF80" i="3" s="1"/>
  <c r="Y81" i="3" s="1"/>
  <c r="V255" i="3"/>
  <c r="Z254" i="3" s="1"/>
  <c r="AF243" i="2"/>
  <c r="AA243" i="2" s="1"/>
  <c r="AD243" i="2"/>
  <c r="Y243" i="2" s="1"/>
  <c r="AC243" i="2"/>
  <c r="X243" i="2" s="1"/>
  <c r="AE243" i="2"/>
  <c r="Z243" i="2" s="1"/>
  <c r="W244" i="2"/>
  <c r="V245" i="2"/>
  <c r="AA81" i="3" l="1"/>
  <c r="AG81" i="3"/>
  <c r="AB81" i="3"/>
  <c r="V256" i="3"/>
  <c r="Z255" i="3" s="1"/>
  <c r="AE244" i="2"/>
  <c r="Z244" i="2" s="1"/>
  <c r="AC244" i="2"/>
  <c r="X244" i="2" s="1"/>
  <c r="AF244" i="2"/>
  <c r="AA244" i="2" s="1"/>
  <c r="AD244" i="2"/>
  <c r="Y244" i="2" s="1"/>
  <c r="W245" i="2"/>
  <c r="V246" i="2"/>
  <c r="AC81" i="3" l="1"/>
  <c r="AD81" i="3" s="1"/>
  <c r="AE81" i="3" s="1"/>
  <c r="AF81" i="3" s="1"/>
  <c r="Y82" i="3" s="1"/>
  <c r="V257" i="3"/>
  <c r="Z256" i="3" s="1"/>
  <c r="AE245" i="2"/>
  <c r="Z245" i="2" s="1"/>
  <c r="AC245" i="2"/>
  <c r="X245" i="2" s="1"/>
  <c r="AF245" i="2"/>
  <c r="AA245" i="2" s="1"/>
  <c r="AD245" i="2"/>
  <c r="Y245" i="2" s="1"/>
  <c r="W246" i="2"/>
  <c r="AB82" i="3" l="1"/>
  <c r="AG82" i="3"/>
  <c r="AA82" i="3"/>
  <c r="V258" i="3"/>
  <c r="Z257" i="3" s="1"/>
  <c r="AE246" i="2"/>
  <c r="Z246" i="2" s="1"/>
  <c r="AC246" i="2"/>
  <c r="X246" i="2" s="1"/>
  <c r="AF246" i="2"/>
  <c r="AA246" i="2" s="1"/>
  <c r="AD246" i="2"/>
  <c r="Y246" i="2" s="1"/>
  <c r="AC82" i="3" l="1"/>
  <c r="AD82" i="3" s="1"/>
  <c r="AE82" i="3" s="1"/>
  <c r="AF82" i="3" s="1"/>
  <c r="Y83" i="3" s="1"/>
  <c r="V259" i="3"/>
  <c r="AG83" i="3" l="1"/>
  <c r="AA83" i="3"/>
  <c r="AB83" i="3"/>
  <c r="V260" i="3"/>
  <c r="Z258" i="3"/>
  <c r="AC83" i="3" l="1"/>
  <c r="AD83" i="3" s="1"/>
  <c r="AE83" i="3" s="1"/>
  <c r="AF83" i="3" s="1"/>
  <c r="Y84" i="3" s="1"/>
  <c r="V261" i="3"/>
  <c r="Z259" i="3"/>
  <c r="AG84" i="3" l="1"/>
  <c r="AA84" i="3"/>
  <c r="AB84" i="3"/>
  <c r="V262" i="3"/>
  <c r="Z260" i="3"/>
  <c r="AC84" i="3" l="1"/>
  <c r="AD84" i="3" s="1"/>
  <c r="AE84" i="3" s="1"/>
  <c r="AF84" i="3" s="1"/>
  <c r="Y85" i="3" s="1"/>
  <c r="V263" i="3"/>
  <c r="Z261" i="3"/>
  <c r="AA85" i="3" l="1"/>
  <c r="AG85" i="3"/>
  <c r="AB85" i="3"/>
  <c r="V264" i="3"/>
  <c r="Z262" i="3"/>
  <c r="AC85" i="3" l="1"/>
  <c r="AD85" i="3" s="1"/>
  <c r="AE85" i="3" s="1"/>
  <c r="AF85" i="3" s="1"/>
  <c r="Y86" i="3" s="1"/>
  <c r="V265" i="3"/>
  <c r="Z263" i="3"/>
  <c r="AB86" i="3" l="1"/>
  <c r="AA86" i="3"/>
  <c r="AG86" i="3"/>
  <c r="V266" i="3"/>
  <c r="Z264" i="3"/>
  <c r="AC86" i="3" l="1"/>
  <c r="AD86" i="3" s="1"/>
  <c r="AE86" i="3" s="1"/>
  <c r="AF86" i="3" s="1"/>
  <c r="Y87" i="3" s="1"/>
  <c r="V267" i="3"/>
  <c r="Z265" i="3"/>
  <c r="AG87" i="3" l="1"/>
  <c r="AB87" i="3"/>
  <c r="AA87" i="3"/>
  <c r="Z266" i="3"/>
  <c r="V268" i="3"/>
  <c r="AC87" i="3" l="1"/>
  <c r="AD87" i="3" s="1"/>
  <c r="AE87" i="3" s="1"/>
  <c r="AF87" i="3" s="1"/>
  <c r="Y88" i="3" s="1"/>
  <c r="V269" i="3"/>
  <c r="Z267" i="3"/>
  <c r="AG88" i="3" l="1"/>
  <c r="AA88" i="3"/>
  <c r="AB88" i="3"/>
  <c r="V270" i="3"/>
  <c r="Z268" i="3"/>
  <c r="AC88" i="3" l="1"/>
  <c r="AD88" i="3" s="1"/>
  <c r="AE88" i="3" s="1"/>
  <c r="AF88" i="3" s="1"/>
  <c r="Y89" i="3" s="1"/>
  <c r="V271" i="3"/>
  <c r="Z269" i="3"/>
  <c r="AA89" i="3" l="1"/>
  <c r="AB89" i="3"/>
  <c r="AG89" i="3"/>
  <c r="Z270" i="3"/>
  <c r="V272" i="3"/>
  <c r="AC89" i="3" l="1"/>
  <c r="AD89" i="3" s="1"/>
  <c r="AE89" i="3" s="1"/>
  <c r="AF89" i="3" s="1"/>
  <c r="Y90" i="3" s="1"/>
  <c r="V273" i="3"/>
  <c r="Z271" i="3"/>
  <c r="AB90" i="3" l="1"/>
  <c r="AG90" i="3"/>
  <c r="AA90" i="3"/>
  <c r="V274" i="3"/>
  <c r="Z272" i="3"/>
  <c r="AC90" i="3" l="1"/>
  <c r="AD90" i="3" s="1"/>
  <c r="AE90" i="3" s="1"/>
  <c r="AF90" i="3" s="1"/>
  <c r="Y91" i="3" s="1"/>
  <c r="Z273" i="3"/>
  <c r="V275" i="3"/>
  <c r="AG91" i="3" l="1"/>
  <c r="AA91" i="3"/>
  <c r="AB91" i="3"/>
  <c r="V276" i="3"/>
  <c r="Z274" i="3"/>
  <c r="AC91" i="3" l="1"/>
  <c r="AD91" i="3" s="1"/>
  <c r="AE91" i="3" s="1"/>
  <c r="AF91" i="3" s="1"/>
  <c r="Y92" i="3" s="1"/>
  <c r="Z275" i="3"/>
  <c r="V277" i="3"/>
  <c r="AA92" i="3" l="1"/>
  <c r="AB92" i="3"/>
  <c r="AG92" i="3"/>
  <c r="V278" i="3"/>
  <c r="Z276" i="3"/>
  <c r="AC92" i="3" l="1"/>
  <c r="AD92" i="3" s="1"/>
  <c r="AE92" i="3" s="1"/>
  <c r="AF92" i="3" s="1"/>
  <c r="Y93" i="3" s="1"/>
  <c r="Z277" i="3"/>
  <c r="V279" i="3"/>
  <c r="AA93" i="3" l="1"/>
  <c r="AG93" i="3"/>
  <c r="AB93" i="3"/>
  <c r="Z278" i="3"/>
  <c r="V280" i="3"/>
  <c r="AC93" i="3" l="1"/>
  <c r="AD93" i="3" s="1"/>
  <c r="AE93" i="3" s="1"/>
  <c r="AF93" i="3" s="1"/>
  <c r="Y94" i="3" s="1"/>
  <c r="V281" i="3"/>
  <c r="Z279" i="3"/>
  <c r="AB94" i="3" l="1"/>
  <c r="AA94" i="3"/>
  <c r="AG94" i="3"/>
  <c r="Z280" i="3"/>
  <c r="V282" i="3"/>
  <c r="AC94" i="3" l="1"/>
  <c r="AD94" i="3" s="1"/>
  <c r="AE94" i="3" s="1"/>
  <c r="AF94" i="3" s="1"/>
  <c r="Y95" i="3" s="1"/>
  <c r="Z281" i="3"/>
  <c r="V283" i="3"/>
  <c r="AG95" i="3" l="1"/>
  <c r="AA95" i="3"/>
  <c r="AB95" i="3"/>
  <c r="Z282" i="3"/>
  <c r="V284" i="3"/>
  <c r="AC95" i="3" l="1"/>
  <c r="AD95" i="3" s="1"/>
  <c r="AE95" i="3" s="1"/>
  <c r="AF95" i="3" s="1"/>
  <c r="Y96" i="3" s="1"/>
  <c r="Z283" i="3"/>
  <c r="V285" i="3"/>
  <c r="AG96" i="3" l="1"/>
  <c r="AA96" i="3"/>
  <c r="AB96" i="3"/>
  <c r="V286" i="3"/>
  <c r="Z284" i="3"/>
  <c r="AC96" i="3" l="1"/>
  <c r="AD96" i="3" s="1"/>
  <c r="AE96" i="3" s="1"/>
  <c r="AF96" i="3" s="1"/>
  <c r="Y97" i="3" s="1"/>
  <c r="Z285" i="3"/>
  <c r="V287" i="3"/>
  <c r="AA97" i="3" l="1"/>
  <c r="AB97" i="3"/>
  <c r="AG97" i="3"/>
  <c r="V288" i="3"/>
  <c r="Z286" i="3"/>
  <c r="AC97" i="3" l="1"/>
  <c r="AD97" i="3" s="1"/>
  <c r="AE97" i="3" s="1"/>
  <c r="AF97" i="3" s="1"/>
  <c r="Y98" i="3" s="1"/>
  <c r="Z287" i="3"/>
  <c r="V289" i="3"/>
  <c r="AB98" i="3" l="1"/>
  <c r="AA98" i="3"/>
  <c r="AG98" i="3"/>
  <c r="V290" i="3"/>
  <c r="Z288" i="3"/>
  <c r="AC98" i="3" l="1"/>
  <c r="AD98" i="3" s="1"/>
  <c r="AE98" i="3" s="1"/>
  <c r="AF98" i="3" s="1"/>
  <c r="Y99" i="3" s="1"/>
  <c r="Z289" i="3"/>
  <c r="V291" i="3"/>
  <c r="AG99" i="3" l="1"/>
  <c r="AA99" i="3"/>
  <c r="AB99" i="3"/>
  <c r="Z290" i="3"/>
  <c r="V292" i="3"/>
  <c r="AC99" i="3" l="1"/>
  <c r="AD99" i="3" s="1"/>
  <c r="AE99" i="3" s="1"/>
  <c r="AF99" i="3" s="1"/>
  <c r="Y100" i="3" s="1"/>
  <c r="V293" i="3"/>
  <c r="Z291" i="3"/>
  <c r="AA100" i="3" l="1"/>
  <c r="AB100" i="3"/>
  <c r="AG100" i="3"/>
  <c r="V294" i="3"/>
  <c r="Z292" i="3"/>
  <c r="AC100" i="3" l="1"/>
  <c r="AD100" i="3" s="1"/>
  <c r="AE100" i="3" s="1"/>
  <c r="AF100" i="3" s="1"/>
  <c r="Y101" i="3" s="1"/>
  <c r="V295" i="3"/>
  <c r="Z293" i="3"/>
  <c r="AA101" i="3" l="1"/>
  <c r="AB101" i="3"/>
  <c r="AG101" i="3"/>
  <c r="Z294" i="3"/>
  <c r="V296" i="3"/>
  <c r="AC101" i="3" l="1"/>
  <c r="AD101" i="3" s="1"/>
  <c r="AE101" i="3" s="1"/>
  <c r="AF101" i="3" s="1"/>
  <c r="Y102" i="3" s="1"/>
  <c r="Z295" i="3"/>
  <c r="V297" i="3"/>
  <c r="AB102" i="3" l="1"/>
  <c r="AG102" i="3"/>
  <c r="AA102" i="3"/>
  <c r="Z296" i="3"/>
  <c r="V298" i="3"/>
  <c r="AC102" i="3" l="1"/>
  <c r="AD102" i="3" s="1"/>
  <c r="AE102" i="3" s="1"/>
  <c r="AF102" i="3" s="1"/>
  <c r="Y103" i="3" s="1"/>
  <c r="V299" i="3"/>
  <c r="Z297" i="3"/>
  <c r="AG103" i="3" l="1"/>
  <c r="AA103" i="3"/>
  <c r="AB103" i="3"/>
  <c r="V300" i="3"/>
  <c r="Z298" i="3"/>
  <c r="AC103" i="3" l="1"/>
  <c r="AD103" i="3" s="1"/>
  <c r="AE103" i="3" s="1"/>
  <c r="AF103" i="3" s="1"/>
  <c r="Y104" i="3" s="1"/>
  <c r="V301" i="3"/>
  <c r="Z299" i="3"/>
  <c r="AB104" i="3" l="1"/>
  <c r="AG104" i="3"/>
  <c r="AA104" i="3"/>
  <c r="Z300" i="3"/>
  <c r="V302" i="3"/>
  <c r="AC104" i="3" l="1"/>
  <c r="AD104" i="3" s="1"/>
  <c r="AE104" i="3" s="1"/>
  <c r="AF104" i="3" s="1"/>
  <c r="Y105" i="3" s="1"/>
  <c r="Z301" i="3"/>
  <c r="V303" i="3"/>
  <c r="AA105" i="3" l="1"/>
  <c r="AG105" i="3"/>
  <c r="AB105" i="3"/>
  <c r="V304" i="3"/>
  <c r="Z302" i="3"/>
  <c r="AC105" i="3" l="1"/>
  <c r="AD105" i="3" s="1"/>
  <c r="AE105" i="3" s="1"/>
  <c r="AF105" i="3" s="1"/>
  <c r="Y106" i="3" s="1"/>
  <c r="Z303" i="3"/>
  <c r="V305" i="3"/>
  <c r="AB106" i="3" l="1"/>
  <c r="AA106" i="3"/>
  <c r="AG106" i="3"/>
  <c r="V306" i="3"/>
  <c r="Z304" i="3"/>
  <c r="AC106" i="3" l="1"/>
  <c r="AD106" i="3" s="1"/>
  <c r="AE106" i="3" s="1"/>
  <c r="AF106" i="3" s="1"/>
  <c r="Y107" i="3" s="1"/>
  <c r="V307" i="3"/>
  <c r="Z305" i="3"/>
  <c r="AG107" i="3" l="1"/>
  <c r="AB107" i="3"/>
  <c r="AA107" i="3"/>
  <c r="Z306" i="3"/>
  <c r="V308" i="3"/>
  <c r="AC107" i="3" l="1"/>
  <c r="AD107" i="3" s="1"/>
  <c r="AE107" i="3" s="1"/>
  <c r="AF107" i="3" s="1"/>
  <c r="Y108" i="3" s="1"/>
  <c r="Z307" i="3"/>
  <c r="V309" i="3"/>
  <c r="AG108" i="3" l="1"/>
  <c r="AA108" i="3"/>
  <c r="AB108" i="3"/>
  <c r="Z308" i="3"/>
  <c r="V310" i="3"/>
  <c r="AC108" i="3" l="1"/>
  <c r="AD108" i="3" s="1"/>
  <c r="AE108" i="3" s="1"/>
  <c r="AF108" i="3" s="1"/>
  <c r="Y109" i="3" s="1"/>
  <c r="V311" i="3"/>
  <c r="Z309" i="3"/>
  <c r="AA109" i="3" l="1"/>
  <c r="AB109" i="3"/>
  <c r="AG109" i="3"/>
  <c r="V312" i="3"/>
  <c r="Z310" i="3"/>
  <c r="AC109" i="3" l="1"/>
  <c r="AD109" i="3" s="1"/>
  <c r="AE109" i="3" s="1"/>
  <c r="AF109" i="3" s="1"/>
  <c r="Y110" i="3" s="1"/>
  <c r="V313" i="3"/>
  <c r="Z311" i="3"/>
  <c r="AB110" i="3" l="1"/>
  <c r="AG110" i="3"/>
  <c r="AA110" i="3"/>
  <c r="V314" i="3"/>
  <c r="Z312" i="3"/>
  <c r="AC110" i="3" l="1"/>
  <c r="AD110" i="3" s="1"/>
  <c r="AE110" i="3" s="1"/>
  <c r="AF110" i="3" s="1"/>
  <c r="Y111" i="3" s="1"/>
  <c r="Z313" i="3"/>
  <c r="V315" i="3"/>
  <c r="AG111" i="3" l="1"/>
  <c r="AA111" i="3"/>
  <c r="AB111" i="3"/>
  <c r="V316" i="3"/>
  <c r="Z314" i="3"/>
  <c r="AC111" i="3" l="1"/>
  <c r="AD111" i="3" s="1"/>
  <c r="AE111" i="3" s="1"/>
  <c r="AF111" i="3" s="1"/>
  <c r="Y112" i="3" s="1"/>
  <c r="Z315" i="3"/>
  <c r="V317" i="3"/>
  <c r="AA112" i="3" l="1"/>
  <c r="AB112" i="3"/>
  <c r="AG112" i="3"/>
  <c r="Z316" i="3"/>
  <c r="V318" i="3"/>
  <c r="AC112" i="3" l="1"/>
  <c r="AD112" i="3" s="1"/>
  <c r="AE112" i="3" s="1"/>
  <c r="AF112" i="3" s="1"/>
  <c r="Y113" i="3" s="1"/>
  <c r="Z317" i="3"/>
  <c r="V319" i="3"/>
  <c r="AA113" i="3" l="1"/>
  <c r="AG113" i="3"/>
  <c r="AB113" i="3"/>
  <c r="V320" i="3"/>
  <c r="Z318" i="3"/>
  <c r="AC113" i="3" l="1"/>
  <c r="AD113" i="3" s="1"/>
  <c r="AE113" i="3" s="1"/>
  <c r="AF113" i="3" s="1"/>
  <c r="Y114" i="3" s="1"/>
  <c r="V321" i="3"/>
  <c r="Z319" i="3"/>
  <c r="AB114" i="3" l="1"/>
  <c r="AG114" i="3"/>
  <c r="AA114" i="3"/>
  <c r="V322" i="3"/>
  <c r="Z320" i="3"/>
  <c r="AC114" i="3" l="1"/>
  <c r="AD114" i="3" s="1"/>
  <c r="AE114" i="3" s="1"/>
  <c r="AF114" i="3" s="1"/>
  <c r="Y115" i="3" s="1"/>
  <c r="Z321" i="3"/>
  <c r="V323" i="3"/>
  <c r="AG115" i="3" l="1"/>
  <c r="AA115" i="3"/>
  <c r="AB115" i="3"/>
  <c r="V324" i="3"/>
  <c r="Z322" i="3"/>
  <c r="AC115" i="3" l="1"/>
  <c r="AD115" i="3" s="1"/>
  <c r="AE115" i="3" s="1"/>
  <c r="AF115" i="3" s="1"/>
  <c r="Y116" i="3" s="1"/>
  <c r="Z323" i="3"/>
  <c r="V325" i="3"/>
  <c r="AB116" i="3" l="1"/>
  <c r="AA116" i="3"/>
  <c r="AG116" i="3"/>
  <c r="Z324" i="3"/>
  <c r="V326" i="3"/>
  <c r="AC116" i="3" l="1"/>
  <c r="AD116" i="3" s="1"/>
  <c r="AE116" i="3" s="1"/>
  <c r="AF116" i="3" s="1"/>
  <c r="Y117" i="3" s="1"/>
  <c r="Z325" i="3"/>
  <c r="V327" i="3"/>
  <c r="AA117" i="3" l="1"/>
  <c r="AG117" i="3"/>
  <c r="AB117" i="3"/>
  <c r="V328" i="3"/>
  <c r="Z326" i="3"/>
  <c r="AC117" i="3" l="1"/>
  <c r="AD117" i="3" s="1"/>
  <c r="AE117" i="3" s="1"/>
  <c r="AF117" i="3" s="1"/>
  <c r="Y118" i="3" s="1"/>
  <c r="Z327" i="3"/>
  <c r="V329" i="3"/>
  <c r="AB118" i="3" l="1"/>
  <c r="AG118" i="3"/>
  <c r="AA118" i="3"/>
  <c r="V330" i="3"/>
  <c r="Z328" i="3"/>
  <c r="AC118" i="3" l="1"/>
  <c r="AD118" i="3" s="1"/>
  <c r="AE118" i="3" s="1"/>
  <c r="AF118" i="3" s="1"/>
  <c r="Y119" i="3" s="1"/>
  <c r="Z329" i="3"/>
  <c r="V331" i="3"/>
  <c r="AG119" i="3" l="1"/>
  <c r="AA119" i="3"/>
  <c r="AB119" i="3"/>
  <c r="V332" i="3"/>
  <c r="Z330" i="3"/>
  <c r="AC119" i="3" l="1"/>
  <c r="AD119" i="3" s="1"/>
  <c r="AE119" i="3" s="1"/>
  <c r="AF119" i="3" s="1"/>
  <c r="Y120" i="3" s="1"/>
  <c r="Z331" i="3"/>
  <c r="V333" i="3"/>
  <c r="AA120" i="3" l="1"/>
  <c r="AB120" i="3"/>
  <c r="AG120" i="3"/>
  <c r="Z332" i="3"/>
  <c r="V334" i="3"/>
  <c r="AC120" i="3" l="1"/>
  <c r="AD120" i="3" s="1"/>
  <c r="AE120" i="3" s="1"/>
  <c r="AF120" i="3" s="1"/>
  <c r="Y121" i="3" s="1"/>
  <c r="V335" i="3"/>
  <c r="Z333" i="3"/>
  <c r="AA121" i="3" l="1"/>
  <c r="AB121" i="3"/>
  <c r="AG121" i="3"/>
  <c r="V336" i="3"/>
  <c r="Z334" i="3"/>
  <c r="AC121" i="3" l="1"/>
  <c r="AD121" i="3" s="1"/>
  <c r="AE121" i="3" s="1"/>
  <c r="AF121" i="3" s="1"/>
  <c r="Y122" i="3" s="1"/>
  <c r="Z335" i="3"/>
  <c r="V337" i="3"/>
  <c r="AB122" i="3" l="1"/>
  <c r="AA122" i="3"/>
  <c r="AG122" i="3"/>
  <c r="V338" i="3"/>
  <c r="Z336" i="3"/>
  <c r="AC122" i="3" l="1"/>
  <c r="AD122" i="3" s="1"/>
  <c r="AE122" i="3" s="1"/>
  <c r="AF122" i="3" s="1"/>
  <c r="Y123" i="3" s="1"/>
  <c r="Z337" i="3"/>
  <c r="V339" i="3"/>
  <c r="AG123" i="3" l="1"/>
  <c r="AA123" i="3"/>
  <c r="AB123" i="3"/>
  <c r="V340" i="3"/>
  <c r="Z338" i="3"/>
  <c r="AC123" i="3" l="1"/>
  <c r="AD123" i="3" s="1"/>
  <c r="AE123" i="3" s="1"/>
  <c r="AF123" i="3" s="1"/>
  <c r="Y124" i="3" s="1"/>
  <c r="Z339" i="3"/>
  <c r="V341" i="3"/>
  <c r="AG124" i="3" l="1"/>
  <c r="AB124" i="3"/>
  <c r="AA124" i="3"/>
  <c r="Z340" i="3"/>
  <c r="V342" i="3"/>
  <c r="AC124" i="3" l="1"/>
  <c r="AD124" i="3" s="1"/>
  <c r="AE124" i="3" s="1"/>
  <c r="AF124" i="3" s="1"/>
  <c r="Y125" i="3" s="1"/>
  <c r="Z341" i="3"/>
  <c r="V343" i="3"/>
  <c r="AG125" i="3" l="1"/>
  <c r="AA125" i="3"/>
  <c r="AB125" i="3"/>
  <c r="V344" i="3"/>
  <c r="Z342" i="3"/>
  <c r="AC125" i="3" l="1"/>
  <c r="AD125" i="3" s="1"/>
  <c r="AE125" i="3" s="1"/>
  <c r="AF125" i="3" s="1"/>
  <c r="Y126" i="3" s="1"/>
  <c r="Z343" i="3"/>
  <c r="V345" i="3"/>
  <c r="AG126" i="3" l="1"/>
  <c r="AA126" i="3"/>
  <c r="AB126" i="3"/>
  <c r="V346" i="3"/>
  <c r="Z344" i="3"/>
  <c r="AC126" i="3" l="1"/>
  <c r="AD126" i="3" s="1"/>
  <c r="AE126" i="3" s="1"/>
  <c r="AF126" i="3" s="1"/>
  <c r="Y127" i="3" s="1"/>
  <c r="Z345" i="3"/>
  <c r="V347" i="3"/>
  <c r="AG127" i="3" l="1"/>
  <c r="AA127" i="3"/>
  <c r="AB127" i="3"/>
  <c r="V348" i="3"/>
  <c r="Z346" i="3"/>
  <c r="AC127" i="3" l="1"/>
  <c r="AD127" i="3" s="1"/>
  <c r="AE127" i="3" s="1"/>
  <c r="AF127" i="3" s="1"/>
  <c r="Y128" i="3" s="1"/>
  <c r="Z347" i="3"/>
  <c r="V349" i="3"/>
  <c r="AA128" i="3" l="1"/>
  <c r="AB128" i="3"/>
  <c r="AG128" i="3"/>
  <c r="Z348" i="3"/>
  <c r="V350" i="3"/>
  <c r="AC128" i="3" l="1"/>
  <c r="AD128" i="3" s="1"/>
  <c r="AE128" i="3" s="1"/>
  <c r="AF128" i="3" s="1"/>
  <c r="Y129" i="3" s="1"/>
  <c r="Z349" i="3"/>
  <c r="V351" i="3"/>
  <c r="AA129" i="3" l="1"/>
  <c r="AB129" i="3"/>
  <c r="AG129" i="3"/>
  <c r="V352" i="3"/>
  <c r="Z350" i="3"/>
  <c r="AC129" i="3" l="1"/>
  <c r="AD129" i="3" s="1"/>
  <c r="AE129" i="3" s="1"/>
  <c r="AF129" i="3" s="1"/>
  <c r="Y130" i="3" s="1"/>
  <c r="Z351" i="3"/>
  <c r="V353" i="3"/>
  <c r="AB130" i="3" l="1"/>
  <c r="AA130" i="3"/>
  <c r="AG130" i="3"/>
  <c r="Z352" i="3"/>
  <c r="V354" i="3"/>
  <c r="AC130" i="3" l="1"/>
  <c r="AD130" i="3" s="1"/>
  <c r="AE130" i="3" s="1"/>
  <c r="AF130" i="3" s="1"/>
  <c r="Y131" i="3" s="1"/>
  <c r="Z353" i="3"/>
  <c r="V355" i="3"/>
  <c r="AG131" i="3" l="1"/>
  <c r="AB131" i="3"/>
  <c r="AA131" i="3"/>
  <c r="Z354" i="3"/>
  <c r="V356" i="3"/>
  <c r="AC131" i="3" l="1"/>
  <c r="AD131" i="3" s="1"/>
  <c r="AE131" i="3" s="1"/>
  <c r="AF131" i="3" s="1"/>
  <c r="Y132" i="3" s="1"/>
  <c r="Z355" i="3"/>
  <c r="V357" i="3"/>
  <c r="AG132" i="3" l="1"/>
  <c r="AA132" i="3"/>
  <c r="AB132" i="3"/>
  <c r="V358" i="3"/>
  <c r="Z356" i="3"/>
  <c r="AC132" i="3" l="1"/>
  <c r="AD132" i="3" s="1"/>
  <c r="AE132" i="3" s="1"/>
  <c r="AF132" i="3" s="1"/>
  <c r="Y133" i="3" s="1"/>
  <c r="Z357" i="3"/>
  <c r="V359" i="3"/>
  <c r="AG133" i="3" l="1"/>
  <c r="AA133" i="3"/>
  <c r="AB133" i="3"/>
  <c r="Z358" i="3"/>
  <c r="V360" i="3"/>
  <c r="AC133" i="3" l="1"/>
  <c r="AD133" i="3" s="1"/>
  <c r="AE133" i="3" s="1"/>
  <c r="AF133" i="3" s="1"/>
  <c r="Y134" i="3" s="1"/>
  <c r="Z359" i="3"/>
  <c r="V361" i="3"/>
  <c r="AG134" i="3" l="1"/>
  <c r="AA134" i="3"/>
  <c r="AB134" i="3"/>
  <c r="V362" i="3"/>
  <c r="Z360" i="3"/>
  <c r="AC134" i="3" l="1"/>
  <c r="AD134" i="3" s="1"/>
  <c r="AE134" i="3" s="1"/>
  <c r="AF134" i="3" s="1"/>
  <c r="Y135" i="3" s="1"/>
  <c r="Z361" i="3"/>
  <c r="V363" i="3"/>
  <c r="AG135" i="3" l="1"/>
  <c r="AA135" i="3"/>
  <c r="AB135" i="3"/>
  <c r="Z362" i="3"/>
  <c r="V364" i="3"/>
  <c r="AC135" i="3" l="1"/>
  <c r="AD135" i="3" s="1"/>
  <c r="AE135" i="3" s="1"/>
  <c r="AF135" i="3" s="1"/>
  <c r="Y136" i="3" s="1"/>
  <c r="Z363" i="3"/>
  <c r="V365" i="3"/>
  <c r="AA136" i="3" l="1"/>
  <c r="AB136" i="3"/>
  <c r="AG136" i="3"/>
  <c r="V366" i="3"/>
  <c r="Z364" i="3"/>
  <c r="AC136" i="3" l="1"/>
  <c r="AD136" i="3" s="1"/>
  <c r="AE136" i="3" s="1"/>
  <c r="AF136" i="3" s="1"/>
  <c r="Y137" i="3" s="1"/>
  <c r="Z365" i="3"/>
  <c r="V367" i="3"/>
  <c r="AA137" i="3" l="1"/>
  <c r="AB137" i="3"/>
  <c r="AG137" i="3"/>
  <c r="Z366" i="3"/>
  <c r="V368" i="3"/>
  <c r="AC137" i="3" l="1"/>
  <c r="AD137" i="3" s="1"/>
  <c r="AE137" i="3" s="1"/>
  <c r="AF137" i="3" s="1"/>
  <c r="Y138" i="3" s="1"/>
  <c r="V369" i="3"/>
  <c r="Z367" i="3"/>
  <c r="AB138" i="3" l="1"/>
  <c r="AA138" i="3"/>
  <c r="AG138" i="3"/>
  <c r="Z368" i="3"/>
  <c r="V370" i="3"/>
  <c r="AC138" i="3" l="1"/>
  <c r="AD138" i="3" s="1"/>
  <c r="AE138" i="3" s="1"/>
  <c r="AF138" i="3" s="1"/>
  <c r="Y139" i="3" s="1"/>
  <c r="Z369" i="3"/>
  <c r="V371" i="3"/>
  <c r="AG139" i="3" l="1"/>
  <c r="AB139" i="3"/>
  <c r="AA139" i="3"/>
  <c r="V372" i="3"/>
  <c r="Z370" i="3"/>
  <c r="AC139" i="3" l="1"/>
  <c r="AD139" i="3" s="1"/>
  <c r="AE139" i="3" s="1"/>
  <c r="AF139" i="3" s="1"/>
  <c r="Y140" i="3" s="1"/>
  <c r="Z371" i="3"/>
  <c r="V373" i="3"/>
  <c r="AG140" i="3" l="1"/>
  <c r="AA140" i="3"/>
  <c r="AB140" i="3"/>
  <c r="Z372" i="3"/>
  <c r="V374" i="3"/>
  <c r="AC140" i="3" l="1"/>
  <c r="AD140" i="3" s="1"/>
  <c r="AE140" i="3" s="1"/>
  <c r="AF140" i="3" s="1"/>
  <c r="Y141" i="3" s="1"/>
  <c r="Z373" i="3"/>
  <c r="V375" i="3"/>
  <c r="AG141" i="3" l="1"/>
  <c r="AA141" i="3"/>
  <c r="AB141" i="3"/>
  <c r="Z374" i="3"/>
  <c r="V376" i="3"/>
  <c r="AC141" i="3" l="1"/>
  <c r="AD141" i="3" s="1"/>
  <c r="AE141" i="3" s="1"/>
  <c r="AF141" i="3" s="1"/>
  <c r="Y142" i="3" s="1"/>
  <c r="Z375" i="3"/>
  <c r="V377" i="3"/>
  <c r="AG142" i="3" l="1"/>
  <c r="AA142" i="3"/>
  <c r="AB142" i="3"/>
  <c r="V378" i="3"/>
  <c r="Z376" i="3"/>
  <c r="AC142" i="3" l="1"/>
  <c r="AD142" i="3" s="1"/>
  <c r="AE142" i="3" s="1"/>
  <c r="AF142" i="3" s="1"/>
  <c r="Y143" i="3" s="1"/>
  <c r="Z377" i="3"/>
  <c r="V379" i="3"/>
  <c r="AG143" i="3" l="1"/>
  <c r="AA143" i="3"/>
  <c r="AB143" i="3"/>
  <c r="Z378" i="3"/>
  <c r="V380" i="3"/>
  <c r="AC143" i="3" l="1"/>
  <c r="AD143" i="3" s="1"/>
  <c r="AE143" i="3" s="1"/>
  <c r="AF143" i="3" s="1"/>
  <c r="Y144" i="3" s="1"/>
  <c r="Z379" i="3"/>
  <c r="V381" i="3"/>
  <c r="AA144" i="3" l="1"/>
  <c r="AB144" i="3"/>
  <c r="AG144" i="3"/>
  <c r="Z380" i="3"/>
  <c r="V382" i="3"/>
  <c r="AC144" i="3" l="1"/>
  <c r="AD144" i="3" s="1"/>
  <c r="AE144" i="3" s="1"/>
  <c r="AF144" i="3" s="1"/>
  <c r="Y145" i="3" s="1"/>
  <c r="Z381" i="3"/>
  <c r="V383" i="3"/>
  <c r="AA145" i="3" l="1"/>
  <c r="AB145" i="3"/>
  <c r="AG145" i="3"/>
  <c r="V384" i="3"/>
  <c r="Z382" i="3"/>
  <c r="AC145" i="3" l="1"/>
  <c r="AD145" i="3" s="1"/>
  <c r="AE145" i="3" s="1"/>
  <c r="AF145" i="3" s="1"/>
  <c r="Y146" i="3" s="1"/>
  <c r="Z383" i="3"/>
  <c r="V385" i="3"/>
  <c r="AB146" i="3" l="1"/>
  <c r="AA146" i="3"/>
  <c r="AG146" i="3"/>
  <c r="V386" i="3"/>
  <c r="Z384" i="3"/>
  <c r="AC146" i="3" l="1"/>
  <c r="AD146" i="3" s="1"/>
  <c r="AE146" i="3" s="1"/>
  <c r="AF146" i="3" s="1"/>
  <c r="Y147" i="3" s="1"/>
  <c r="Z385" i="3"/>
  <c r="V387" i="3"/>
  <c r="AB147" i="3" l="1"/>
  <c r="AG147" i="3"/>
  <c r="AA147" i="3"/>
  <c r="V388" i="3"/>
  <c r="Z386" i="3"/>
  <c r="AC147" i="3" l="1"/>
  <c r="AD147" i="3" s="1"/>
  <c r="AE147" i="3" s="1"/>
  <c r="AF147" i="3" s="1"/>
  <c r="Y148" i="3" s="1"/>
  <c r="Z387" i="3"/>
  <c r="V389" i="3"/>
  <c r="AG148" i="3" l="1"/>
  <c r="AA148" i="3"/>
  <c r="AB148" i="3"/>
  <c r="Z388" i="3"/>
  <c r="V390" i="3"/>
  <c r="AC148" i="3" l="1"/>
  <c r="AD148" i="3" s="1"/>
  <c r="AE148" i="3" s="1"/>
  <c r="AF148" i="3" s="1"/>
  <c r="Y149" i="3" s="1"/>
  <c r="Z389" i="3"/>
  <c r="V391" i="3"/>
  <c r="AG149" i="3" l="1"/>
  <c r="AA149" i="3"/>
  <c r="AB149" i="3"/>
  <c r="V392" i="3"/>
  <c r="Z390" i="3"/>
  <c r="AC149" i="3" l="1"/>
  <c r="AD149" i="3" s="1"/>
  <c r="AE149" i="3" s="1"/>
  <c r="AF149" i="3" s="1"/>
  <c r="Y150" i="3" s="1"/>
  <c r="Z391" i="3"/>
  <c r="V393" i="3"/>
  <c r="AG150" i="3" l="1"/>
  <c r="AA150" i="3"/>
  <c r="AB150" i="3"/>
  <c r="V394" i="3"/>
  <c r="Z392" i="3"/>
  <c r="AC150" i="3" l="1"/>
  <c r="AD150" i="3" s="1"/>
  <c r="AE150" i="3" s="1"/>
  <c r="AF150" i="3" s="1"/>
  <c r="Y151" i="3" s="1"/>
  <c r="Z393" i="3"/>
  <c r="V395" i="3"/>
  <c r="AG151" i="3" l="1"/>
  <c r="AA151" i="3"/>
  <c r="AB151" i="3"/>
  <c r="Z394" i="3"/>
  <c r="V396" i="3"/>
  <c r="AC151" i="3" l="1"/>
  <c r="AD151" i="3" s="1"/>
  <c r="AE151" i="3" s="1"/>
  <c r="AF151" i="3" s="1"/>
  <c r="Y152" i="3" s="1"/>
  <c r="Z395" i="3"/>
  <c r="V397" i="3"/>
  <c r="AA152" i="3" l="1"/>
  <c r="AB152" i="3"/>
  <c r="AG152" i="3"/>
  <c r="V398" i="3"/>
  <c r="Z396" i="3"/>
  <c r="AC152" i="3" l="1"/>
  <c r="AD152" i="3" s="1"/>
  <c r="AE152" i="3" s="1"/>
  <c r="AF152" i="3" s="1"/>
  <c r="Y153" i="3" s="1"/>
  <c r="V399" i="3"/>
  <c r="Z397" i="3"/>
  <c r="AA153" i="3" l="1"/>
  <c r="AB153" i="3"/>
  <c r="AG153" i="3"/>
  <c r="V400" i="3"/>
  <c r="Z398" i="3"/>
  <c r="AC153" i="3" l="1"/>
  <c r="AD153" i="3" s="1"/>
  <c r="AE153" i="3" s="1"/>
  <c r="AF153" i="3" s="1"/>
  <c r="Y154" i="3" s="1"/>
  <c r="Z399" i="3"/>
  <c r="V401" i="3"/>
  <c r="AB154" i="3" l="1"/>
  <c r="AA154" i="3"/>
  <c r="AG154" i="3"/>
  <c r="Z400" i="3"/>
  <c r="V402" i="3"/>
  <c r="AC154" i="3" l="1"/>
  <c r="AD154" i="3" s="1"/>
  <c r="AE154" i="3" s="1"/>
  <c r="AF154" i="3" s="1"/>
  <c r="Y155" i="3" s="1"/>
  <c r="Z401" i="3"/>
  <c r="V403" i="3"/>
  <c r="AA155" i="3" l="1"/>
  <c r="AB155" i="3"/>
  <c r="AG155" i="3"/>
  <c r="Z402" i="3"/>
  <c r="V404" i="3"/>
  <c r="AC155" i="3" l="1"/>
  <c r="AD155" i="3" s="1"/>
  <c r="AE155" i="3" s="1"/>
  <c r="AF155" i="3" s="1"/>
  <c r="Y156" i="3" s="1"/>
  <c r="Z403" i="3"/>
  <c r="V405" i="3"/>
  <c r="AA156" i="3" l="1"/>
  <c r="AB156" i="3"/>
  <c r="AG156" i="3"/>
  <c r="V406" i="3"/>
  <c r="Z404" i="3"/>
  <c r="AC156" i="3" l="1"/>
  <c r="AD156" i="3" s="1"/>
  <c r="AE156" i="3" s="1"/>
  <c r="AF156" i="3" s="1"/>
  <c r="Y157" i="3" s="1"/>
  <c r="V407" i="3"/>
  <c r="Z405" i="3"/>
  <c r="AA157" i="3" l="1"/>
  <c r="AB157" i="3"/>
  <c r="Z406" i="3"/>
  <c r="V408" i="3"/>
  <c r="AC157" i="3" l="1"/>
  <c r="AD157" i="3" s="1"/>
  <c r="AE157" i="3" s="1"/>
  <c r="AF157" i="3" s="1"/>
  <c r="Y158" i="3" s="1"/>
  <c r="Z407" i="3"/>
  <c r="V409" i="3"/>
  <c r="AB158" i="3" l="1"/>
  <c r="AA158" i="3"/>
  <c r="Z408" i="3"/>
  <c r="V410" i="3"/>
  <c r="AC158" i="3" l="1"/>
  <c r="AD158" i="3" s="1"/>
  <c r="AE158" i="3" s="1"/>
  <c r="AF158" i="3" s="1"/>
  <c r="Y159" i="3" s="1"/>
  <c r="Z409" i="3"/>
  <c r="V411" i="3"/>
  <c r="AA159" i="3" l="1"/>
  <c r="AB159" i="3"/>
  <c r="V412" i="3"/>
  <c r="Z410" i="3"/>
  <c r="AC159" i="3" l="1"/>
  <c r="AD159" i="3" s="1"/>
  <c r="AE159" i="3" s="1"/>
  <c r="AF159" i="3" s="1"/>
  <c r="Y160" i="3" s="1"/>
  <c r="Z411" i="3"/>
  <c r="V413" i="3"/>
  <c r="AA160" i="3" l="1"/>
  <c r="AB160" i="3"/>
  <c r="Z412" i="3"/>
  <c r="V414" i="3"/>
  <c r="AC160" i="3" l="1"/>
  <c r="AD160" i="3" s="1"/>
  <c r="AE160" i="3" s="1"/>
  <c r="AF160" i="3" s="1"/>
  <c r="Y161" i="3" s="1"/>
  <c r="V415" i="3"/>
  <c r="Z413" i="3"/>
  <c r="AA161" i="3" l="1"/>
  <c r="AB161" i="3"/>
  <c r="Z414" i="3"/>
  <c r="V416" i="3"/>
  <c r="AC161" i="3" l="1"/>
  <c r="AD161" i="3" s="1"/>
  <c r="AE161" i="3" s="1"/>
  <c r="AF161" i="3" s="1"/>
  <c r="Y162" i="3" s="1"/>
  <c r="Z415" i="3"/>
  <c r="V417" i="3"/>
  <c r="AB162" i="3" l="1"/>
  <c r="AA162" i="3"/>
  <c r="Z416" i="3"/>
  <c r="V418" i="3"/>
  <c r="AC162" i="3" l="1"/>
  <c r="AD162" i="3" s="1"/>
  <c r="AE162" i="3" s="1"/>
  <c r="AF162" i="3" s="1"/>
  <c r="Y163" i="3" s="1"/>
  <c r="Z417" i="3"/>
  <c r="V419" i="3"/>
  <c r="AB163" i="3" l="1"/>
  <c r="AA163" i="3"/>
  <c r="Z418" i="3"/>
  <c r="V420" i="3"/>
  <c r="AC163" i="3" l="1"/>
  <c r="AD163" i="3" s="1"/>
  <c r="AE163" i="3" s="1"/>
  <c r="AF163" i="3" s="1"/>
  <c r="Y164" i="3" s="1"/>
  <c r="Z419" i="3"/>
  <c r="V421" i="3"/>
  <c r="AA164" i="3" l="1"/>
  <c r="AB164" i="3"/>
  <c r="Z420" i="3"/>
  <c r="V422" i="3"/>
  <c r="AC164" i="3" l="1"/>
  <c r="AD164" i="3" s="1"/>
  <c r="AE164" i="3" s="1"/>
  <c r="AF164" i="3" s="1"/>
  <c r="Y165" i="3" s="1"/>
  <c r="V423" i="3"/>
  <c r="Z421" i="3"/>
  <c r="AA165" i="3" l="1"/>
  <c r="AB165" i="3"/>
  <c r="Z422" i="3"/>
  <c r="V424" i="3"/>
  <c r="AC165" i="3" l="1"/>
  <c r="AD165" i="3" s="1"/>
  <c r="AE165" i="3" s="1"/>
  <c r="AF165" i="3" s="1"/>
  <c r="Y166" i="3" s="1"/>
  <c r="Z423" i="3"/>
  <c r="V425" i="3"/>
  <c r="AA166" i="3" l="1"/>
  <c r="AB166" i="3"/>
  <c r="Z424" i="3"/>
  <c r="V426" i="3"/>
  <c r="AC166" i="3" l="1"/>
  <c r="AD166" i="3" s="1"/>
  <c r="AE166" i="3" s="1"/>
  <c r="AF166" i="3" s="1"/>
  <c r="Y167" i="3" s="1"/>
  <c r="Z425" i="3"/>
  <c r="V427" i="3"/>
  <c r="AB167" i="3" l="1"/>
  <c r="AA167" i="3"/>
  <c r="Z426" i="3"/>
  <c r="V428" i="3"/>
  <c r="AC167" i="3" l="1"/>
  <c r="AD167" i="3" s="1"/>
  <c r="AE167" i="3" s="1"/>
  <c r="AF167" i="3" s="1"/>
  <c r="Y168" i="3" s="1"/>
  <c r="Z427" i="3"/>
  <c r="V429" i="3"/>
  <c r="AA168" i="3" l="1"/>
  <c r="AB168" i="3"/>
  <c r="V430" i="3"/>
  <c r="Z428" i="3"/>
  <c r="AC168" i="3" l="1"/>
  <c r="AD168" i="3" s="1"/>
  <c r="AE168" i="3" s="1"/>
  <c r="AF168" i="3" s="1"/>
  <c r="Y169" i="3" s="1"/>
  <c r="V431" i="3"/>
  <c r="Z429" i="3"/>
  <c r="AA169" i="3" l="1"/>
  <c r="AB169" i="3"/>
  <c r="Z430" i="3"/>
  <c r="V432" i="3"/>
  <c r="AC169" i="3" l="1"/>
  <c r="AD169" i="3" s="1"/>
  <c r="AE169" i="3" s="1"/>
  <c r="AF169" i="3" s="1"/>
  <c r="Y170" i="3" s="1"/>
  <c r="Z431" i="3"/>
  <c r="V433" i="3"/>
  <c r="AB170" i="3" l="1"/>
  <c r="AA170" i="3"/>
  <c r="Z432" i="3"/>
  <c r="V434" i="3"/>
  <c r="AC170" i="3" l="1"/>
  <c r="AD170" i="3" s="1"/>
  <c r="AE170" i="3" s="1"/>
  <c r="AF170" i="3" s="1"/>
  <c r="Y171" i="3" s="1"/>
  <c r="V435" i="3"/>
  <c r="Z433" i="3"/>
  <c r="AA171" i="3" l="1"/>
  <c r="AB171" i="3"/>
  <c r="Z434" i="3"/>
  <c r="V436" i="3"/>
  <c r="AC171" i="3" l="1"/>
  <c r="AD171" i="3" s="1"/>
  <c r="AE171" i="3" s="1"/>
  <c r="AF171" i="3" s="1"/>
  <c r="Y172" i="3" s="1"/>
  <c r="Z435" i="3"/>
  <c r="V437" i="3"/>
  <c r="AA172" i="3" l="1"/>
  <c r="AB172" i="3"/>
  <c r="Z436" i="3"/>
  <c r="V438" i="3"/>
  <c r="AC172" i="3" l="1"/>
  <c r="AD172" i="3" s="1"/>
  <c r="AE172" i="3" s="1"/>
  <c r="AF172" i="3" s="1"/>
  <c r="Y173" i="3" s="1"/>
  <c r="V439" i="3"/>
  <c r="Z437" i="3"/>
  <c r="AA173" i="3" l="1"/>
  <c r="AB173" i="3"/>
  <c r="Z438" i="3"/>
  <c r="V440" i="3"/>
  <c r="AC173" i="3" l="1"/>
  <c r="AD173" i="3" s="1"/>
  <c r="AE173" i="3" s="1"/>
  <c r="AF173" i="3" s="1"/>
  <c r="Y174" i="3" s="1"/>
  <c r="Z439" i="3"/>
  <c r="V441" i="3"/>
  <c r="AA174" i="3" l="1"/>
  <c r="AB174" i="3"/>
  <c r="Z440" i="3"/>
  <c r="V442" i="3"/>
  <c r="AC174" i="3" l="1"/>
  <c r="AD174" i="3" s="1"/>
  <c r="AE174" i="3" s="1"/>
  <c r="AF174" i="3" s="1"/>
  <c r="Y175" i="3" s="1"/>
  <c r="V443" i="3"/>
  <c r="Z441" i="3"/>
  <c r="AA175" i="3" l="1"/>
  <c r="AB175" i="3"/>
  <c r="Z442" i="3"/>
  <c r="V444" i="3"/>
  <c r="AC175" i="3" l="1"/>
  <c r="AD175" i="3" s="1"/>
  <c r="AE175" i="3" s="1"/>
  <c r="AF175" i="3" s="1"/>
  <c r="Y176" i="3" s="1"/>
  <c r="Z443" i="3"/>
  <c r="V445" i="3"/>
  <c r="AA176" i="3" l="1"/>
  <c r="AB176" i="3"/>
  <c r="Z444" i="3"/>
  <c r="V446" i="3"/>
  <c r="AC176" i="3" l="1"/>
  <c r="AD176" i="3" s="1"/>
  <c r="AE176" i="3" s="1"/>
  <c r="AF176" i="3" s="1"/>
  <c r="Y177" i="3" s="1"/>
  <c r="V447" i="3"/>
  <c r="Z445" i="3"/>
  <c r="AA177" i="3" l="1"/>
  <c r="AB177" i="3"/>
  <c r="V448" i="3"/>
  <c r="Z446" i="3"/>
  <c r="AC177" i="3" l="1"/>
  <c r="AD177" i="3" s="1"/>
  <c r="AE177" i="3" s="1"/>
  <c r="AF177" i="3" s="1"/>
  <c r="Y178" i="3" s="1"/>
  <c r="V449" i="3"/>
  <c r="Z447" i="3"/>
  <c r="AB178" i="3" l="1"/>
  <c r="AA178" i="3"/>
  <c r="V450" i="3"/>
  <c r="Z448" i="3"/>
  <c r="AC178" i="3" l="1"/>
  <c r="AD178" i="3" s="1"/>
  <c r="AE178" i="3" s="1"/>
  <c r="AF178" i="3" s="1"/>
  <c r="Y179" i="3" s="1"/>
  <c r="Z449" i="3"/>
  <c r="V451" i="3"/>
  <c r="AA179" i="3" l="1"/>
  <c r="AB179" i="3"/>
  <c r="Z450" i="3"/>
  <c r="V452" i="3"/>
  <c r="AC179" i="3" l="1"/>
  <c r="AD179" i="3" s="1"/>
  <c r="AE179" i="3" s="1"/>
  <c r="AF179" i="3" s="1"/>
  <c r="Y180" i="3" s="1"/>
  <c r="Z451" i="3"/>
  <c r="V453" i="3"/>
  <c r="AA180" i="3" l="1"/>
  <c r="AB180" i="3"/>
  <c r="V454" i="3"/>
  <c r="Z452" i="3"/>
  <c r="AC180" i="3" l="1"/>
  <c r="AD180" i="3" s="1"/>
  <c r="AE180" i="3" s="1"/>
  <c r="AF180" i="3" s="1"/>
  <c r="Y181" i="3" s="1"/>
  <c r="V455" i="3"/>
  <c r="Z453" i="3"/>
  <c r="AA181" i="3" l="1"/>
  <c r="AB181" i="3"/>
  <c r="V456" i="3"/>
  <c r="Z454" i="3"/>
  <c r="AC181" i="3" l="1"/>
  <c r="AD181" i="3" s="1"/>
  <c r="AE181" i="3" s="1"/>
  <c r="AF181" i="3" s="1"/>
  <c r="Y182" i="3" s="1"/>
  <c r="Z455" i="3"/>
  <c r="V457" i="3"/>
  <c r="AA182" i="3" l="1"/>
  <c r="AB182" i="3"/>
  <c r="Z456" i="3"/>
  <c r="V458" i="3"/>
  <c r="AC182" i="3" l="1"/>
  <c r="AD182" i="3" s="1"/>
  <c r="AE182" i="3" s="1"/>
  <c r="AF182" i="3" s="1"/>
  <c r="Y183" i="3" s="1"/>
  <c r="Z457" i="3"/>
  <c r="V459" i="3"/>
  <c r="AA183" i="3" l="1"/>
  <c r="AB183" i="3"/>
  <c r="V460" i="3"/>
  <c r="Z458" i="3"/>
  <c r="AC183" i="3" l="1"/>
  <c r="AD183" i="3" s="1"/>
  <c r="AE183" i="3" s="1"/>
  <c r="AF183" i="3" s="1"/>
  <c r="Y184" i="3" s="1"/>
  <c r="Z459" i="3"/>
  <c r="V461" i="3"/>
  <c r="AB184" i="3" l="1"/>
  <c r="AA184" i="3"/>
  <c r="V462" i="3"/>
  <c r="Z460" i="3"/>
  <c r="AC184" i="3" l="1"/>
  <c r="AD184" i="3" s="1"/>
  <c r="AE184" i="3" s="1"/>
  <c r="AF184" i="3" s="1"/>
  <c r="Y185" i="3" s="1"/>
  <c r="Z461" i="3"/>
  <c r="V463" i="3"/>
  <c r="AA185" i="3" l="1"/>
  <c r="AB185" i="3"/>
  <c r="V464" i="3"/>
  <c r="Z462" i="3"/>
  <c r="AC185" i="3" l="1"/>
  <c r="AD185" i="3" s="1"/>
  <c r="AE185" i="3" s="1"/>
  <c r="AF185" i="3" s="1"/>
  <c r="Y186" i="3" s="1"/>
  <c r="Z463" i="3"/>
  <c r="V465" i="3"/>
  <c r="AB186" i="3" l="1"/>
  <c r="AA186" i="3"/>
  <c r="V466" i="3"/>
  <c r="Z464" i="3"/>
  <c r="AC186" i="3" l="1"/>
  <c r="AD186" i="3" s="1"/>
  <c r="AE186" i="3" s="1"/>
  <c r="AF186" i="3" s="1"/>
  <c r="Y187" i="3" s="1"/>
  <c r="Z465" i="3"/>
  <c r="V467" i="3"/>
  <c r="AA187" i="3" l="1"/>
  <c r="AB187" i="3"/>
  <c r="Z466" i="3"/>
  <c r="V468" i="3"/>
  <c r="AC187" i="3" l="1"/>
  <c r="AD187" i="3" s="1"/>
  <c r="AE187" i="3" s="1"/>
  <c r="AF187" i="3" s="1"/>
  <c r="Y188" i="3" s="1"/>
  <c r="Z467" i="3"/>
  <c r="V469" i="3"/>
  <c r="AA188" i="3" l="1"/>
  <c r="AB188" i="3"/>
  <c r="AG188" i="3"/>
  <c r="V470" i="3"/>
  <c r="Z468" i="3"/>
  <c r="AC188" i="3" l="1"/>
  <c r="AD188" i="3" s="1"/>
  <c r="AE188" i="3" s="1"/>
  <c r="AF188" i="3" s="1"/>
  <c r="Y189" i="3" s="1"/>
  <c r="Z469" i="3"/>
  <c r="V471" i="3"/>
  <c r="AB189" i="3" l="1"/>
  <c r="AG189" i="3"/>
  <c r="AA189" i="3"/>
  <c r="V472" i="3"/>
  <c r="Z470" i="3"/>
  <c r="AC189" i="3" l="1"/>
  <c r="AD189" i="3" s="1"/>
  <c r="AE189" i="3" s="1"/>
  <c r="AF189" i="3" s="1"/>
  <c r="Y190" i="3" s="1"/>
  <c r="V473" i="3"/>
  <c r="Z471" i="3"/>
  <c r="AG190" i="3" l="1"/>
  <c r="AA190" i="3"/>
  <c r="AB190" i="3"/>
  <c r="V474" i="3"/>
  <c r="Z472" i="3"/>
  <c r="AC190" i="3" l="1"/>
  <c r="AD190" i="3" s="1"/>
  <c r="AE190" i="3" s="1"/>
  <c r="AF190" i="3" s="1"/>
  <c r="Y191" i="3" s="1"/>
  <c r="Z473" i="3"/>
  <c r="V475" i="3"/>
  <c r="AG191" i="3" l="1"/>
  <c r="AA191" i="3"/>
  <c r="AB191" i="3"/>
  <c r="Z474" i="3"/>
  <c r="V476" i="3"/>
  <c r="AC191" i="3" l="1"/>
  <c r="AD191" i="3" s="1"/>
  <c r="AE191" i="3" s="1"/>
  <c r="AF191" i="3" s="1"/>
  <c r="Y192" i="3" s="1"/>
  <c r="Z475" i="3"/>
  <c r="V477" i="3"/>
  <c r="AA192" i="3" l="1"/>
  <c r="AB192" i="3"/>
  <c r="AG192" i="3"/>
  <c r="V478" i="3"/>
  <c r="Z476" i="3"/>
  <c r="AC192" i="3" l="1"/>
  <c r="AD192" i="3" s="1"/>
  <c r="AE192" i="3" s="1"/>
  <c r="AF192" i="3" s="1"/>
  <c r="Y193" i="3" s="1"/>
  <c r="V479" i="3"/>
  <c r="Z477" i="3"/>
  <c r="AA193" i="3" l="1"/>
  <c r="AG193" i="3"/>
  <c r="AB193" i="3"/>
  <c r="V480" i="3"/>
  <c r="Z478" i="3"/>
  <c r="AC193" i="3" l="1"/>
  <c r="AD193" i="3" s="1"/>
  <c r="AE193" i="3" s="1"/>
  <c r="AF193" i="3" s="1"/>
  <c r="Y194" i="3" s="1"/>
  <c r="Z479" i="3"/>
  <c r="V481" i="3"/>
  <c r="AB194" i="3" l="1"/>
  <c r="AG194" i="3"/>
  <c r="AA194" i="3"/>
  <c r="V482" i="3"/>
  <c r="Z480" i="3"/>
  <c r="AC194" i="3" l="1"/>
  <c r="AD194" i="3" s="1"/>
  <c r="AE194" i="3" s="1"/>
  <c r="AF194" i="3" s="1"/>
  <c r="Y195" i="3" s="1"/>
  <c r="V483" i="3"/>
  <c r="Z481" i="3"/>
  <c r="AG195" i="3" l="1"/>
  <c r="AA195" i="3"/>
  <c r="AB195" i="3"/>
  <c r="Z482" i="3"/>
  <c r="V484" i="3"/>
  <c r="AC195" i="3" l="1"/>
  <c r="AD195" i="3" s="1"/>
  <c r="AE195" i="3" s="1"/>
  <c r="AF195" i="3" s="1"/>
  <c r="Y196" i="3" s="1"/>
  <c r="Z483" i="3"/>
  <c r="V485" i="3"/>
  <c r="AA196" i="3" l="1"/>
  <c r="AB196" i="3"/>
  <c r="AG196" i="3"/>
  <c r="V486" i="3"/>
  <c r="Z484" i="3"/>
  <c r="AC196" i="3" l="1"/>
  <c r="AD196" i="3" s="1"/>
  <c r="AE196" i="3" s="1"/>
  <c r="AF196" i="3" s="1"/>
  <c r="Y197" i="3" s="1"/>
  <c r="Z485" i="3"/>
  <c r="V487" i="3"/>
  <c r="AB197" i="3" l="1"/>
  <c r="AG197" i="3"/>
  <c r="AA197" i="3"/>
  <c r="Z486" i="3"/>
  <c r="V488" i="3"/>
  <c r="AC197" i="3" l="1"/>
  <c r="AD197" i="3" s="1"/>
  <c r="AE197" i="3" s="1"/>
  <c r="AF197" i="3" s="1"/>
  <c r="Y198" i="3" s="1"/>
  <c r="Z487" i="3"/>
  <c r="V489" i="3"/>
  <c r="AG198" i="3" l="1"/>
  <c r="AA198" i="3"/>
  <c r="AB198" i="3"/>
  <c r="Z488" i="3"/>
  <c r="V490" i="3"/>
  <c r="AC198" i="3" l="1"/>
  <c r="AD198" i="3" s="1"/>
  <c r="AE198" i="3" s="1"/>
  <c r="AF198" i="3" s="1"/>
  <c r="Y199" i="3" s="1"/>
  <c r="V491" i="3"/>
  <c r="Z489" i="3"/>
  <c r="AG199" i="3" l="1"/>
  <c r="AB199" i="3"/>
  <c r="AA199" i="3"/>
  <c r="V492" i="3"/>
  <c r="Z490" i="3"/>
  <c r="AC199" i="3" l="1"/>
  <c r="AD199" i="3" s="1"/>
  <c r="AE199" i="3" s="1"/>
  <c r="AF199" i="3" s="1"/>
  <c r="Y200" i="3" s="1"/>
  <c r="Z491" i="3"/>
  <c r="V493" i="3"/>
  <c r="AA200" i="3" l="1"/>
  <c r="AB200" i="3"/>
  <c r="AG200" i="3"/>
  <c r="Z492" i="3"/>
  <c r="V494" i="3"/>
  <c r="AC200" i="3" l="1"/>
  <c r="AD200" i="3" s="1"/>
  <c r="AE200" i="3" s="1"/>
  <c r="AF200" i="3" s="1"/>
  <c r="Y201" i="3" s="1"/>
  <c r="Z493" i="3"/>
  <c r="V495" i="3"/>
  <c r="AA201" i="3" l="1"/>
  <c r="AB201" i="3"/>
  <c r="AG201" i="3"/>
  <c r="V496" i="3"/>
  <c r="Z494" i="3"/>
  <c r="AC201" i="3" l="1"/>
  <c r="AD201" i="3" s="1"/>
  <c r="AE201" i="3" s="1"/>
  <c r="AF201" i="3" s="1"/>
  <c r="Y202" i="3" s="1"/>
  <c r="Z495" i="3"/>
  <c r="V497" i="3"/>
  <c r="AB202" i="3" l="1"/>
  <c r="AA202" i="3"/>
  <c r="AG202" i="3"/>
  <c r="V498" i="3"/>
  <c r="Z496" i="3"/>
  <c r="AC202" i="3" l="1"/>
  <c r="AD202" i="3" s="1"/>
  <c r="AE202" i="3" s="1"/>
  <c r="AF202" i="3" s="1"/>
  <c r="Y203" i="3" s="1"/>
  <c r="Z497" i="3"/>
  <c r="V499" i="3"/>
  <c r="AG203" i="3" l="1"/>
  <c r="AB203" i="3"/>
  <c r="AA203" i="3"/>
  <c r="V500" i="3"/>
  <c r="Z498" i="3"/>
  <c r="AC203" i="3" l="1"/>
  <c r="AD203" i="3" s="1"/>
  <c r="AE203" i="3" s="1"/>
  <c r="AF203" i="3" s="1"/>
  <c r="Y204" i="3" s="1"/>
  <c r="Z499" i="3"/>
  <c r="V501" i="3"/>
  <c r="AA204" i="3" l="1"/>
  <c r="AB204" i="3"/>
  <c r="AG204" i="3"/>
  <c r="V502" i="3"/>
  <c r="Z500" i="3"/>
  <c r="AC204" i="3" l="1"/>
  <c r="AD204" i="3" s="1"/>
  <c r="AE204" i="3" s="1"/>
  <c r="AF204" i="3" s="1"/>
  <c r="Y205" i="3" s="1"/>
  <c r="Z501" i="3"/>
  <c r="V503" i="3"/>
  <c r="AA205" i="3" l="1"/>
  <c r="AB205" i="3"/>
  <c r="AG205" i="3"/>
  <c r="Z502" i="3"/>
  <c r="V504" i="3"/>
  <c r="AC205" i="3" l="1"/>
  <c r="AD205" i="3" s="1"/>
  <c r="AE205" i="3" s="1"/>
  <c r="AF205" i="3" s="1"/>
  <c r="Y206" i="3" s="1"/>
  <c r="Z503" i="3"/>
  <c r="V505" i="3"/>
  <c r="AA206" i="3" l="1"/>
  <c r="AB206" i="3"/>
  <c r="AG206" i="3"/>
  <c r="V506" i="3"/>
  <c r="Z504" i="3"/>
  <c r="AC206" i="3" l="1"/>
  <c r="AD206" i="3" s="1"/>
  <c r="AE206" i="3" s="1"/>
  <c r="AF206" i="3" s="1"/>
  <c r="Y207" i="3" s="1"/>
  <c r="Z505" i="3"/>
  <c r="V507" i="3"/>
  <c r="AG207" i="3" l="1"/>
  <c r="AA207" i="3"/>
  <c r="AB207" i="3"/>
  <c r="V508" i="3"/>
  <c r="Z506" i="3"/>
  <c r="AC207" i="3" l="1"/>
  <c r="AD207" i="3" s="1"/>
  <c r="AE207" i="3" s="1"/>
  <c r="AF207" i="3" s="1"/>
  <c r="Y208" i="3" s="1"/>
  <c r="V509" i="3"/>
  <c r="Z507" i="3"/>
  <c r="AG208" i="3" l="1"/>
  <c r="AA208" i="3"/>
  <c r="AB208" i="3"/>
  <c r="V510" i="3"/>
  <c r="Z508" i="3"/>
  <c r="AC208" i="3" l="1"/>
  <c r="AD208" i="3" s="1"/>
  <c r="AE208" i="3" s="1"/>
  <c r="AF208" i="3" s="1"/>
  <c r="Y209" i="3" s="1"/>
  <c r="V511" i="3"/>
  <c r="Z509" i="3"/>
  <c r="AA209" i="3" l="1"/>
  <c r="AB209" i="3"/>
  <c r="AG209" i="3"/>
  <c r="Z510" i="3"/>
  <c r="V512" i="3"/>
  <c r="AC209" i="3" l="1"/>
  <c r="AD209" i="3" s="1"/>
  <c r="AE209" i="3" s="1"/>
  <c r="AF209" i="3" s="1"/>
  <c r="Y210" i="3" s="1"/>
  <c r="V513" i="3"/>
  <c r="Z511" i="3"/>
  <c r="AB210" i="3" l="1"/>
  <c r="AA210" i="3"/>
  <c r="AG210" i="3"/>
  <c r="V514" i="3"/>
  <c r="Z512" i="3"/>
  <c r="AC210" i="3" l="1"/>
  <c r="AD210" i="3" s="1"/>
  <c r="AE210" i="3" s="1"/>
  <c r="AF210" i="3" s="1"/>
  <c r="Y211" i="3" s="1"/>
  <c r="Z513" i="3"/>
  <c r="V515" i="3"/>
  <c r="AI5" i="3" l="1"/>
  <c r="AG211" i="3"/>
  <c r="AB211" i="3"/>
  <c r="AA211" i="3"/>
  <c r="V516" i="3"/>
  <c r="Z514" i="3"/>
  <c r="AC211" i="3" l="1"/>
  <c r="AD211" i="3" s="1"/>
  <c r="AE211" i="3" s="1"/>
  <c r="AF211" i="3" s="1"/>
  <c r="Y212" i="3" s="1"/>
  <c r="Z515" i="3"/>
  <c r="V517" i="3"/>
  <c r="AG212" i="3" l="1"/>
  <c r="AA212" i="3"/>
  <c r="AB212" i="3"/>
  <c r="V518" i="3"/>
  <c r="Z516" i="3"/>
  <c r="AC212" i="3" l="1"/>
  <c r="AD212" i="3" s="1"/>
  <c r="AE212" i="3" s="1"/>
  <c r="AF212" i="3" s="1"/>
  <c r="Y213" i="3" s="1"/>
  <c r="Z517" i="3"/>
  <c r="V519" i="3"/>
  <c r="AB213" i="3" l="1"/>
  <c r="AG213" i="3"/>
  <c r="AA213" i="3"/>
  <c r="V520" i="3"/>
  <c r="Z518" i="3"/>
  <c r="AC213" i="3" l="1"/>
  <c r="AD213" i="3" s="1"/>
  <c r="AE213" i="3" s="1"/>
  <c r="AF213" i="3" s="1"/>
  <c r="Y214" i="3" s="1"/>
  <c r="Z519" i="3"/>
  <c r="V521" i="3"/>
  <c r="AB214" i="3" l="1"/>
  <c r="AG214" i="3"/>
  <c r="AA214" i="3"/>
  <c r="V522" i="3"/>
  <c r="Z520" i="3"/>
  <c r="AC214" i="3" l="1"/>
  <c r="AD214" i="3" s="1"/>
  <c r="AE214" i="3" s="1"/>
  <c r="AF214" i="3" s="1"/>
  <c r="Y215" i="3" s="1"/>
  <c r="V523" i="3"/>
  <c r="Z521" i="3"/>
  <c r="AG215" i="3" l="1"/>
  <c r="AA215" i="3"/>
  <c r="AB215" i="3"/>
  <c r="Z522" i="3"/>
  <c r="V524" i="3"/>
  <c r="AC215" i="3" l="1"/>
  <c r="AD215" i="3" s="1"/>
  <c r="AE215" i="3" s="1"/>
  <c r="AF215" i="3" s="1"/>
  <c r="Y216" i="3" s="1"/>
  <c r="Z523" i="3"/>
  <c r="Z524" i="3"/>
  <c r="AA216" i="3" l="1"/>
  <c r="AB216" i="3"/>
  <c r="AG216" i="3"/>
  <c r="AC216" i="3" l="1"/>
  <c r="AD216" i="3" s="1"/>
  <c r="AE216" i="3" s="1"/>
  <c r="AF216" i="3" s="1"/>
  <c r="Y217" i="3" s="1"/>
  <c r="AA217" i="3" l="1"/>
  <c r="AB217" i="3"/>
  <c r="AG217" i="3"/>
  <c r="AC217" i="3" l="1"/>
  <c r="AD217" i="3" s="1"/>
  <c r="AE217" i="3" s="1"/>
  <c r="AF217" i="3" s="1"/>
  <c r="Y218" i="3" s="1"/>
  <c r="AB218" i="3" l="1"/>
  <c r="AA218" i="3"/>
  <c r="AG218" i="3"/>
  <c r="AC218" i="3" l="1"/>
  <c r="AD218" i="3" s="1"/>
  <c r="AE218" i="3" s="1"/>
  <c r="AF218" i="3" s="1"/>
  <c r="Y219" i="3" s="1"/>
  <c r="AA219" i="3" l="1"/>
  <c r="AB219" i="3"/>
  <c r="AG219" i="3"/>
  <c r="AC219" i="3" l="1"/>
  <c r="AD219" i="3" s="1"/>
  <c r="AE219" i="3" s="1"/>
  <c r="AF219" i="3" s="1"/>
  <c r="Y220" i="3" s="1"/>
  <c r="AG220" i="3" l="1"/>
  <c r="AA220" i="3"/>
  <c r="AB220" i="3"/>
  <c r="AC220" i="3" l="1"/>
  <c r="AD220" i="3" s="1"/>
  <c r="AE220" i="3" s="1"/>
  <c r="AF220" i="3" s="1"/>
  <c r="Y221" i="3" s="1"/>
  <c r="AA221" i="3" l="1"/>
  <c r="AG221" i="3"/>
  <c r="AB221" i="3"/>
  <c r="AC221" i="3" l="1"/>
  <c r="AD221" i="3" s="1"/>
  <c r="AE221" i="3" s="1"/>
  <c r="AF221" i="3" s="1"/>
  <c r="Y222" i="3" s="1"/>
  <c r="AA222" i="3" l="1"/>
  <c r="AB222" i="3"/>
  <c r="AG222" i="3"/>
  <c r="AC222" i="3" l="1"/>
  <c r="AD222" i="3" s="1"/>
  <c r="AE222" i="3" s="1"/>
  <c r="AF222" i="3" s="1"/>
  <c r="Y223" i="3" s="1"/>
  <c r="AG223" i="3" l="1"/>
  <c r="AA223" i="3"/>
  <c r="AB223" i="3"/>
  <c r="AC223" i="3" l="1"/>
  <c r="AD223" i="3" s="1"/>
  <c r="AE223" i="3" s="1"/>
  <c r="AF223" i="3" s="1"/>
  <c r="Y224" i="3" s="1"/>
  <c r="AB224" i="3" l="1"/>
  <c r="AA224" i="3"/>
  <c r="AG224" i="3"/>
  <c r="AC224" i="3" l="1"/>
  <c r="AD224" i="3" s="1"/>
  <c r="AE224" i="3" s="1"/>
  <c r="AF224" i="3" s="1"/>
  <c r="Y225" i="3" s="1"/>
  <c r="AA225" i="3" l="1"/>
  <c r="AG225" i="3"/>
  <c r="AB225" i="3"/>
  <c r="AC225" i="3" l="1"/>
  <c r="AD225" i="3" s="1"/>
  <c r="AE225" i="3" s="1"/>
  <c r="AF225" i="3" s="1"/>
  <c r="Y226" i="3" s="1"/>
  <c r="AB226" i="3" l="1"/>
  <c r="AA226" i="3"/>
  <c r="AG226" i="3"/>
  <c r="AC226" i="3" l="1"/>
  <c r="AD226" i="3" s="1"/>
  <c r="AE226" i="3" s="1"/>
  <c r="AF226" i="3" s="1"/>
  <c r="Y227" i="3" s="1"/>
  <c r="AB227" i="3" l="1"/>
  <c r="AA227" i="3"/>
  <c r="AG227" i="3"/>
  <c r="AC227" i="3" l="1"/>
  <c r="AD227" i="3" s="1"/>
  <c r="AE227" i="3" s="1"/>
  <c r="AF227" i="3" s="1"/>
  <c r="Y228" i="3" s="1"/>
  <c r="AG228" i="3" l="1"/>
  <c r="AA228" i="3"/>
  <c r="AB228" i="3"/>
  <c r="AC228" i="3" l="1"/>
  <c r="AD228" i="3" s="1"/>
  <c r="AE228" i="3" s="1"/>
  <c r="AF228" i="3" s="1"/>
  <c r="Y229" i="3" s="1"/>
  <c r="AG229" i="3" l="1"/>
  <c r="AA229" i="3"/>
  <c r="AB229" i="3"/>
  <c r="AC229" i="3" l="1"/>
  <c r="AD229" i="3" s="1"/>
  <c r="AE229" i="3" s="1"/>
  <c r="AF229" i="3" s="1"/>
  <c r="Y230" i="3" s="1"/>
  <c r="AB230" i="3" l="1"/>
  <c r="AA230" i="3"/>
  <c r="AG230" i="3"/>
  <c r="AC230" i="3" l="1"/>
  <c r="AD230" i="3" s="1"/>
  <c r="AE230" i="3" s="1"/>
  <c r="AF230" i="3" s="1"/>
  <c r="Y231" i="3" s="1"/>
  <c r="AG231" i="3" l="1"/>
  <c r="AB231" i="3"/>
  <c r="AA231" i="3"/>
  <c r="AC231" i="3" l="1"/>
  <c r="AD231" i="3" s="1"/>
  <c r="AE231" i="3" s="1"/>
  <c r="AF231" i="3" s="1"/>
  <c r="Y232" i="3" s="1"/>
  <c r="AA232" i="3" l="1"/>
  <c r="AB232" i="3"/>
  <c r="AG232" i="3"/>
  <c r="AC232" i="3" l="1"/>
  <c r="AD232" i="3" s="1"/>
  <c r="AE232" i="3" s="1"/>
  <c r="AF232" i="3" s="1"/>
  <c r="Y233" i="3" s="1"/>
  <c r="AA233" i="3" l="1"/>
  <c r="AB233" i="3"/>
  <c r="AG233" i="3"/>
  <c r="AC233" i="3" l="1"/>
  <c r="AD233" i="3" s="1"/>
  <c r="AE233" i="3" s="1"/>
  <c r="AF233" i="3" s="1"/>
  <c r="Y234" i="3" s="1"/>
  <c r="AB234" i="3" l="1"/>
  <c r="AA234" i="3"/>
  <c r="AG234" i="3"/>
  <c r="AC234" i="3" l="1"/>
  <c r="AD234" i="3" s="1"/>
  <c r="AE234" i="3" s="1"/>
  <c r="AF234" i="3" s="1"/>
  <c r="Y235" i="3" s="1"/>
  <c r="AA235" i="3" l="1"/>
  <c r="AB235" i="3"/>
  <c r="AG235" i="3"/>
  <c r="AC235" i="3" l="1"/>
  <c r="AD235" i="3" s="1"/>
  <c r="AE235" i="3" s="1"/>
  <c r="AF235" i="3" s="1"/>
  <c r="Y236" i="3" s="1"/>
  <c r="AA236" i="3" l="1"/>
  <c r="AB236" i="3"/>
  <c r="AG236" i="3"/>
  <c r="AC236" i="3" l="1"/>
  <c r="AD236" i="3" s="1"/>
  <c r="AE236" i="3" s="1"/>
  <c r="AF236" i="3" s="1"/>
  <c r="Y237" i="3" s="1"/>
  <c r="AG237" i="3" l="1"/>
  <c r="AA237" i="3"/>
  <c r="AB237" i="3"/>
  <c r="AC237" i="3" l="1"/>
  <c r="AD237" i="3" s="1"/>
  <c r="AE237" i="3" s="1"/>
  <c r="AF237" i="3" s="1"/>
  <c r="Y238" i="3" s="1"/>
  <c r="AA238" i="3" l="1"/>
  <c r="AB238" i="3"/>
  <c r="AG238" i="3"/>
  <c r="AC238" i="3" l="1"/>
  <c r="AD238" i="3" s="1"/>
  <c r="AE238" i="3" s="1"/>
  <c r="AF238" i="3" s="1"/>
  <c r="Y239" i="3" s="1"/>
  <c r="AG239" i="3" l="1"/>
  <c r="AA239" i="3"/>
  <c r="AB239" i="3"/>
  <c r="AC239" i="3" l="1"/>
  <c r="AD239" i="3" s="1"/>
  <c r="AE239" i="3" s="1"/>
  <c r="AF239" i="3" s="1"/>
  <c r="Y240" i="3" s="1"/>
  <c r="AB240" i="3" l="1"/>
  <c r="AA240" i="3"/>
  <c r="AG240" i="3"/>
  <c r="AC240" i="3" l="1"/>
  <c r="AD240" i="3" s="1"/>
  <c r="AE240" i="3" s="1"/>
  <c r="AF240" i="3" s="1"/>
  <c r="Y241" i="3" s="1"/>
  <c r="AG241" i="3" l="1"/>
  <c r="AA241" i="3"/>
  <c r="AB241" i="3"/>
  <c r="AC241" i="3" l="1"/>
  <c r="AD241" i="3" s="1"/>
  <c r="AE241" i="3" s="1"/>
  <c r="AF241" i="3" s="1"/>
  <c r="Y242" i="3" s="1"/>
  <c r="AA242" i="3" l="1"/>
  <c r="AB242" i="3"/>
  <c r="AG242" i="3"/>
  <c r="AC242" i="3" l="1"/>
  <c r="AD242" i="3" s="1"/>
  <c r="AE242" i="3" s="1"/>
  <c r="AF242" i="3" s="1"/>
  <c r="Y243" i="3" s="1"/>
  <c r="AA243" i="3" l="1"/>
  <c r="AB243" i="3"/>
  <c r="AG243" i="3"/>
  <c r="AC243" i="3" l="1"/>
  <c r="AD243" i="3" s="1"/>
  <c r="AE243" i="3" s="1"/>
  <c r="AF243" i="3" s="1"/>
  <c r="Y244" i="3" s="1"/>
  <c r="AB244" i="3" l="1"/>
  <c r="AA244" i="3"/>
  <c r="AG244" i="3"/>
  <c r="AC244" i="3" l="1"/>
  <c r="AD244" i="3" s="1"/>
  <c r="AE244" i="3" s="1"/>
  <c r="AF244" i="3" s="1"/>
  <c r="Y245" i="3" s="1"/>
  <c r="AA245" i="3" l="1"/>
  <c r="AG245" i="3"/>
  <c r="AB245" i="3"/>
  <c r="AC245" i="3" l="1"/>
  <c r="AD245" i="3" s="1"/>
  <c r="AE245" i="3" s="1"/>
  <c r="AF245" i="3" s="1"/>
  <c r="Y246" i="3" s="1"/>
  <c r="AB246" i="3" l="1"/>
  <c r="AA246" i="3"/>
  <c r="AG246" i="3"/>
  <c r="AC246" i="3" l="1"/>
  <c r="AD246" i="3" s="1"/>
  <c r="AE246" i="3" s="1"/>
  <c r="AF246" i="3" s="1"/>
  <c r="Y247" i="3" s="1"/>
  <c r="AG247" i="3" l="1"/>
  <c r="AA247" i="3"/>
  <c r="AB247" i="3"/>
  <c r="AC247" i="3" l="1"/>
  <c r="AD247" i="3" s="1"/>
  <c r="AE247" i="3" s="1"/>
  <c r="AF247" i="3" s="1"/>
  <c r="Y248" i="3" s="1"/>
  <c r="AG248" i="3" l="1"/>
  <c r="AA248" i="3"/>
  <c r="AB248" i="3"/>
  <c r="AC248" i="3" l="1"/>
  <c r="AD248" i="3" s="1"/>
  <c r="AE248" i="3" s="1"/>
  <c r="AF248" i="3" s="1"/>
  <c r="Y249" i="3" s="1"/>
  <c r="AG249" i="3" l="1"/>
  <c r="AB249" i="3"/>
  <c r="AA249" i="3"/>
  <c r="AC249" i="3" l="1"/>
  <c r="AD249" i="3" s="1"/>
  <c r="AE249" i="3" s="1"/>
  <c r="AF249" i="3" s="1"/>
  <c r="Y250" i="3" s="1"/>
  <c r="AA250" i="3" l="1"/>
  <c r="AB250" i="3"/>
  <c r="AG250" i="3"/>
  <c r="AC250" i="3" l="1"/>
  <c r="AD250" i="3" s="1"/>
  <c r="AE250" i="3" s="1"/>
  <c r="AF250" i="3" s="1"/>
  <c r="Y251" i="3" s="1"/>
  <c r="AA251" i="3" l="1"/>
  <c r="AB251" i="3"/>
  <c r="AG251" i="3"/>
  <c r="AC251" i="3" l="1"/>
  <c r="AD251" i="3" s="1"/>
  <c r="AE251" i="3" s="1"/>
  <c r="AF251" i="3" s="1"/>
  <c r="Y252" i="3" s="1"/>
  <c r="AB252" i="3" l="1"/>
  <c r="AG252" i="3"/>
  <c r="AA252" i="3"/>
  <c r="AC252" i="3" l="1"/>
  <c r="AD252" i="3" s="1"/>
  <c r="AE252" i="3" s="1"/>
  <c r="AF252" i="3" s="1"/>
  <c r="Y253" i="3" s="1"/>
  <c r="AA253" i="3" l="1"/>
  <c r="AB253" i="3"/>
  <c r="AG253" i="3"/>
  <c r="AC253" i="3" l="1"/>
  <c r="AD253" i="3" s="1"/>
  <c r="AE253" i="3" s="1"/>
  <c r="AF253" i="3" s="1"/>
  <c r="Y254" i="3" s="1"/>
  <c r="AB254" i="3" l="1"/>
  <c r="AG254" i="3"/>
  <c r="AA254" i="3"/>
  <c r="AC254" i="3" l="1"/>
  <c r="AD254" i="3" s="1"/>
  <c r="AE254" i="3" s="1"/>
  <c r="AF254" i="3" s="1"/>
  <c r="Y255" i="3" s="1"/>
  <c r="AA255" i="3" l="1"/>
  <c r="AB255" i="3"/>
  <c r="AG255" i="3"/>
  <c r="AC255" i="3" l="1"/>
  <c r="AD255" i="3" s="1"/>
  <c r="AE255" i="3" s="1"/>
  <c r="AF255" i="3" s="1"/>
  <c r="Y256" i="3" s="1"/>
  <c r="AG256" i="3" l="1"/>
  <c r="AA256" i="3"/>
  <c r="AB256" i="3"/>
  <c r="AC256" i="3" l="1"/>
  <c r="AD256" i="3" s="1"/>
  <c r="AE256" i="3" s="1"/>
  <c r="AF256" i="3" s="1"/>
  <c r="Y257" i="3" s="1"/>
  <c r="AG257" i="3" l="1"/>
  <c r="AA257" i="3"/>
  <c r="AB257" i="3"/>
  <c r="AC257" i="3" l="1"/>
  <c r="AD257" i="3" s="1"/>
  <c r="AE257" i="3" s="1"/>
  <c r="AF257" i="3" s="1"/>
  <c r="Y258" i="3" s="1"/>
  <c r="AA258" i="3" l="1"/>
  <c r="AG258" i="3"/>
  <c r="AB258" i="3"/>
  <c r="AC258" i="3" l="1"/>
  <c r="AD258" i="3" s="1"/>
  <c r="AE258" i="3" s="1"/>
  <c r="AF258" i="3" s="1"/>
  <c r="Y259" i="3" s="1"/>
  <c r="AA259" i="3" l="1"/>
  <c r="U7" i="3" s="1"/>
  <c r="AB259" i="3"/>
  <c r="AG259" i="3"/>
  <c r="C16" i="3" s="1"/>
  <c r="D16" i="3"/>
  <c r="AG6" i="3"/>
  <c r="AI4" i="3"/>
  <c r="AG5" i="3"/>
  <c r="AC259" i="3" l="1"/>
  <c r="AD259" i="3" s="1"/>
  <c r="AE259" i="3" s="1"/>
  <c r="AF259" i="3" s="1"/>
  <c r="Y260" i="3" s="1"/>
  <c r="AG4" i="3"/>
  <c r="AB260" i="3" l="1"/>
  <c r="AG260" i="3"/>
  <c r="AA260" i="3"/>
  <c r="U9" i="3"/>
  <c r="AG7" i="3"/>
  <c r="AC260" i="3" l="1"/>
  <c r="AD260" i="3" s="1"/>
  <c r="AE260" i="3" s="1"/>
  <c r="AF260" i="3" s="1"/>
  <c r="Y261" i="3" s="1"/>
  <c r="AA261" i="3" l="1"/>
  <c r="AB261" i="3"/>
  <c r="AG261" i="3"/>
  <c r="AC261" i="3" l="1"/>
  <c r="AD261" i="3" s="1"/>
  <c r="AE261" i="3" s="1"/>
  <c r="AF261" i="3" s="1"/>
  <c r="Y262" i="3" s="1"/>
  <c r="AB262" i="3" l="1"/>
  <c r="AA262" i="3"/>
  <c r="AG262" i="3"/>
  <c r="AC262" i="3" l="1"/>
  <c r="AD262" i="3" s="1"/>
  <c r="AE262" i="3" s="1"/>
  <c r="AF262" i="3" s="1"/>
  <c r="Y263" i="3" s="1"/>
  <c r="AA263" i="3" l="1"/>
  <c r="AB263" i="3"/>
  <c r="AG263" i="3"/>
  <c r="AC263" i="3" l="1"/>
  <c r="AD263" i="3" s="1"/>
  <c r="AE263" i="3" s="1"/>
  <c r="AF263" i="3" s="1"/>
  <c r="Y264" i="3" s="1"/>
  <c r="AG264" i="3" l="1"/>
  <c r="AA264" i="3"/>
  <c r="AB264" i="3"/>
  <c r="AC264" i="3" l="1"/>
  <c r="AD264" i="3" s="1"/>
  <c r="AE264" i="3" s="1"/>
  <c r="AF264" i="3" s="1"/>
  <c r="Y265" i="3" s="1"/>
  <c r="AG265" i="3" l="1"/>
  <c r="AA265" i="3"/>
  <c r="AB265" i="3"/>
  <c r="AC265" i="3" l="1"/>
  <c r="AD265" i="3" s="1"/>
  <c r="AE265" i="3" s="1"/>
  <c r="AF265" i="3" s="1"/>
  <c r="Y266" i="3" s="1"/>
  <c r="AA266" i="3" l="1"/>
  <c r="AB266" i="3"/>
  <c r="AG266" i="3"/>
  <c r="AC266" i="3" l="1"/>
  <c r="AD266" i="3" s="1"/>
  <c r="AE266" i="3" s="1"/>
  <c r="AF266" i="3" s="1"/>
  <c r="Y267" i="3" s="1"/>
  <c r="AA267" i="3" l="1"/>
  <c r="AB267" i="3"/>
  <c r="AG267" i="3"/>
  <c r="AC267" i="3" l="1"/>
  <c r="AD267" i="3" s="1"/>
  <c r="AE267" i="3" s="1"/>
  <c r="AF267" i="3" s="1"/>
  <c r="Y268" i="3" s="1"/>
  <c r="AB268" i="3" l="1"/>
  <c r="AA268" i="3"/>
  <c r="AG268" i="3"/>
  <c r="AC268" i="3" l="1"/>
  <c r="AD268" i="3" s="1"/>
  <c r="AE268" i="3" s="1"/>
  <c r="AF268" i="3" s="1"/>
  <c r="Y269" i="3" s="1"/>
  <c r="AA269" i="3" l="1"/>
  <c r="AG269" i="3"/>
  <c r="AB269" i="3"/>
  <c r="AC269" i="3" l="1"/>
  <c r="AD269" i="3" s="1"/>
  <c r="AE269" i="3" s="1"/>
  <c r="AF269" i="3" s="1"/>
  <c r="Y270" i="3" s="1"/>
  <c r="AB270" i="3" l="1"/>
  <c r="AA270" i="3"/>
  <c r="AG270" i="3"/>
  <c r="AC270" i="3" l="1"/>
  <c r="AD270" i="3" s="1"/>
  <c r="AE270" i="3" s="1"/>
  <c r="AF270" i="3" s="1"/>
  <c r="Y271" i="3" s="1"/>
  <c r="AB271" i="3" l="1"/>
  <c r="AG271" i="3"/>
  <c r="AA271" i="3"/>
  <c r="AC271" i="3" l="1"/>
  <c r="AD271" i="3" s="1"/>
  <c r="AE271" i="3" s="1"/>
  <c r="AF271" i="3" s="1"/>
  <c r="Y272" i="3" s="1"/>
  <c r="AG272" i="3" l="1"/>
  <c r="AA272" i="3"/>
  <c r="AB272" i="3"/>
  <c r="AC272" i="3" l="1"/>
  <c r="AD272" i="3" s="1"/>
  <c r="AE272" i="3" s="1"/>
  <c r="AF272" i="3" s="1"/>
  <c r="Y273" i="3" s="1"/>
  <c r="AG273" i="3" l="1"/>
  <c r="AB273" i="3"/>
  <c r="AA273" i="3"/>
  <c r="AC273" i="3" l="1"/>
  <c r="AD273" i="3" s="1"/>
  <c r="AE273" i="3" s="1"/>
  <c r="AF273" i="3" s="1"/>
  <c r="Y274" i="3" s="1"/>
  <c r="AA274" i="3" l="1"/>
  <c r="AG274" i="3"/>
  <c r="AB274" i="3"/>
  <c r="AC274" i="3" l="1"/>
  <c r="AD274" i="3" s="1"/>
  <c r="AE274" i="3" s="1"/>
  <c r="AF274" i="3" s="1"/>
  <c r="Y275" i="3" s="1"/>
  <c r="AA275" i="3" l="1"/>
  <c r="AB275" i="3"/>
  <c r="AG275" i="3"/>
  <c r="AC275" i="3" l="1"/>
  <c r="AD275" i="3" s="1"/>
  <c r="AE275" i="3" s="1"/>
  <c r="AF275" i="3" s="1"/>
  <c r="Y276" i="3" s="1"/>
  <c r="AB276" i="3" l="1"/>
  <c r="AG276" i="3"/>
  <c r="AA276" i="3"/>
  <c r="AC276" i="3" l="1"/>
  <c r="AD276" i="3" s="1"/>
  <c r="AE276" i="3" s="1"/>
  <c r="AF276" i="3" s="1"/>
  <c r="Y277" i="3" s="1"/>
  <c r="AA277" i="3" l="1"/>
  <c r="AB277" i="3"/>
  <c r="AG277" i="3"/>
  <c r="AC277" i="3" l="1"/>
  <c r="AD277" i="3" s="1"/>
  <c r="AE277" i="3" s="1"/>
  <c r="AF277" i="3" s="1"/>
  <c r="Y278" i="3" s="1"/>
  <c r="AB278" i="3" l="1"/>
  <c r="AG278" i="3"/>
  <c r="AA278" i="3"/>
  <c r="AC278" i="3" l="1"/>
  <c r="AD278" i="3" s="1"/>
  <c r="AE278" i="3" s="1"/>
  <c r="AF278" i="3" s="1"/>
  <c r="Y279" i="3" s="1"/>
  <c r="AG279" i="3" l="1"/>
  <c r="AA279" i="3"/>
  <c r="AB279" i="3"/>
  <c r="AC279" i="3" l="1"/>
  <c r="AD279" i="3" s="1"/>
  <c r="AE279" i="3" s="1"/>
  <c r="AF279" i="3" s="1"/>
  <c r="Y280" i="3" s="1"/>
  <c r="AG280" i="3" l="1"/>
  <c r="AA280" i="3"/>
  <c r="AB280" i="3"/>
  <c r="AC280" i="3" l="1"/>
  <c r="AD280" i="3" s="1"/>
  <c r="AE280" i="3" s="1"/>
  <c r="AF280" i="3" s="1"/>
  <c r="Y281" i="3" s="1"/>
  <c r="AG281" i="3" l="1"/>
  <c r="AA281" i="3"/>
  <c r="AB281" i="3"/>
  <c r="AC281" i="3" l="1"/>
  <c r="AD281" i="3" s="1"/>
  <c r="AE281" i="3" s="1"/>
  <c r="AF281" i="3" s="1"/>
  <c r="Y282" i="3" s="1"/>
  <c r="AA282" i="3" l="1"/>
  <c r="AG282" i="3"/>
  <c r="AB282" i="3"/>
  <c r="AC282" i="3" l="1"/>
  <c r="AD282" i="3" s="1"/>
  <c r="AE282" i="3" s="1"/>
  <c r="AF282" i="3" s="1"/>
  <c r="Y283" i="3" s="1"/>
  <c r="AA283" i="3" l="1"/>
  <c r="AB283" i="3"/>
  <c r="AG283" i="3"/>
  <c r="AC283" i="3" l="1"/>
  <c r="AD283" i="3" s="1"/>
  <c r="AE283" i="3" s="1"/>
  <c r="AF283" i="3" s="1"/>
  <c r="Y284" i="3" s="1"/>
  <c r="AB284" i="3" l="1"/>
  <c r="AG284" i="3"/>
  <c r="AA284" i="3"/>
  <c r="AC284" i="3" l="1"/>
  <c r="AD284" i="3" s="1"/>
  <c r="AE284" i="3" s="1"/>
  <c r="AF284" i="3" s="1"/>
  <c r="Y285" i="3" s="1"/>
  <c r="AG285" i="3" l="1"/>
  <c r="AA285" i="3"/>
  <c r="AB285" i="3"/>
  <c r="AC285" i="3" l="1"/>
  <c r="AD285" i="3" s="1"/>
  <c r="AE285" i="3" s="1"/>
  <c r="AF285" i="3" s="1"/>
  <c r="Y286" i="3" s="1"/>
  <c r="AA286" i="3" l="1"/>
  <c r="AB286" i="3"/>
  <c r="AG286" i="3"/>
  <c r="AC286" i="3" l="1"/>
  <c r="AD286" i="3" s="1"/>
  <c r="AE286" i="3" s="1"/>
  <c r="AF286" i="3" s="1"/>
  <c r="Y287" i="3" s="1"/>
  <c r="AG287" i="3" l="1"/>
  <c r="AA287" i="3"/>
  <c r="AB287" i="3"/>
  <c r="AC287" i="3" l="1"/>
  <c r="AD287" i="3" s="1"/>
  <c r="AE287" i="3" s="1"/>
  <c r="AF287" i="3" s="1"/>
  <c r="Y288" i="3" s="1"/>
  <c r="AG288" i="3" l="1"/>
  <c r="AA288" i="3"/>
  <c r="AB288" i="3"/>
  <c r="AC288" i="3" l="1"/>
  <c r="AD288" i="3" s="1"/>
  <c r="AE288" i="3" s="1"/>
  <c r="AF288" i="3" s="1"/>
  <c r="Y289" i="3" s="1"/>
  <c r="AG289" i="3" l="1"/>
  <c r="AA289" i="3"/>
  <c r="AB289" i="3"/>
  <c r="AC289" i="3" l="1"/>
  <c r="AD289" i="3" s="1"/>
  <c r="AE289" i="3" s="1"/>
  <c r="AF289" i="3" s="1"/>
  <c r="Y290" i="3" s="1"/>
  <c r="AA290" i="3" l="1"/>
  <c r="AG290" i="3"/>
  <c r="AB290" i="3"/>
  <c r="AC290" i="3" l="1"/>
  <c r="AD290" i="3" s="1"/>
  <c r="AE290" i="3" s="1"/>
  <c r="AF290" i="3" s="1"/>
  <c r="Y291" i="3" s="1"/>
  <c r="AA291" i="3" l="1"/>
  <c r="AB291" i="3"/>
  <c r="AG291" i="3"/>
  <c r="AC291" i="3" l="1"/>
  <c r="AD291" i="3" s="1"/>
  <c r="AE291" i="3" s="1"/>
  <c r="AF291" i="3" s="1"/>
  <c r="Y292" i="3" s="1"/>
  <c r="AB292" i="3" l="1"/>
  <c r="AA292" i="3"/>
  <c r="AG292" i="3"/>
  <c r="AC292" i="3" l="1"/>
  <c r="AD292" i="3" s="1"/>
  <c r="AE292" i="3" s="1"/>
  <c r="AF292" i="3" s="1"/>
  <c r="Y293" i="3" s="1"/>
  <c r="AG293" i="3" l="1"/>
  <c r="AA293" i="3"/>
  <c r="AB293" i="3"/>
  <c r="AC293" i="3" l="1"/>
  <c r="AD293" i="3" s="1"/>
  <c r="AE293" i="3" s="1"/>
  <c r="AF293" i="3" s="1"/>
  <c r="Y294" i="3" s="1"/>
  <c r="AA294" i="3" l="1"/>
  <c r="AB294" i="3"/>
  <c r="AG294" i="3"/>
  <c r="AC294" i="3" l="1"/>
  <c r="AD294" i="3" s="1"/>
  <c r="AE294" i="3" s="1"/>
  <c r="AF294" i="3" s="1"/>
  <c r="Y295" i="3" s="1"/>
  <c r="AA295" i="3" l="1"/>
  <c r="AB295" i="3"/>
  <c r="AG295" i="3"/>
  <c r="AC295" i="3" l="1"/>
  <c r="AD295" i="3" s="1"/>
  <c r="AE295" i="3" s="1"/>
  <c r="AF295" i="3" s="1"/>
  <c r="Y296" i="3" s="1"/>
  <c r="AG296" i="3" l="1"/>
  <c r="AA296" i="3"/>
  <c r="AB296" i="3"/>
  <c r="AC296" i="3" l="1"/>
  <c r="AD296" i="3" s="1"/>
  <c r="AE296" i="3" s="1"/>
  <c r="AF296" i="3" s="1"/>
  <c r="Y297" i="3" s="1"/>
  <c r="AG297" i="3" l="1"/>
  <c r="AA297" i="3"/>
  <c r="AB297" i="3"/>
  <c r="AC297" i="3" l="1"/>
  <c r="AD297" i="3" s="1"/>
  <c r="AE297" i="3" s="1"/>
  <c r="AF297" i="3" s="1"/>
  <c r="Y298" i="3" s="1"/>
  <c r="AA298" i="3" l="1"/>
  <c r="AB298" i="3"/>
  <c r="AG298" i="3"/>
  <c r="AC298" i="3" l="1"/>
  <c r="AD298" i="3" s="1"/>
  <c r="AE298" i="3" s="1"/>
  <c r="AF298" i="3" s="1"/>
  <c r="Y299" i="3" s="1"/>
  <c r="AA299" i="3" l="1"/>
  <c r="AB299" i="3"/>
  <c r="AG299" i="3"/>
  <c r="AC299" i="3" l="1"/>
  <c r="AD299" i="3" s="1"/>
  <c r="AE299" i="3" s="1"/>
  <c r="AF299" i="3" s="1"/>
  <c r="Y300" i="3" s="1"/>
  <c r="AB300" i="3" l="1"/>
  <c r="AA300" i="3"/>
  <c r="AG300" i="3"/>
  <c r="AC300" i="3" l="1"/>
  <c r="AD300" i="3" s="1"/>
  <c r="AE300" i="3" s="1"/>
  <c r="AF300" i="3" s="1"/>
  <c r="Y301" i="3" s="1"/>
  <c r="AA301" i="3" l="1"/>
  <c r="AB301" i="3"/>
  <c r="AG301" i="3"/>
  <c r="AC301" i="3" l="1"/>
  <c r="AD301" i="3" s="1"/>
  <c r="AE301" i="3" s="1"/>
  <c r="AF301" i="3" s="1"/>
  <c r="Y302" i="3" s="1"/>
  <c r="AG302" i="3" l="1"/>
  <c r="AA302" i="3"/>
  <c r="AB302" i="3"/>
  <c r="AC302" i="3" l="1"/>
  <c r="AD302" i="3" s="1"/>
  <c r="AE302" i="3" s="1"/>
  <c r="AF302" i="3" s="1"/>
  <c r="Y303" i="3" s="1"/>
  <c r="AA303" i="3" l="1"/>
  <c r="AB303" i="3"/>
  <c r="AG303" i="3"/>
  <c r="AC303" i="3" l="1"/>
  <c r="AD303" i="3" s="1"/>
  <c r="AE303" i="3" s="1"/>
  <c r="AF303" i="3" s="1"/>
  <c r="Y304" i="3" s="1"/>
  <c r="AG304" i="3" l="1"/>
  <c r="AB304" i="3"/>
  <c r="AA304" i="3"/>
  <c r="AC304" i="3" l="1"/>
  <c r="AD304" i="3" s="1"/>
  <c r="AE304" i="3" s="1"/>
  <c r="AF304" i="3" s="1"/>
  <c r="Y305" i="3" s="1"/>
  <c r="AG305" i="3" l="1"/>
  <c r="AB305" i="3"/>
  <c r="AA305" i="3"/>
  <c r="AC305" i="3" l="1"/>
  <c r="AD305" i="3" s="1"/>
  <c r="AE305" i="3" s="1"/>
  <c r="AF305" i="3" s="1"/>
  <c r="Y306" i="3" s="1"/>
  <c r="AA306" i="3" l="1"/>
  <c r="AB306" i="3"/>
  <c r="AG306" i="3"/>
  <c r="AC306" i="3" l="1"/>
  <c r="AD306" i="3" s="1"/>
  <c r="AE306" i="3" s="1"/>
  <c r="AF306" i="3" s="1"/>
  <c r="Y307" i="3" s="1"/>
  <c r="AA307" i="3" l="1"/>
  <c r="AB307" i="3"/>
  <c r="AG307" i="3"/>
  <c r="AC307" i="3" l="1"/>
  <c r="AD307" i="3" s="1"/>
  <c r="AE307" i="3" s="1"/>
  <c r="AF307" i="3" s="1"/>
  <c r="Y308" i="3" s="1"/>
  <c r="AB308" i="3" l="1"/>
  <c r="AG308" i="3"/>
  <c r="AA308" i="3"/>
  <c r="AC308" i="3" l="1"/>
  <c r="AD308" i="3" s="1"/>
  <c r="AE308" i="3" s="1"/>
  <c r="AF308" i="3" s="1"/>
  <c r="Y309" i="3" s="1"/>
  <c r="AA309" i="3" l="1"/>
  <c r="AB309" i="3"/>
  <c r="AG309" i="3"/>
  <c r="AC309" i="3" l="1"/>
  <c r="AD309" i="3" s="1"/>
  <c r="AE309" i="3" s="1"/>
  <c r="AF309" i="3" s="1"/>
  <c r="Y310" i="3" s="1"/>
  <c r="AB310" i="3" l="1"/>
  <c r="AG310" i="3"/>
  <c r="AA310" i="3"/>
  <c r="AC310" i="3" l="1"/>
  <c r="AD310" i="3" s="1"/>
  <c r="AE310" i="3" s="1"/>
  <c r="AF310" i="3" s="1"/>
  <c r="Y311" i="3" s="1"/>
  <c r="AG311" i="3" l="1"/>
  <c r="AB311" i="3"/>
  <c r="AA311" i="3"/>
  <c r="AC311" i="3" l="1"/>
  <c r="AD311" i="3" s="1"/>
  <c r="AE311" i="3" s="1"/>
  <c r="AF311" i="3" s="1"/>
  <c r="Y312" i="3" s="1"/>
  <c r="AG312" i="3" l="1"/>
  <c r="AA312" i="3"/>
  <c r="AB312" i="3"/>
  <c r="AC312" i="3" l="1"/>
  <c r="AD312" i="3" s="1"/>
  <c r="AE312" i="3" s="1"/>
  <c r="AF312" i="3" s="1"/>
  <c r="Y313" i="3" s="1"/>
  <c r="AG313" i="3" l="1"/>
  <c r="AA313" i="3"/>
  <c r="AB313" i="3"/>
  <c r="AC313" i="3" l="1"/>
  <c r="AD313" i="3" s="1"/>
  <c r="AE313" i="3" s="1"/>
  <c r="AF313" i="3" s="1"/>
  <c r="Y314" i="3" s="1"/>
  <c r="AA314" i="3" l="1"/>
  <c r="AG314" i="3"/>
  <c r="AB314" i="3"/>
  <c r="AC314" i="3" l="1"/>
  <c r="AD314" i="3" s="1"/>
  <c r="AE314" i="3" s="1"/>
  <c r="AF314" i="3" s="1"/>
  <c r="Y315" i="3" s="1"/>
  <c r="AA315" i="3" l="1"/>
  <c r="AB315" i="3"/>
  <c r="AG315" i="3"/>
  <c r="AC315" i="3" l="1"/>
  <c r="AD315" i="3" s="1"/>
  <c r="AE315" i="3" s="1"/>
  <c r="AF315" i="3" s="1"/>
  <c r="Y316" i="3" s="1"/>
  <c r="AB316" i="3" l="1"/>
  <c r="AG316" i="3"/>
  <c r="AA316" i="3"/>
  <c r="AC316" i="3" l="1"/>
  <c r="AD316" i="3" s="1"/>
  <c r="AE316" i="3" s="1"/>
  <c r="AF316" i="3" s="1"/>
  <c r="Y317" i="3" s="1"/>
  <c r="AG317" i="3" l="1"/>
  <c r="AB317" i="3"/>
  <c r="AA317" i="3"/>
  <c r="AC317" i="3" l="1"/>
  <c r="AD317" i="3" s="1"/>
  <c r="AE317" i="3" s="1"/>
  <c r="AF317" i="3" s="1"/>
  <c r="Y318" i="3" s="1"/>
  <c r="AA318" i="3" l="1"/>
  <c r="AB318" i="3"/>
  <c r="AG318" i="3"/>
  <c r="AC318" i="3" l="1"/>
  <c r="AD318" i="3" s="1"/>
  <c r="AE318" i="3" s="1"/>
  <c r="AF318" i="3" s="1"/>
  <c r="Y319" i="3" s="1"/>
  <c r="AG319" i="3" l="1"/>
  <c r="AA319" i="3"/>
  <c r="AB319" i="3"/>
  <c r="AC319" i="3" l="1"/>
  <c r="AD319" i="3" s="1"/>
  <c r="AE319" i="3" s="1"/>
  <c r="AF319" i="3" s="1"/>
  <c r="Y320" i="3" s="1"/>
  <c r="AG320" i="3" l="1"/>
  <c r="AA320" i="3"/>
  <c r="AB320" i="3"/>
  <c r="AC320" i="3" l="1"/>
  <c r="AD320" i="3" s="1"/>
  <c r="AE320" i="3" s="1"/>
  <c r="AF320" i="3" s="1"/>
  <c r="Y321" i="3" s="1"/>
  <c r="AG321" i="3" l="1"/>
  <c r="AA321" i="3"/>
  <c r="AB321" i="3"/>
  <c r="AC321" i="3" l="1"/>
  <c r="AD321" i="3" s="1"/>
  <c r="AE321" i="3" s="1"/>
  <c r="AF321" i="3" s="1"/>
  <c r="Y322" i="3" s="1"/>
  <c r="AA322" i="3" l="1"/>
  <c r="AG322" i="3"/>
  <c r="AB322" i="3"/>
  <c r="AC322" i="3" l="1"/>
  <c r="AD322" i="3" s="1"/>
  <c r="AE322" i="3" s="1"/>
  <c r="AF322" i="3" s="1"/>
  <c r="Y323" i="3" s="1"/>
  <c r="AA323" i="3" l="1"/>
  <c r="AB323" i="3"/>
  <c r="AG323" i="3"/>
  <c r="AC323" i="3" l="1"/>
  <c r="AD323" i="3" s="1"/>
  <c r="AE323" i="3" s="1"/>
  <c r="AF323" i="3" s="1"/>
  <c r="Y324" i="3" s="1"/>
  <c r="AB324" i="3" l="1"/>
  <c r="AA324" i="3"/>
  <c r="AG324" i="3"/>
  <c r="AC324" i="3" l="1"/>
  <c r="AD324" i="3" s="1"/>
  <c r="AE324" i="3" s="1"/>
  <c r="AF324" i="3" s="1"/>
  <c r="Y325" i="3" s="1"/>
  <c r="AG325" i="3" l="1"/>
  <c r="AA325" i="3"/>
  <c r="AB325" i="3"/>
  <c r="AC325" i="3" l="1"/>
  <c r="AD325" i="3" s="1"/>
  <c r="AE325" i="3" s="1"/>
  <c r="AF325" i="3" s="1"/>
  <c r="Y326" i="3" s="1"/>
  <c r="AA326" i="3" l="1"/>
  <c r="AB326" i="3"/>
  <c r="AG326" i="3"/>
  <c r="AC326" i="3" l="1"/>
  <c r="AD326" i="3" s="1"/>
  <c r="AE326" i="3" s="1"/>
  <c r="AF326" i="3" s="1"/>
  <c r="Y327" i="3" s="1"/>
  <c r="AA327" i="3" l="1"/>
  <c r="AB327" i="3"/>
  <c r="AG327" i="3"/>
  <c r="AC327" i="3" l="1"/>
  <c r="AD327" i="3" s="1"/>
  <c r="AE327" i="3" s="1"/>
  <c r="AF327" i="3" s="1"/>
  <c r="Y328" i="3" s="1"/>
  <c r="AG328" i="3" l="1"/>
  <c r="AA328" i="3"/>
  <c r="AB328" i="3"/>
  <c r="AC328" i="3" l="1"/>
  <c r="AD328" i="3" s="1"/>
  <c r="AE328" i="3" s="1"/>
  <c r="AF328" i="3" s="1"/>
  <c r="Y329" i="3" s="1"/>
  <c r="AG329" i="3" l="1"/>
  <c r="AA329" i="3"/>
  <c r="AB329" i="3"/>
  <c r="AC329" i="3" l="1"/>
  <c r="AD329" i="3" s="1"/>
  <c r="AE329" i="3" s="1"/>
  <c r="AF329" i="3" s="1"/>
  <c r="Y330" i="3" s="1"/>
  <c r="AA330" i="3" l="1"/>
  <c r="AB330" i="3"/>
  <c r="AG330" i="3"/>
  <c r="AC330" i="3" l="1"/>
  <c r="AD330" i="3" s="1"/>
  <c r="AE330" i="3" s="1"/>
  <c r="AF330" i="3" s="1"/>
  <c r="Y331" i="3" s="1"/>
  <c r="AB331" i="3" l="1"/>
  <c r="AA331" i="3"/>
  <c r="AG331" i="3"/>
  <c r="AC331" i="3" l="1"/>
  <c r="AD331" i="3" s="1"/>
  <c r="AE331" i="3" s="1"/>
  <c r="AF331" i="3" s="1"/>
  <c r="Y332" i="3" s="1"/>
  <c r="AG332" i="3" l="1"/>
  <c r="AA332" i="3"/>
  <c r="AB332" i="3"/>
  <c r="AC332" i="3" l="1"/>
  <c r="AD332" i="3" s="1"/>
  <c r="AE332" i="3" s="1"/>
  <c r="AF332" i="3" s="1"/>
  <c r="Y333" i="3" s="1"/>
  <c r="AG333" i="3" l="1"/>
  <c r="AA333" i="3"/>
  <c r="AB333" i="3"/>
  <c r="AC333" i="3" l="1"/>
  <c r="AD333" i="3" s="1"/>
  <c r="AE333" i="3" s="1"/>
  <c r="AF333" i="3" s="1"/>
  <c r="Y334" i="3" s="1"/>
  <c r="AA334" i="3" l="1"/>
  <c r="AB334" i="3"/>
  <c r="AG334" i="3"/>
  <c r="AC334" i="3" l="1"/>
  <c r="AD334" i="3" s="1"/>
  <c r="AE334" i="3" s="1"/>
  <c r="AF334" i="3" s="1"/>
  <c r="Y335" i="3" s="1"/>
  <c r="AA335" i="3" l="1"/>
  <c r="AB335" i="3"/>
  <c r="AG335" i="3"/>
  <c r="AC335" i="3" l="1"/>
  <c r="AD335" i="3" s="1"/>
  <c r="AE335" i="3" s="1"/>
  <c r="AF335" i="3" s="1"/>
  <c r="Y336" i="3" s="1"/>
  <c r="AG336" i="3" l="1"/>
  <c r="AA336" i="3"/>
  <c r="AB336" i="3"/>
  <c r="AC336" i="3" l="1"/>
  <c r="AD336" i="3" s="1"/>
  <c r="AE336" i="3" s="1"/>
  <c r="AF336" i="3" s="1"/>
  <c r="Y337" i="3" s="1"/>
  <c r="AG337" i="3" l="1"/>
  <c r="AA337" i="3"/>
  <c r="AB337" i="3"/>
  <c r="AC337" i="3" l="1"/>
  <c r="AD337" i="3" s="1"/>
  <c r="AE337" i="3" s="1"/>
  <c r="AF337" i="3" s="1"/>
  <c r="Y338" i="3" s="1"/>
  <c r="AA338" i="3" l="1"/>
  <c r="AB338" i="3"/>
  <c r="AG338" i="3"/>
  <c r="AC338" i="3" l="1"/>
  <c r="AD338" i="3" s="1"/>
  <c r="AE338" i="3" s="1"/>
  <c r="AF338" i="3" s="1"/>
  <c r="Y339" i="3" s="1"/>
  <c r="AB339" i="3" l="1"/>
  <c r="AA339" i="3"/>
  <c r="AG339" i="3"/>
  <c r="AC339" i="3" l="1"/>
  <c r="AD339" i="3" s="1"/>
  <c r="AE339" i="3" s="1"/>
  <c r="AF339" i="3" s="1"/>
  <c r="Y340" i="3" s="1"/>
  <c r="AA340" i="3" l="1"/>
  <c r="AB340" i="3"/>
  <c r="AG340" i="3"/>
  <c r="AC340" i="3" l="1"/>
  <c r="AD340" i="3" s="1"/>
  <c r="AE340" i="3" s="1"/>
  <c r="AF340" i="3" s="1"/>
  <c r="Y341" i="3" s="1"/>
  <c r="AG341" i="3" l="1"/>
  <c r="AA341" i="3"/>
  <c r="AB341" i="3"/>
  <c r="AC341" i="3" l="1"/>
  <c r="AD341" i="3" s="1"/>
  <c r="AE341" i="3" s="1"/>
  <c r="AF341" i="3" s="1"/>
  <c r="Y342" i="3" s="1"/>
  <c r="AA342" i="3" l="1"/>
  <c r="AB342" i="3"/>
  <c r="AG342" i="3"/>
  <c r="AC342" i="3" l="1"/>
  <c r="AD342" i="3" s="1"/>
  <c r="AE342" i="3" s="1"/>
  <c r="AF342" i="3" s="1"/>
  <c r="Y343" i="3" s="1"/>
  <c r="AA343" i="3" l="1"/>
  <c r="AB343" i="3"/>
  <c r="AG343" i="3"/>
  <c r="AC343" i="3" l="1"/>
  <c r="AD343" i="3" s="1"/>
  <c r="AE343" i="3" s="1"/>
  <c r="AF343" i="3" s="1"/>
  <c r="Y344" i="3" s="1"/>
  <c r="AB344" i="3" l="1"/>
  <c r="AG344" i="3"/>
  <c r="AA344" i="3"/>
  <c r="AC344" i="3" l="1"/>
  <c r="AD344" i="3" s="1"/>
  <c r="AE344" i="3" s="1"/>
  <c r="AF344" i="3" s="1"/>
  <c r="Y345" i="3" s="1"/>
  <c r="AA345" i="3" l="1"/>
  <c r="AB345" i="3"/>
  <c r="AG345" i="3"/>
  <c r="AC345" i="3" l="1"/>
  <c r="AD345" i="3" s="1"/>
  <c r="AE345" i="3" s="1"/>
  <c r="AF345" i="3" s="1"/>
  <c r="Y346" i="3" s="1"/>
  <c r="AG346" i="3" l="1"/>
  <c r="AA346" i="3"/>
  <c r="AB346" i="3"/>
  <c r="AC346" i="3" l="1"/>
  <c r="AD346" i="3" s="1"/>
  <c r="AE346" i="3" s="1"/>
  <c r="AF346" i="3" s="1"/>
  <c r="Y347" i="3" s="1"/>
  <c r="AG347" i="3" l="1"/>
  <c r="AA347" i="3"/>
  <c r="AB347" i="3"/>
  <c r="AC347" i="3" l="1"/>
  <c r="AD347" i="3" s="1"/>
  <c r="AE347" i="3" s="1"/>
  <c r="AF347" i="3" s="1"/>
  <c r="Y348" i="3" s="1"/>
  <c r="AG348" i="3" l="1"/>
  <c r="AA348" i="3"/>
  <c r="AB348" i="3"/>
  <c r="AC348" i="3" l="1"/>
  <c r="AD348" i="3" s="1"/>
  <c r="AE348" i="3" s="1"/>
  <c r="AF348" i="3" s="1"/>
  <c r="Y349" i="3" s="1"/>
  <c r="AA349" i="3" l="1"/>
  <c r="AB349" i="3"/>
  <c r="AG349" i="3"/>
  <c r="AC349" i="3" l="1"/>
  <c r="AD349" i="3" s="1"/>
  <c r="AE349" i="3" s="1"/>
  <c r="AF349" i="3" s="1"/>
  <c r="Y350" i="3" s="1"/>
  <c r="AA350" i="3" l="1"/>
  <c r="AB350" i="3"/>
  <c r="AG350" i="3"/>
  <c r="AC350" i="3" l="1"/>
  <c r="AD350" i="3" s="1"/>
  <c r="AE350" i="3" s="1"/>
  <c r="AF350" i="3" s="1"/>
  <c r="Y351" i="3" s="1"/>
  <c r="AB351" i="3" l="1"/>
  <c r="AG351" i="3"/>
  <c r="AA351" i="3"/>
  <c r="AC351" i="3" l="1"/>
  <c r="AD351" i="3" s="1"/>
  <c r="AE351" i="3" s="1"/>
  <c r="AF351" i="3" s="1"/>
  <c r="Y352" i="3" s="1"/>
  <c r="AA352" i="3" l="1"/>
  <c r="AB352" i="3"/>
  <c r="AG352" i="3"/>
  <c r="AC352" i="3" l="1"/>
  <c r="AD352" i="3" s="1"/>
  <c r="AE352" i="3" s="1"/>
  <c r="AF352" i="3" s="1"/>
  <c r="Y353" i="3" s="1"/>
  <c r="AA353" i="3" l="1"/>
  <c r="AB353" i="3"/>
  <c r="AG353" i="3"/>
  <c r="AC353" i="3" l="1"/>
  <c r="AD353" i="3" s="1"/>
  <c r="AE353" i="3" s="1"/>
  <c r="AF353" i="3" s="1"/>
  <c r="Y354" i="3" s="1"/>
  <c r="AG354" i="3" l="1"/>
  <c r="AB354" i="3"/>
  <c r="AA354" i="3"/>
  <c r="AC354" i="3" l="1"/>
  <c r="AD354" i="3" s="1"/>
  <c r="AE354" i="3" s="1"/>
  <c r="AF354" i="3" s="1"/>
  <c r="Y355" i="3" s="1"/>
  <c r="AG355" i="3" l="1"/>
  <c r="AA355" i="3"/>
  <c r="AB355" i="3"/>
  <c r="AC355" i="3" l="1"/>
  <c r="AD355" i="3" s="1"/>
  <c r="AE355" i="3" s="1"/>
  <c r="AF355" i="3" s="1"/>
  <c r="Y356" i="3" s="1"/>
  <c r="AG356" i="3" l="1"/>
  <c r="AA356" i="3"/>
  <c r="AB356" i="3"/>
  <c r="AC356" i="3" l="1"/>
  <c r="AD356" i="3" s="1"/>
  <c r="AE356" i="3" s="1"/>
  <c r="AF356" i="3" s="1"/>
  <c r="Y357" i="3" s="1"/>
  <c r="AA357" i="3" l="1"/>
  <c r="AB357" i="3"/>
  <c r="AG357" i="3"/>
  <c r="AC357" i="3" l="1"/>
  <c r="AD357" i="3" s="1"/>
  <c r="AE357" i="3" s="1"/>
  <c r="AF357" i="3" s="1"/>
  <c r="Y358" i="3" s="1"/>
  <c r="AA358" i="3" l="1"/>
  <c r="AB358" i="3"/>
  <c r="AG358" i="3"/>
  <c r="AC358" i="3" l="1"/>
  <c r="AD358" i="3" s="1"/>
  <c r="AE358" i="3" s="1"/>
  <c r="AF358" i="3" s="1"/>
  <c r="Y359" i="3" s="1"/>
  <c r="AB359" i="3" l="1"/>
  <c r="AG359" i="3"/>
  <c r="AA359" i="3"/>
  <c r="AC359" i="3" l="1"/>
  <c r="AD359" i="3" s="1"/>
  <c r="AE359" i="3" s="1"/>
  <c r="AF359" i="3" s="1"/>
  <c r="Y360" i="3" s="1"/>
  <c r="AA360" i="3" l="1"/>
  <c r="AB360" i="3"/>
  <c r="AG360" i="3"/>
  <c r="AC360" i="3" l="1"/>
  <c r="AD360" i="3" s="1"/>
  <c r="AE360" i="3" s="1"/>
  <c r="AF360" i="3" s="1"/>
  <c r="Y361" i="3" s="1"/>
  <c r="AA361" i="3" l="1"/>
  <c r="AB361" i="3"/>
  <c r="AG361" i="3"/>
  <c r="AC361" i="3" l="1"/>
  <c r="AD361" i="3" s="1"/>
  <c r="AE361" i="3" s="1"/>
  <c r="AF361" i="3" s="1"/>
  <c r="Y362" i="3" s="1"/>
  <c r="AG362" i="3" l="1"/>
  <c r="AB362" i="3"/>
  <c r="AA362" i="3"/>
  <c r="AC362" i="3" l="1"/>
  <c r="AD362" i="3" s="1"/>
  <c r="AE362" i="3" s="1"/>
  <c r="AF362" i="3" s="1"/>
  <c r="Y363" i="3" s="1"/>
  <c r="AG363" i="3" l="1"/>
  <c r="AA363" i="3"/>
  <c r="AB363" i="3"/>
  <c r="AC363" i="3" l="1"/>
  <c r="AD363" i="3" s="1"/>
  <c r="AE363" i="3" s="1"/>
  <c r="AF363" i="3" s="1"/>
  <c r="Y364" i="3" s="1"/>
  <c r="AG364" i="3" l="1"/>
  <c r="AA364" i="3"/>
  <c r="AB364" i="3"/>
  <c r="AC364" i="3" l="1"/>
  <c r="AD364" i="3" s="1"/>
  <c r="AE364" i="3" s="1"/>
  <c r="AF364" i="3" s="1"/>
  <c r="Y365" i="3" s="1"/>
  <c r="AA365" i="3" l="1"/>
  <c r="AB365" i="3"/>
  <c r="AG365" i="3"/>
  <c r="AC365" i="3" l="1"/>
  <c r="AD365" i="3" s="1"/>
  <c r="AE365" i="3" s="1"/>
  <c r="AF365" i="3" s="1"/>
  <c r="Y366" i="3" s="1"/>
  <c r="AA366" i="3" l="1"/>
  <c r="AB366" i="3"/>
  <c r="AG366" i="3"/>
  <c r="AC366" i="3" l="1"/>
  <c r="AD366" i="3" s="1"/>
  <c r="AE366" i="3" s="1"/>
  <c r="AF366" i="3" s="1"/>
  <c r="Y367" i="3" s="1"/>
  <c r="AB367" i="3" l="1"/>
  <c r="AG367" i="3"/>
  <c r="AA367" i="3"/>
  <c r="AC367" i="3" l="1"/>
  <c r="AD367" i="3" s="1"/>
  <c r="AE367" i="3" s="1"/>
  <c r="AF367" i="3" s="1"/>
  <c r="Y368" i="3" s="1"/>
  <c r="AA368" i="3" l="1"/>
  <c r="AG368" i="3"/>
  <c r="AB368" i="3"/>
  <c r="AC368" i="3" l="1"/>
  <c r="AD368" i="3" s="1"/>
  <c r="AE368" i="3" s="1"/>
  <c r="AF368" i="3" s="1"/>
  <c r="Y369" i="3" s="1"/>
  <c r="AA369" i="3" l="1"/>
  <c r="AB369" i="3"/>
  <c r="AG369" i="3"/>
  <c r="AC369" i="3" l="1"/>
  <c r="AD369" i="3" s="1"/>
  <c r="AE369" i="3" s="1"/>
  <c r="AF369" i="3" s="1"/>
  <c r="Y370" i="3" s="1"/>
  <c r="AG370" i="3" l="1"/>
  <c r="AB370" i="3"/>
  <c r="AA370" i="3"/>
  <c r="AC370" i="3" l="1"/>
  <c r="AD370" i="3" s="1"/>
  <c r="AE370" i="3" s="1"/>
  <c r="AF370" i="3" s="1"/>
  <c r="Y371" i="3" s="1"/>
  <c r="AG371" i="3" l="1"/>
  <c r="AA371" i="3"/>
  <c r="AB371" i="3"/>
  <c r="AC371" i="3" l="1"/>
  <c r="AD371" i="3" s="1"/>
  <c r="AE371" i="3" s="1"/>
  <c r="AF371" i="3" s="1"/>
  <c r="Y372" i="3" s="1"/>
  <c r="AG372" i="3" l="1"/>
  <c r="AA372" i="3"/>
  <c r="AB372" i="3"/>
  <c r="AC372" i="3" l="1"/>
  <c r="AD372" i="3" s="1"/>
  <c r="AE372" i="3" s="1"/>
  <c r="AF372" i="3" s="1"/>
  <c r="Y373" i="3" s="1"/>
  <c r="AA373" i="3" l="1"/>
  <c r="AB373" i="3"/>
  <c r="AG373" i="3"/>
  <c r="AC373" i="3" l="1"/>
  <c r="AD373" i="3" s="1"/>
  <c r="AE373" i="3" s="1"/>
  <c r="AF373" i="3" s="1"/>
  <c r="Y374" i="3" s="1"/>
  <c r="AA374" i="3" l="1"/>
  <c r="AB374" i="3"/>
  <c r="AG374" i="3"/>
  <c r="AC374" i="3" l="1"/>
  <c r="AD374" i="3" s="1"/>
  <c r="AE374" i="3" s="1"/>
  <c r="AF374" i="3" s="1"/>
  <c r="Y375" i="3" s="1"/>
  <c r="AB375" i="3" l="1"/>
  <c r="AG375" i="3"/>
  <c r="AA375" i="3"/>
  <c r="AC375" i="3" l="1"/>
  <c r="AD375" i="3" s="1"/>
  <c r="AE375" i="3" s="1"/>
  <c r="AF375" i="3" s="1"/>
  <c r="Y376" i="3" s="1"/>
  <c r="AA376" i="3" l="1"/>
  <c r="AB376" i="3"/>
  <c r="AG376" i="3"/>
  <c r="AC376" i="3" l="1"/>
  <c r="AD376" i="3" s="1"/>
  <c r="AE376" i="3" s="1"/>
  <c r="AF376" i="3" s="1"/>
  <c r="Y377" i="3" s="1"/>
  <c r="AA377" i="3" l="1"/>
  <c r="AB377" i="3"/>
  <c r="AG377" i="3"/>
  <c r="AC377" i="3" l="1"/>
  <c r="AD377" i="3" s="1"/>
  <c r="AE377" i="3" s="1"/>
  <c r="AF377" i="3" s="1"/>
  <c r="Y378" i="3" s="1"/>
  <c r="AG378" i="3" l="1"/>
  <c r="AB378" i="3"/>
  <c r="AA378" i="3"/>
  <c r="AC378" i="3" l="1"/>
  <c r="AD378" i="3" s="1"/>
  <c r="AE378" i="3" s="1"/>
  <c r="AF378" i="3" s="1"/>
  <c r="Y379" i="3" s="1"/>
  <c r="AG379" i="3" l="1"/>
  <c r="AA379" i="3"/>
  <c r="AB379" i="3"/>
  <c r="AC379" i="3" l="1"/>
  <c r="AD379" i="3" s="1"/>
  <c r="AE379" i="3" s="1"/>
  <c r="AF379" i="3" s="1"/>
  <c r="Y380" i="3" s="1"/>
  <c r="AG380" i="3" l="1"/>
  <c r="AA380" i="3"/>
  <c r="AB380" i="3"/>
  <c r="AC380" i="3" l="1"/>
  <c r="AD380" i="3" s="1"/>
  <c r="AE380" i="3" s="1"/>
  <c r="AF380" i="3" s="1"/>
  <c r="Y381" i="3" s="1"/>
  <c r="AA381" i="3" l="1"/>
  <c r="AB381" i="3"/>
  <c r="AG381" i="3"/>
  <c r="AC381" i="3" l="1"/>
  <c r="AD381" i="3" s="1"/>
  <c r="AE381" i="3" s="1"/>
  <c r="AF381" i="3" s="1"/>
  <c r="Y382" i="3" s="1"/>
  <c r="AA382" i="3" l="1"/>
  <c r="AB382" i="3"/>
  <c r="AG382" i="3"/>
  <c r="AC382" i="3" l="1"/>
  <c r="AD382" i="3" s="1"/>
  <c r="AE382" i="3" s="1"/>
  <c r="AF382" i="3" s="1"/>
  <c r="Y383" i="3" s="1"/>
  <c r="AB383" i="3" l="1"/>
  <c r="AG383" i="3"/>
  <c r="AA383" i="3"/>
  <c r="AC383" i="3" l="1"/>
  <c r="AD383" i="3" s="1"/>
  <c r="AE383" i="3" s="1"/>
  <c r="AF383" i="3" s="1"/>
  <c r="Y384" i="3" s="1"/>
  <c r="AA384" i="3" l="1"/>
  <c r="AB384" i="3"/>
  <c r="AG384" i="3"/>
  <c r="AC384" i="3" l="1"/>
  <c r="AD384" i="3" s="1"/>
  <c r="AE384" i="3" s="1"/>
  <c r="AF384" i="3" s="1"/>
  <c r="Y385" i="3" s="1"/>
  <c r="AA385" i="3" l="1"/>
  <c r="AB385" i="3"/>
  <c r="AG385" i="3"/>
  <c r="AC385" i="3" l="1"/>
  <c r="AD385" i="3" s="1"/>
  <c r="AE385" i="3" s="1"/>
  <c r="AF385" i="3" s="1"/>
  <c r="Y386" i="3" s="1"/>
  <c r="AG386" i="3" l="1"/>
  <c r="AB386" i="3"/>
  <c r="AA386" i="3"/>
  <c r="AC386" i="3" l="1"/>
  <c r="AD386" i="3" s="1"/>
  <c r="AE386" i="3" s="1"/>
  <c r="AF386" i="3" s="1"/>
  <c r="Y387" i="3" s="1"/>
  <c r="AG387" i="3" l="1"/>
  <c r="AB387" i="3"/>
  <c r="AA387" i="3"/>
  <c r="AC387" i="3" l="1"/>
  <c r="AD387" i="3" s="1"/>
  <c r="AE387" i="3" s="1"/>
  <c r="AF387" i="3" s="1"/>
  <c r="Y388" i="3" s="1"/>
  <c r="AG388" i="3" l="1"/>
  <c r="AA388" i="3"/>
  <c r="AB388" i="3"/>
  <c r="AC388" i="3" l="1"/>
  <c r="AD388" i="3" s="1"/>
  <c r="AE388" i="3" s="1"/>
  <c r="AF388" i="3" s="1"/>
  <c r="Y389" i="3" s="1"/>
  <c r="AA389" i="3" l="1"/>
  <c r="AB389" i="3"/>
  <c r="AG389" i="3"/>
  <c r="AC389" i="3" l="1"/>
  <c r="AD389" i="3" s="1"/>
  <c r="AE389" i="3" s="1"/>
  <c r="AF389" i="3" s="1"/>
  <c r="Y390" i="3" s="1"/>
  <c r="AA390" i="3" l="1"/>
  <c r="AB390" i="3"/>
  <c r="AG390" i="3"/>
  <c r="AC390" i="3" l="1"/>
  <c r="AD390" i="3" s="1"/>
  <c r="AE390" i="3" s="1"/>
  <c r="AF390" i="3" s="1"/>
  <c r="Y391" i="3" s="1"/>
  <c r="AB391" i="3" l="1"/>
  <c r="AG391" i="3"/>
  <c r="AA391" i="3"/>
  <c r="AC391" i="3" l="1"/>
  <c r="AD391" i="3" s="1"/>
  <c r="AE391" i="3" s="1"/>
  <c r="AF391" i="3" s="1"/>
  <c r="Y392" i="3" s="1"/>
  <c r="AA392" i="3" l="1"/>
  <c r="AB392" i="3"/>
  <c r="AG392" i="3"/>
  <c r="AC392" i="3" l="1"/>
  <c r="AD392" i="3" s="1"/>
  <c r="AE392" i="3" s="1"/>
  <c r="AF392" i="3" s="1"/>
  <c r="Y393" i="3" s="1"/>
  <c r="AA393" i="3" l="1"/>
  <c r="AB393" i="3"/>
  <c r="AG393" i="3"/>
  <c r="AC393" i="3" l="1"/>
  <c r="AD393" i="3" s="1"/>
  <c r="AE393" i="3" s="1"/>
  <c r="AF393" i="3" s="1"/>
  <c r="Y394" i="3" s="1"/>
  <c r="AG394" i="3" l="1"/>
  <c r="AB394" i="3"/>
  <c r="AA394" i="3"/>
  <c r="AC394" i="3" l="1"/>
  <c r="AD394" i="3" s="1"/>
  <c r="AE394" i="3" s="1"/>
  <c r="AF394" i="3" s="1"/>
  <c r="Y395" i="3" s="1"/>
  <c r="AG395" i="3" l="1"/>
  <c r="AB395" i="3"/>
  <c r="AA395" i="3"/>
  <c r="AC395" i="3" l="1"/>
  <c r="AD395" i="3" s="1"/>
  <c r="AE395" i="3" s="1"/>
  <c r="AF395" i="3" s="1"/>
  <c r="Y396" i="3" s="1"/>
  <c r="AG396" i="3" l="1"/>
  <c r="AA396" i="3"/>
  <c r="AB396" i="3"/>
  <c r="AC396" i="3" l="1"/>
  <c r="AD396" i="3" s="1"/>
  <c r="AE396" i="3" s="1"/>
  <c r="AF396" i="3" s="1"/>
  <c r="Y397" i="3" s="1"/>
  <c r="AA397" i="3" l="1"/>
  <c r="AB397" i="3"/>
  <c r="AG397" i="3"/>
  <c r="AC397" i="3" l="1"/>
  <c r="AD397" i="3" s="1"/>
  <c r="AE397" i="3" s="1"/>
  <c r="AF397" i="3" s="1"/>
  <c r="Y398" i="3" s="1"/>
  <c r="AA398" i="3" l="1"/>
  <c r="AB398" i="3"/>
  <c r="AG398" i="3"/>
  <c r="AC398" i="3" l="1"/>
  <c r="AD398" i="3" s="1"/>
  <c r="AE398" i="3" s="1"/>
  <c r="AF398" i="3" s="1"/>
  <c r="Y399" i="3" s="1"/>
  <c r="AB399" i="3" l="1"/>
  <c r="AG399" i="3"/>
  <c r="AA399" i="3"/>
  <c r="AC399" i="3" l="1"/>
  <c r="AD399" i="3" s="1"/>
  <c r="AE399" i="3" s="1"/>
  <c r="AF399" i="3" s="1"/>
  <c r="Y400" i="3" s="1"/>
  <c r="AA400" i="3" l="1"/>
  <c r="AB400" i="3"/>
  <c r="AG400" i="3"/>
  <c r="AC400" i="3" l="1"/>
  <c r="AD400" i="3" s="1"/>
  <c r="AE400" i="3" s="1"/>
  <c r="AF400" i="3" s="1"/>
  <c r="Y401" i="3" s="1"/>
  <c r="AA401" i="3" l="1"/>
  <c r="AB401" i="3"/>
  <c r="AG401" i="3"/>
  <c r="AC401" i="3" l="1"/>
  <c r="AD401" i="3" s="1"/>
  <c r="AE401" i="3" s="1"/>
  <c r="AF401" i="3" s="1"/>
  <c r="Y402" i="3" s="1"/>
  <c r="AG402" i="3" l="1"/>
  <c r="AA402" i="3"/>
  <c r="AB402" i="3"/>
  <c r="AC402" i="3" l="1"/>
  <c r="AD402" i="3" s="1"/>
  <c r="AE402" i="3" s="1"/>
  <c r="AF402" i="3" s="1"/>
  <c r="Y403" i="3" s="1"/>
  <c r="AG403" i="3" l="1"/>
  <c r="AA403" i="3"/>
  <c r="AB403" i="3"/>
  <c r="AC403" i="3" l="1"/>
  <c r="AD403" i="3" s="1"/>
  <c r="AE403" i="3" s="1"/>
  <c r="AF403" i="3" s="1"/>
  <c r="Y404" i="3" s="1"/>
  <c r="AG404" i="3" l="1"/>
  <c r="AA404" i="3"/>
  <c r="AB404" i="3"/>
  <c r="AC404" i="3" l="1"/>
  <c r="AD404" i="3" s="1"/>
  <c r="AE404" i="3" s="1"/>
  <c r="AF404" i="3" s="1"/>
  <c r="Y405" i="3" s="1"/>
  <c r="AA405" i="3" l="1"/>
  <c r="AB405" i="3"/>
  <c r="AG405" i="3"/>
  <c r="AC405" i="3" l="1"/>
  <c r="AD405" i="3" s="1"/>
  <c r="AE405" i="3" s="1"/>
  <c r="AF405" i="3" s="1"/>
  <c r="Y406" i="3" s="1"/>
  <c r="AA406" i="3" l="1"/>
  <c r="AB406" i="3"/>
  <c r="AG406" i="3"/>
  <c r="AC406" i="3" l="1"/>
  <c r="AD406" i="3" s="1"/>
  <c r="AE406" i="3" s="1"/>
  <c r="AF406" i="3" s="1"/>
  <c r="Y407" i="3" s="1"/>
  <c r="AB407" i="3" l="1"/>
  <c r="AA407" i="3"/>
  <c r="AG407" i="3"/>
  <c r="AC407" i="3" l="1"/>
  <c r="AD407" i="3" s="1"/>
  <c r="AE407" i="3" s="1"/>
  <c r="AF407" i="3" s="1"/>
  <c r="Y408" i="3" s="1"/>
  <c r="AB408" i="3" l="1"/>
  <c r="AG408" i="3"/>
  <c r="AA408" i="3"/>
  <c r="AC408" i="3" l="1"/>
  <c r="AD408" i="3" s="1"/>
  <c r="AE408" i="3" s="1"/>
  <c r="AF408" i="3" s="1"/>
  <c r="Y409" i="3" s="1"/>
  <c r="AA409" i="3" l="1"/>
  <c r="AB409" i="3"/>
  <c r="AG409" i="3"/>
  <c r="AC409" i="3" l="1"/>
  <c r="AD409" i="3" s="1"/>
  <c r="AE409" i="3" s="1"/>
  <c r="AF409" i="3" s="1"/>
  <c r="Y410" i="3" s="1"/>
  <c r="AG410" i="3" l="1"/>
  <c r="AB410" i="3"/>
  <c r="AA410" i="3"/>
  <c r="AC410" i="3" l="1"/>
  <c r="AD410" i="3" s="1"/>
  <c r="AE410" i="3" s="1"/>
  <c r="AF410" i="3" s="1"/>
  <c r="Y411" i="3" s="1"/>
  <c r="AG411" i="3" l="1"/>
  <c r="AA411" i="3"/>
  <c r="AB411" i="3"/>
  <c r="AC411" i="3" l="1"/>
  <c r="AD411" i="3" s="1"/>
  <c r="AE411" i="3" s="1"/>
  <c r="AF411" i="3" s="1"/>
  <c r="Y412" i="3" s="1"/>
  <c r="AG412" i="3" l="1"/>
  <c r="AA412" i="3"/>
  <c r="AB412" i="3"/>
  <c r="AC412" i="3" l="1"/>
  <c r="AD412" i="3" s="1"/>
  <c r="AE412" i="3" s="1"/>
  <c r="AF412" i="3" s="1"/>
  <c r="Y413" i="3" s="1"/>
  <c r="AA413" i="3" l="1"/>
  <c r="AB413" i="3"/>
  <c r="AG413" i="3"/>
  <c r="AC413" i="3" l="1"/>
  <c r="AD413" i="3" s="1"/>
  <c r="AE413" i="3" s="1"/>
  <c r="AF413" i="3" s="1"/>
  <c r="Y414" i="3" s="1"/>
  <c r="AA414" i="3" l="1"/>
  <c r="AB414" i="3"/>
  <c r="AG414" i="3"/>
  <c r="AC414" i="3" l="1"/>
  <c r="AD414" i="3" s="1"/>
  <c r="AE414" i="3" s="1"/>
  <c r="AF414" i="3" s="1"/>
  <c r="Y415" i="3" s="1"/>
  <c r="AB415" i="3" l="1"/>
  <c r="AG415" i="3"/>
  <c r="AA415" i="3"/>
  <c r="AC415" i="3" l="1"/>
  <c r="AD415" i="3" s="1"/>
  <c r="AE415" i="3" s="1"/>
  <c r="AF415" i="3" s="1"/>
  <c r="Y416" i="3" s="1"/>
  <c r="AA416" i="3" l="1"/>
  <c r="AB416" i="3"/>
  <c r="AG416" i="3"/>
  <c r="AC416" i="3" l="1"/>
  <c r="AD416" i="3" s="1"/>
  <c r="AE416" i="3" s="1"/>
  <c r="AF416" i="3" s="1"/>
  <c r="Y417" i="3" s="1"/>
  <c r="AG417" i="3" l="1"/>
  <c r="AA417" i="3"/>
  <c r="AB417" i="3"/>
  <c r="AC417" i="3" l="1"/>
  <c r="AD417" i="3" s="1"/>
  <c r="AE417" i="3" s="1"/>
  <c r="AF417" i="3" s="1"/>
  <c r="Y418" i="3" s="1"/>
  <c r="AG418" i="3" l="1"/>
  <c r="AB418" i="3"/>
  <c r="AA418" i="3"/>
  <c r="AC418" i="3" l="1"/>
  <c r="AD418" i="3" s="1"/>
  <c r="AE418" i="3" s="1"/>
  <c r="AF418" i="3" s="1"/>
  <c r="Y419" i="3" s="1"/>
  <c r="AG419" i="3" l="1"/>
  <c r="AB419" i="3"/>
  <c r="AA419" i="3"/>
  <c r="AC419" i="3" l="1"/>
  <c r="AD419" i="3" s="1"/>
  <c r="AE419" i="3" s="1"/>
  <c r="AF419" i="3" s="1"/>
  <c r="Y420" i="3" s="1"/>
  <c r="AG420" i="3" l="1"/>
  <c r="AA420" i="3"/>
  <c r="AB420" i="3"/>
  <c r="AC420" i="3" l="1"/>
  <c r="AD420" i="3" s="1"/>
  <c r="AE420" i="3" s="1"/>
  <c r="AF420" i="3" s="1"/>
  <c r="Y421" i="3" s="1"/>
  <c r="AA421" i="3" l="1"/>
  <c r="AB421" i="3"/>
  <c r="AG421" i="3"/>
  <c r="AC421" i="3" l="1"/>
  <c r="AD421" i="3" s="1"/>
  <c r="AE421" i="3" s="1"/>
  <c r="AF421" i="3" s="1"/>
  <c r="Y422" i="3" s="1"/>
  <c r="AA422" i="3" l="1"/>
  <c r="AB422" i="3"/>
  <c r="AG422" i="3"/>
  <c r="AC422" i="3" l="1"/>
  <c r="AD422" i="3" s="1"/>
  <c r="AE422" i="3" s="1"/>
  <c r="AF422" i="3" s="1"/>
  <c r="Y423" i="3" s="1"/>
  <c r="AA423" i="3" l="1"/>
  <c r="AB423" i="3"/>
  <c r="AG423" i="3"/>
  <c r="AC423" i="3" l="1"/>
  <c r="AD423" i="3" s="1"/>
  <c r="AE423" i="3" s="1"/>
  <c r="AF423" i="3" s="1"/>
  <c r="Y424" i="3" s="1"/>
  <c r="AG424" i="3" l="1"/>
  <c r="AB424" i="3"/>
  <c r="AA424" i="3"/>
  <c r="AC424" i="3" l="1"/>
  <c r="AD424" i="3" s="1"/>
  <c r="AE424" i="3" s="1"/>
  <c r="AF424" i="3" s="1"/>
  <c r="Y425" i="3" s="1"/>
  <c r="AG425" i="3" l="1"/>
  <c r="AA425" i="3"/>
  <c r="AB425" i="3"/>
  <c r="AC425" i="3" l="1"/>
  <c r="AD425" i="3" s="1"/>
  <c r="AE425" i="3" s="1"/>
  <c r="AF425" i="3" s="1"/>
  <c r="Y426" i="3" s="1"/>
  <c r="AA426" i="3" l="1"/>
  <c r="AB426" i="3"/>
  <c r="AG426" i="3"/>
  <c r="AC426" i="3" l="1"/>
  <c r="AD426" i="3" s="1"/>
  <c r="AE426" i="3" s="1"/>
  <c r="AF426" i="3" s="1"/>
  <c r="Y427" i="3" s="1"/>
  <c r="AG427" i="3" l="1"/>
  <c r="AB427" i="3"/>
  <c r="AA427" i="3"/>
  <c r="AC427" i="3" l="1"/>
  <c r="AD427" i="3" s="1"/>
  <c r="AE427" i="3" s="1"/>
  <c r="AF427" i="3" s="1"/>
  <c r="Y428" i="3" s="1"/>
  <c r="AG428" i="3" l="1"/>
  <c r="AA428" i="3"/>
  <c r="AB428" i="3"/>
  <c r="AC428" i="3" l="1"/>
  <c r="AD428" i="3" s="1"/>
  <c r="AE428" i="3" s="1"/>
  <c r="AF428" i="3" s="1"/>
  <c r="Y429" i="3" s="1"/>
  <c r="AA429" i="3" l="1"/>
  <c r="AG429" i="3"/>
  <c r="AB429" i="3"/>
  <c r="AC429" i="3" l="1"/>
  <c r="AD429" i="3" s="1"/>
  <c r="AE429" i="3" s="1"/>
  <c r="AF429" i="3" s="1"/>
  <c r="Y430" i="3" s="1"/>
  <c r="AB430" i="3" l="1"/>
  <c r="AA430" i="3"/>
  <c r="AG430" i="3"/>
  <c r="AC430" i="3" l="1"/>
  <c r="AD430" i="3" s="1"/>
  <c r="AE430" i="3" s="1"/>
  <c r="AF430" i="3" s="1"/>
  <c r="Y431" i="3" s="1"/>
  <c r="AA431" i="3" l="1"/>
  <c r="AB431" i="3"/>
  <c r="AG431" i="3"/>
  <c r="AC431" i="3" l="1"/>
  <c r="AD431" i="3" s="1"/>
  <c r="AE431" i="3" s="1"/>
  <c r="AF431" i="3" s="1"/>
  <c r="Y432" i="3" s="1"/>
  <c r="AG432" i="3" l="1"/>
  <c r="AA432" i="3"/>
  <c r="AB432" i="3"/>
  <c r="AC432" i="3" l="1"/>
  <c r="AD432" i="3" s="1"/>
  <c r="AE432" i="3" s="1"/>
  <c r="AF432" i="3" s="1"/>
  <c r="Y433" i="3" s="1"/>
  <c r="AG433" i="3" l="1"/>
  <c r="AA433" i="3"/>
  <c r="AB433" i="3"/>
  <c r="AC433" i="3" l="1"/>
  <c r="AD433" i="3" s="1"/>
  <c r="AE433" i="3" s="1"/>
  <c r="AF433" i="3" s="1"/>
  <c r="Y434" i="3" s="1"/>
  <c r="AB434" i="3" l="1"/>
  <c r="AA434" i="3"/>
  <c r="AG434" i="3"/>
  <c r="AC434" i="3" l="1"/>
  <c r="AD434" i="3" s="1"/>
  <c r="AE434" i="3" s="1"/>
  <c r="AF434" i="3" s="1"/>
  <c r="Y435" i="3" s="1"/>
  <c r="AA435" i="3" l="1"/>
  <c r="AB435" i="3"/>
  <c r="AG435" i="3"/>
  <c r="AC435" i="3" l="1"/>
  <c r="AD435" i="3" s="1"/>
  <c r="AE435" i="3" s="1"/>
  <c r="AF435" i="3" s="1"/>
  <c r="Y436" i="3" s="1"/>
  <c r="AB436" i="3" l="1"/>
  <c r="AA436" i="3"/>
  <c r="AG436" i="3"/>
  <c r="AC436" i="3" l="1"/>
  <c r="AD436" i="3" s="1"/>
  <c r="AE436" i="3" s="1"/>
  <c r="AF436" i="3" s="1"/>
  <c r="Y437" i="3" s="1"/>
  <c r="AA437" i="3" l="1"/>
  <c r="AB437" i="3"/>
  <c r="AG437" i="3"/>
  <c r="AC437" i="3" l="1"/>
  <c r="AD437" i="3" s="1"/>
  <c r="AE437" i="3" s="1"/>
  <c r="AF437" i="3" s="1"/>
  <c r="Y438" i="3" s="1"/>
  <c r="AG438" i="3" l="1"/>
  <c r="AA438" i="3"/>
  <c r="AB438" i="3"/>
  <c r="AC438" i="3" l="1"/>
  <c r="AD438" i="3" s="1"/>
  <c r="AE438" i="3" s="1"/>
  <c r="AF438" i="3" s="1"/>
  <c r="Y439" i="3" s="1"/>
  <c r="AG439" i="3" l="1"/>
  <c r="AA439" i="3"/>
  <c r="AB439" i="3"/>
  <c r="AC439" i="3" l="1"/>
  <c r="AD439" i="3" s="1"/>
  <c r="AE439" i="3" s="1"/>
  <c r="AF439" i="3" s="1"/>
  <c r="Y440" i="3" s="1"/>
  <c r="AG440" i="3" l="1"/>
  <c r="AA440" i="3"/>
  <c r="AB440" i="3"/>
  <c r="AC440" i="3" l="1"/>
  <c r="AD440" i="3" s="1"/>
  <c r="AE440" i="3" s="1"/>
  <c r="AF440" i="3" s="1"/>
  <c r="Y441" i="3" s="1"/>
  <c r="AG441" i="3" l="1"/>
  <c r="AA441" i="3"/>
  <c r="AB441" i="3"/>
  <c r="AC441" i="3" l="1"/>
  <c r="AD441" i="3" s="1"/>
  <c r="AE441" i="3" s="1"/>
  <c r="AF441" i="3" s="1"/>
  <c r="Y442" i="3" s="1"/>
  <c r="AA442" i="3" l="1"/>
  <c r="AB442" i="3"/>
  <c r="AG442" i="3"/>
  <c r="AC442" i="3" l="1"/>
  <c r="AD442" i="3" s="1"/>
  <c r="AE442" i="3" s="1"/>
  <c r="AF442" i="3" s="1"/>
  <c r="Y443" i="3" s="1"/>
  <c r="AA443" i="3" l="1"/>
  <c r="AB443" i="3"/>
  <c r="AG443" i="3"/>
  <c r="AC443" i="3" l="1"/>
  <c r="AD443" i="3" s="1"/>
  <c r="AE443" i="3" s="1"/>
  <c r="AF443" i="3" s="1"/>
  <c r="Y444" i="3" s="1"/>
  <c r="AB444" i="3" l="1"/>
  <c r="AA444" i="3"/>
  <c r="AG444" i="3"/>
  <c r="AC444" i="3" l="1"/>
  <c r="AD444" i="3" s="1"/>
  <c r="AE444" i="3" s="1"/>
  <c r="AF444" i="3" s="1"/>
  <c r="Y445" i="3" s="1"/>
  <c r="AB445" i="3" l="1"/>
  <c r="AG445" i="3"/>
  <c r="AA445" i="3"/>
  <c r="AC445" i="3" l="1"/>
  <c r="AD445" i="3" s="1"/>
  <c r="AE445" i="3" s="1"/>
  <c r="AF445" i="3" s="1"/>
  <c r="Y446" i="3" s="1"/>
  <c r="AG446" i="3" l="1"/>
  <c r="AB446" i="3"/>
  <c r="AA446" i="3"/>
  <c r="AC446" i="3" l="1"/>
  <c r="AD446" i="3" s="1"/>
  <c r="AE446" i="3" s="1"/>
  <c r="AF446" i="3" s="1"/>
  <c r="Y447" i="3" s="1"/>
  <c r="AG447" i="3" l="1"/>
  <c r="AA447" i="3"/>
  <c r="AB447" i="3"/>
  <c r="AC447" i="3" l="1"/>
  <c r="AD447" i="3" s="1"/>
  <c r="AE447" i="3" s="1"/>
  <c r="AF447" i="3" s="1"/>
  <c r="Y448" i="3" s="1"/>
  <c r="AG448" i="3" l="1"/>
  <c r="AA448" i="3"/>
  <c r="AB448" i="3"/>
  <c r="AC448" i="3" l="1"/>
  <c r="AD448" i="3" s="1"/>
  <c r="AE448" i="3" s="1"/>
  <c r="AF448" i="3" s="1"/>
  <c r="Y449" i="3" s="1"/>
  <c r="AG449" i="3" l="1"/>
  <c r="AB449" i="3"/>
  <c r="AA449" i="3"/>
  <c r="AC449" i="3" l="1"/>
  <c r="AD449" i="3" s="1"/>
  <c r="AE449" i="3" s="1"/>
  <c r="AF449" i="3" s="1"/>
  <c r="Y450" i="3" s="1"/>
  <c r="AA450" i="3" l="1"/>
  <c r="AB450" i="3"/>
  <c r="AG450" i="3"/>
  <c r="AC450" i="3" l="1"/>
  <c r="AD450" i="3" s="1"/>
  <c r="AE450" i="3" s="1"/>
  <c r="AF450" i="3" s="1"/>
  <c r="Y451" i="3" s="1"/>
  <c r="AA451" i="3" l="1"/>
  <c r="AB451" i="3"/>
  <c r="AG451" i="3"/>
  <c r="AC451" i="3" l="1"/>
  <c r="AD451" i="3" s="1"/>
  <c r="AE451" i="3" s="1"/>
  <c r="AF451" i="3" s="1"/>
  <c r="Y452" i="3" s="1"/>
  <c r="AB452" i="3" l="1"/>
  <c r="AA452" i="3"/>
  <c r="AG452" i="3"/>
  <c r="AC452" i="3" l="1"/>
  <c r="AD452" i="3" s="1"/>
  <c r="AE452" i="3" s="1"/>
  <c r="AF452" i="3" s="1"/>
  <c r="Y453" i="3" s="1"/>
  <c r="AA453" i="3" l="1"/>
  <c r="AG453" i="3"/>
  <c r="AB453" i="3"/>
  <c r="AC453" i="3" l="1"/>
  <c r="AD453" i="3" s="1"/>
  <c r="AE453" i="3" s="1"/>
  <c r="AF453" i="3" s="1"/>
  <c r="Y454" i="3" s="1"/>
  <c r="AG454" i="3" l="1"/>
  <c r="AA454" i="3"/>
  <c r="AB454" i="3"/>
  <c r="AC454" i="3" l="1"/>
  <c r="AD454" i="3" s="1"/>
  <c r="AE454" i="3" s="1"/>
  <c r="AF454" i="3" s="1"/>
  <c r="Y455" i="3" s="1"/>
  <c r="AG455" i="3" l="1"/>
  <c r="AA455" i="3"/>
  <c r="AB455" i="3"/>
  <c r="AC455" i="3" l="1"/>
  <c r="AD455" i="3" s="1"/>
  <c r="AE455" i="3" s="1"/>
  <c r="AF455" i="3" s="1"/>
  <c r="Y456" i="3" s="1"/>
  <c r="AA456" i="3" l="1"/>
  <c r="AG456" i="3"/>
  <c r="AB456" i="3"/>
  <c r="AC456" i="3" l="1"/>
  <c r="AD456" i="3" s="1"/>
  <c r="AE456" i="3" s="1"/>
  <c r="AF456" i="3" s="1"/>
  <c r="Y457" i="3" s="1"/>
  <c r="AG457" i="3" l="1"/>
  <c r="AA457" i="3"/>
  <c r="AB457" i="3"/>
  <c r="AC457" i="3" l="1"/>
  <c r="AD457" i="3" s="1"/>
  <c r="AE457" i="3" s="1"/>
  <c r="AF457" i="3" s="1"/>
  <c r="Y458" i="3" s="1"/>
  <c r="AA458" i="3" l="1"/>
  <c r="AB458" i="3"/>
  <c r="AG458" i="3"/>
  <c r="AC458" i="3" l="1"/>
  <c r="AD458" i="3" s="1"/>
  <c r="AE458" i="3" s="1"/>
  <c r="AF458" i="3" s="1"/>
  <c r="Y459" i="3" s="1"/>
  <c r="AA459" i="3" l="1"/>
  <c r="AB459" i="3"/>
  <c r="AG459" i="3"/>
  <c r="AC459" i="3" l="1"/>
  <c r="AD459" i="3" s="1"/>
  <c r="AE459" i="3" s="1"/>
  <c r="AF459" i="3" s="1"/>
  <c r="Y460" i="3" s="1"/>
  <c r="AB460" i="3" l="1"/>
  <c r="AA460" i="3"/>
  <c r="AG460" i="3"/>
  <c r="AC460" i="3" l="1"/>
  <c r="AD460" i="3" s="1"/>
  <c r="AE460" i="3" s="1"/>
  <c r="AF460" i="3" s="1"/>
  <c r="Y461" i="3" s="1"/>
  <c r="AB461" i="3" l="1"/>
  <c r="AG461" i="3"/>
  <c r="AA461" i="3"/>
  <c r="AC461" i="3" l="1"/>
  <c r="AD461" i="3" s="1"/>
  <c r="AE461" i="3" s="1"/>
  <c r="AF461" i="3" s="1"/>
  <c r="Y462" i="3" s="1"/>
  <c r="AG462" i="3" l="1"/>
  <c r="AA462" i="3"/>
  <c r="AB462" i="3"/>
  <c r="AC462" i="3" l="1"/>
  <c r="AD462" i="3" s="1"/>
  <c r="AE462" i="3" s="1"/>
  <c r="AF462" i="3" s="1"/>
  <c r="Y463" i="3" s="1"/>
  <c r="AG463" i="3" l="1"/>
  <c r="AA463" i="3"/>
  <c r="AB463" i="3"/>
  <c r="AC463" i="3" l="1"/>
  <c r="AD463" i="3" s="1"/>
  <c r="AE463" i="3" s="1"/>
  <c r="AF463" i="3" s="1"/>
  <c r="Y464" i="3" s="1"/>
  <c r="AG464" i="3" l="1"/>
  <c r="AA464" i="3"/>
  <c r="AB464" i="3"/>
  <c r="AC464" i="3" l="1"/>
  <c r="AD464" i="3" s="1"/>
  <c r="AE464" i="3" s="1"/>
  <c r="AF464" i="3" s="1"/>
  <c r="Y465" i="3" s="1"/>
  <c r="AG465" i="3" l="1"/>
  <c r="AB465" i="3"/>
  <c r="AA465" i="3"/>
  <c r="AC465" i="3" l="1"/>
  <c r="AD465" i="3" s="1"/>
  <c r="AE465" i="3" s="1"/>
  <c r="AF465" i="3" s="1"/>
  <c r="Y466" i="3" s="1"/>
  <c r="AA466" i="3" l="1"/>
  <c r="AB466" i="3"/>
  <c r="AG466" i="3"/>
  <c r="AC466" i="3" l="1"/>
  <c r="AD466" i="3" s="1"/>
  <c r="AE466" i="3" s="1"/>
  <c r="AF466" i="3" s="1"/>
  <c r="Y467" i="3" s="1"/>
  <c r="AA467" i="3" l="1"/>
  <c r="AB467" i="3"/>
  <c r="AG467" i="3"/>
  <c r="AC467" i="3" l="1"/>
  <c r="AD467" i="3" s="1"/>
  <c r="AE467" i="3" s="1"/>
  <c r="AF467" i="3" s="1"/>
  <c r="Y468" i="3" s="1"/>
  <c r="AB468" i="3" l="1"/>
  <c r="AA468" i="3"/>
  <c r="AG468" i="3"/>
  <c r="AC468" i="3" l="1"/>
  <c r="AD468" i="3" s="1"/>
  <c r="AE468" i="3" s="1"/>
  <c r="AF468" i="3" s="1"/>
  <c r="Y469" i="3" s="1"/>
  <c r="AA469" i="3" l="1"/>
  <c r="AG469" i="3"/>
  <c r="AB469" i="3"/>
  <c r="AC469" i="3" l="1"/>
  <c r="AD469" i="3" s="1"/>
  <c r="AE469" i="3" s="1"/>
  <c r="AF469" i="3" s="1"/>
  <c r="Y470" i="3" s="1"/>
  <c r="AG470" i="3" l="1"/>
  <c r="AA470" i="3"/>
  <c r="AB470" i="3"/>
  <c r="AC470" i="3" l="1"/>
  <c r="AD470" i="3" s="1"/>
  <c r="AE470" i="3" s="1"/>
  <c r="AF470" i="3" s="1"/>
  <c r="Y471" i="3" s="1"/>
  <c r="AG471" i="3" l="1"/>
  <c r="AA471" i="3"/>
  <c r="AB471" i="3"/>
  <c r="AC471" i="3" l="1"/>
  <c r="AD471" i="3" s="1"/>
  <c r="AE471" i="3" s="1"/>
  <c r="AF471" i="3" s="1"/>
  <c r="Y472" i="3" s="1"/>
  <c r="AG472" i="3" l="1"/>
  <c r="AA472" i="3"/>
  <c r="AB472" i="3"/>
  <c r="AC472" i="3" l="1"/>
  <c r="AD472" i="3" s="1"/>
  <c r="AE472" i="3" s="1"/>
  <c r="AF472" i="3" s="1"/>
  <c r="Y473" i="3" s="1"/>
  <c r="AG473" i="3" l="1"/>
  <c r="AA473" i="3"/>
  <c r="AB473" i="3"/>
  <c r="AC473" i="3" l="1"/>
  <c r="AD473" i="3" s="1"/>
  <c r="AE473" i="3" s="1"/>
  <c r="AF473" i="3" s="1"/>
  <c r="Y474" i="3" s="1"/>
  <c r="AA474" i="3" l="1"/>
  <c r="AB474" i="3"/>
  <c r="AG474" i="3"/>
  <c r="AC474" i="3" l="1"/>
  <c r="AD474" i="3" s="1"/>
  <c r="AE474" i="3" s="1"/>
  <c r="AF474" i="3" s="1"/>
  <c r="Y475" i="3" s="1"/>
  <c r="AA475" i="3" l="1"/>
  <c r="AB475" i="3"/>
  <c r="AG475" i="3"/>
  <c r="AC475" i="3" l="1"/>
  <c r="AD475" i="3" s="1"/>
  <c r="AE475" i="3" s="1"/>
  <c r="AF475" i="3" s="1"/>
  <c r="Y476" i="3" s="1"/>
  <c r="AB476" i="3" l="1"/>
  <c r="AA476" i="3"/>
  <c r="AG476" i="3"/>
  <c r="AC476" i="3" l="1"/>
  <c r="AD476" i="3" s="1"/>
  <c r="AE476" i="3" s="1"/>
  <c r="AF476" i="3" s="1"/>
  <c r="Y477" i="3" s="1"/>
  <c r="AB477" i="3" l="1"/>
  <c r="AG477" i="3"/>
  <c r="AA477" i="3"/>
  <c r="AC477" i="3" l="1"/>
  <c r="AD477" i="3" s="1"/>
  <c r="AE477" i="3" s="1"/>
  <c r="AF477" i="3" s="1"/>
  <c r="Y478" i="3" s="1"/>
  <c r="AG478" i="3" l="1"/>
  <c r="AA478" i="3"/>
  <c r="AB478" i="3"/>
  <c r="AC478" i="3" l="1"/>
  <c r="AD478" i="3" s="1"/>
  <c r="AE478" i="3" s="1"/>
  <c r="AF478" i="3" s="1"/>
  <c r="Y479" i="3" s="1"/>
  <c r="AG479" i="3" l="1"/>
  <c r="AA479" i="3"/>
  <c r="AB479" i="3"/>
  <c r="AC479" i="3" l="1"/>
  <c r="AD479" i="3" s="1"/>
  <c r="AE479" i="3" s="1"/>
  <c r="AF479" i="3" s="1"/>
  <c r="Y480" i="3" s="1"/>
  <c r="AG480" i="3" l="1"/>
  <c r="AA480" i="3"/>
  <c r="AB480" i="3"/>
  <c r="AC480" i="3" l="1"/>
  <c r="AD480" i="3" s="1"/>
  <c r="AE480" i="3" s="1"/>
  <c r="AF480" i="3" s="1"/>
  <c r="Y481" i="3" s="1"/>
  <c r="AG481" i="3" l="1"/>
  <c r="AA481" i="3"/>
  <c r="AB481" i="3"/>
  <c r="AC481" i="3" l="1"/>
  <c r="AD481" i="3" s="1"/>
  <c r="AE481" i="3" s="1"/>
  <c r="AF481" i="3" s="1"/>
  <c r="Y482" i="3" s="1"/>
  <c r="AA482" i="3" l="1"/>
  <c r="AB482" i="3"/>
  <c r="AG482" i="3"/>
  <c r="AC482" i="3" l="1"/>
  <c r="AD482" i="3" s="1"/>
  <c r="AE482" i="3" s="1"/>
  <c r="AF482" i="3" s="1"/>
  <c r="Y483" i="3" s="1"/>
  <c r="AA483" i="3" l="1"/>
  <c r="AB483" i="3"/>
  <c r="AG483" i="3"/>
  <c r="AC483" i="3" l="1"/>
  <c r="AD483" i="3" s="1"/>
  <c r="AE483" i="3" s="1"/>
  <c r="AF483" i="3" s="1"/>
  <c r="Y484" i="3" s="1"/>
  <c r="AB484" i="3" l="1"/>
  <c r="AA484" i="3"/>
  <c r="AG484" i="3"/>
  <c r="AC484" i="3" l="1"/>
  <c r="AD484" i="3" s="1"/>
  <c r="AE484" i="3" s="1"/>
  <c r="AF484" i="3" s="1"/>
  <c r="Y485" i="3" s="1"/>
  <c r="AA485" i="3" l="1"/>
  <c r="AG485" i="3"/>
  <c r="AB485" i="3"/>
  <c r="AC485" i="3" l="1"/>
  <c r="AD485" i="3" s="1"/>
  <c r="AE485" i="3" s="1"/>
  <c r="AF485" i="3" s="1"/>
  <c r="Y486" i="3" s="1"/>
  <c r="AG486" i="3" l="1"/>
  <c r="AA486" i="3"/>
  <c r="AB486" i="3"/>
  <c r="AC486" i="3" l="1"/>
  <c r="AD486" i="3" s="1"/>
  <c r="AE486" i="3" s="1"/>
  <c r="AF486" i="3" s="1"/>
  <c r="Y487" i="3" s="1"/>
  <c r="AG487" i="3" l="1"/>
  <c r="AA487" i="3"/>
  <c r="AB487" i="3"/>
  <c r="AC487" i="3" l="1"/>
  <c r="AD487" i="3" s="1"/>
  <c r="AE487" i="3" s="1"/>
  <c r="AF487" i="3" s="1"/>
  <c r="Y488" i="3" s="1"/>
  <c r="AA488" i="3" l="1"/>
  <c r="AG488" i="3"/>
  <c r="AB488" i="3"/>
  <c r="AC488" i="3" l="1"/>
  <c r="AD488" i="3" s="1"/>
  <c r="AE488" i="3" s="1"/>
  <c r="AF488" i="3" s="1"/>
  <c r="Y489" i="3" s="1"/>
  <c r="AG489" i="3" l="1"/>
  <c r="AA489" i="3"/>
  <c r="AB489" i="3"/>
  <c r="AC489" i="3" l="1"/>
  <c r="AD489" i="3" s="1"/>
  <c r="AE489" i="3" s="1"/>
  <c r="AF489" i="3" s="1"/>
  <c r="Y490" i="3" s="1"/>
  <c r="AA490" i="3" l="1"/>
  <c r="AB490" i="3"/>
  <c r="AG490" i="3"/>
  <c r="AC490" i="3" l="1"/>
  <c r="AD490" i="3" s="1"/>
  <c r="AE490" i="3" s="1"/>
  <c r="AF490" i="3" s="1"/>
  <c r="Y491" i="3" s="1"/>
  <c r="AA491" i="3" l="1"/>
  <c r="AB491" i="3"/>
  <c r="AG491" i="3"/>
  <c r="AC491" i="3" l="1"/>
  <c r="AD491" i="3" s="1"/>
  <c r="AE491" i="3" s="1"/>
  <c r="AF491" i="3" s="1"/>
  <c r="Y492" i="3" s="1"/>
  <c r="AB492" i="3" l="1"/>
  <c r="AA492" i="3"/>
  <c r="AG492" i="3"/>
  <c r="AC492" i="3" l="1"/>
  <c r="AD492" i="3" s="1"/>
  <c r="AE492" i="3" s="1"/>
  <c r="AF492" i="3" s="1"/>
  <c r="Y493" i="3" s="1"/>
  <c r="AB493" i="3" l="1"/>
  <c r="AG493" i="3"/>
  <c r="AA493" i="3"/>
  <c r="AC493" i="3" l="1"/>
  <c r="AD493" i="3" s="1"/>
  <c r="AE493" i="3" s="1"/>
  <c r="AF493" i="3" s="1"/>
  <c r="Y494" i="3" s="1"/>
  <c r="AG494" i="3" l="1"/>
  <c r="AA494" i="3"/>
  <c r="AB494" i="3"/>
  <c r="AC494" i="3" l="1"/>
  <c r="AD494" i="3" s="1"/>
  <c r="AE494" i="3" s="1"/>
  <c r="AF494" i="3" s="1"/>
  <c r="Y495" i="3" s="1"/>
  <c r="AG495" i="3" l="1"/>
  <c r="AA495" i="3"/>
  <c r="AB495" i="3"/>
  <c r="AC495" i="3" l="1"/>
  <c r="AD495" i="3" s="1"/>
  <c r="AE495" i="3" s="1"/>
  <c r="AF495" i="3" s="1"/>
  <c r="Y496" i="3" s="1"/>
  <c r="AA496" i="3" l="1"/>
  <c r="AG496" i="3"/>
  <c r="AB496" i="3"/>
  <c r="AC496" i="3" l="1"/>
  <c r="AD496" i="3" s="1"/>
  <c r="AE496" i="3" s="1"/>
  <c r="AF496" i="3" s="1"/>
  <c r="Y497" i="3" s="1"/>
  <c r="AG497" i="3" l="1"/>
  <c r="AA497" i="3"/>
  <c r="AB497" i="3"/>
  <c r="AC497" i="3" l="1"/>
  <c r="AD497" i="3" s="1"/>
  <c r="AE497" i="3" s="1"/>
  <c r="AF497" i="3" s="1"/>
  <c r="Y498" i="3" s="1"/>
  <c r="AA498" i="3" l="1"/>
  <c r="AB498" i="3"/>
  <c r="AG498" i="3"/>
  <c r="AC498" i="3" l="1"/>
  <c r="AD498" i="3" s="1"/>
  <c r="AE498" i="3" s="1"/>
  <c r="AF498" i="3" s="1"/>
  <c r="Y499" i="3" s="1"/>
  <c r="AA499" i="3" l="1"/>
  <c r="AB499" i="3"/>
  <c r="AG499" i="3"/>
  <c r="AC499" i="3" l="1"/>
  <c r="AD499" i="3" s="1"/>
  <c r="AE499" i="3" s="1"/>
  <c r="AF499" i="3" s="1"/>
  <c r="Y500" i="3" s="1"/>
  <c r="AB500" i="3" l="1"/>
  <c r="AA500" i="3"/>
  <c r="AG500" i="3"/>
  <c r="AC500" i="3" l="1"/>
  <c r="AD500" i="3" s="1"/>
  <c r="AE500" i="3" s="1"/>
  <c r="AF500" i="3" s="1"/>
  <c r="Y501" i="3" s="1"/>
  <c r="AA501" i="3" l="1"/>
  <c r="AG501" i="3"/>
  <c r="AB501" i="3"/>
  <c r="AC501" i="3" l="1"/>
  <c r="AD501" i="3" s="1"/>
  <c r="AE501" i="3" s="1"/>
  <c r="AF501" i="3" s="1"/>
  <c r="Y502" i="3" s="1"/>
  <c r="AB502" i="3" l="1"/>
  <c r="AA502" i="3"/>
  <c r="AG502" i="3"/>
  <c r="AC502" i="3" l="1"/>
  <c r="AD502" i="3" s="1"/>
  <c r="AE502" i="3" s="1"/>
  <c r="AF502" i="3" s="1"/>
  <c r="Y503" i="3" s="1"/>
  <c r="AG503" i="3" l="1"/>
  <c r="AA503" i="3"/>
  <c r="AB503" i="3"/>
  <c r="AC503" i="3" l="1"/>
  <c r="AD503" i="3" s="1"/>
  <c r="AE503" i="3" s="1"/>
  <c r="AF503" i="3" s="1"/>
  <c r="Y504" i="3" s="1"/>
  <c r="AG504" i="3" l="1"/>
  <c r="AA504" i="3"/>
  <c r="AB504" i="3"/>
  <c r="AC504" i="3" l="1"/>
  <c r="AD504" i="3" s="1"/>
  <c r="AE504" i="3" s="1"/>
  <c r="AF504" i="3" s="1"/>
  <c r="Y505" i="3" s="1"/>
  <c r="AG505" i="3" l="1"/>
  <c r="AA505" i="3"/>
  <c r="AB505" i="3"/>
  <c r="AC505" i="3" l="1"/>
  <c r="AD505" i="3" s="1"/>
  <c r="AE505" i="3" s="1"/>
  <c r="AF505" i="3" s="1"/>
  <c r="Y506" i="3" s="1"/>
  <c r="AA506" i="3" l="1"/>
  <c r="AB506" i="3"/>
  <c r="AG506" i="3"/>
  <c r="AC506" i="3" l="1"/>
  <c r="AD506" i="3" s="1"/>
  <c r="AE506" i="3" s="1"/>
  <c r="AF506" i="3" s="1"/>
  <c r="Y507" i="3" s="1"/>
  <c r="AA507" i="3" l="1"/>
  <c r="AB507" i="3"/>
  <c r="AG507" i="3"/>
  <c r="AC507" i="3" l="1"/>
  <c r="AD507" i="3" s="1"/>
  <c r="AE507" i="3" s="1"/>
  <c r="AF507" i="3" s="1"/>
  <c r="Y508" i="3" s="1"/>
  <c r="AB508" i="3" l="1"/>
  <c r="AG508" i="3"/>
  <c r="AA508" i="3"/>
  <c r="AC508" i="3" l="1"/>
  <c r="AD508" i="3" s="1"/>
  <c r="AE508" i="3" s="1"/>
  <c r="AF508" i="3" s="1"/>
  <c r="Y509" i="3" s="1"/>
  <c r="AA509" i="3" l="1"/>
  <c r="AB509" i="3"/>
  <c r="AG509" i="3"/>
  <c r="AC509" i="3" l="1"/>
  <c r="AD509" i="3" s="1"/>
  <c r="AE509" i="3" s="1"/>
  <c r="AF509" i="3" s="1"/>
  <c r="Y510" i="3" s="1"/>
  <c r="AB510" i="3" l="1"/>
  <c r="AG510" i="3"/>
  <c r="AA510" i="3"/>
  <c r="AC510" i="3" l="1"/>
  <c r="AD510" i="3" s="1"/>
  <c r="AE510" i="3" s="1"/>
  <c r="AF510" i="3" s="1"/>
  <c r="Y511" i="3" s="1"/>
  <c r="AG511" i="3" l="1"/>
  <c r="AA511" i="3"/>
  <c r="AB511" i="3"/>
  <c r="AC511" i="3" l="1"/>
  <c r="AD511" i="3" s="1"/>
  <c r="AE511" i="3" s="1"/>
  <c r="AF511" i="3" s="1"/>
  <c r="Y512" i="3" s="1"/>
  <c r="AG512" i="3" l="1"/>
  <c r="AB512" i="3"/>
  <c r="AA512" i="3"/>
  <c r="AC512" i="3" l="1"/>
  <c r="AD512" i="3" s="1"/>
  <c r="AE512" i="3" s="1"/>
  <c r="AF512" i="3" s="1"/>
  <c r="Y513" i="3" s="1"/>
  <c r="AG513" i="3" l="1"/>
  <c r="AA513" i="3"/>
  <c r="AB513" i="3"/>
  <c r="AC513" i="3" l="1"/>
  <c r="AD513" i="3" s="1"/>
  <c r="AE513" i="3" s="1"/>
  <c r="AF513" i="3" s="1"/>
  <c r="Y514" i="3" s="1"/>
  <c r="AA514" i="3" l="1"/>
  <c r="AB514" i="3"/>
  <c r="AG514" i="3"/>
  <c r="AC514" i="3" l="1"/>
  <c r="AD514" i="3" s="1"/>
  <c r="AE514" i="3" s="1"/>
  <c r="AF514" i="3" s="1"/>
  <c r="Y515" i="3" s="1"/>
  <c r="AA515" i="3" l="1"/>
  <c r="AB515" i="3"/>
  <c r="AG515" i="3"/>
  <c r="AC515" i="3" l="1"/>
  <c r="AD515" i="3" s="1"/>
  <c r="AE515" i="3" s="1"/>
  <c r="AF515" i="3" s="1"/>
  <c r="Y516" i="3" s="1"/>
  <c r="AB516" i="3" l="1"/>
  <c r="AG516" i="3"/>
  <c r="AA516" i="3"/>
  <c r="AC516" i="3" l="1"/>
  <c r="AD516" i="3" s="1"/>
  <c r="AE516" i="3" s="1"/>
  <c r="AF516" i="3" s="1"/>
  <c r="Y517" i="3" s="1"/>
  <c r="AG517" i="3" l="1"/>
  <c r="AA517" i="3"/>
  <c r="AB517" i="3"/>
  <c r="AC517" i="3" l="1"/>
  <c r="AD517" i="3" s="1"/>
  <c r="AE517" i="3" s="1"/>
  <c r="AF517" i="3" s="1"/>
  <c r="Y518" i="3" s="1"/>
  <c r="AA518" i="3" l="1"/>
  <c r="AB518" i="3"/>
  <c r="AG518" i="3"/>
  <c r="AC518" i="3" l="1"/>
  <c r="AD518" i="3" s="1"/>
  <c r="AE518" i="3" s="1"/>
  <c r="AF518" i="3" s="1"/>
  <c r="Y519" i="3" s="1"/>
  <c r="AG519" i="3" l="1"/>
  <c r="AB519" i="3"/>
  <c r="AA519" i="3"/>
  <c r="AC519" i="3" l="1"/>
  <c r="AD519" i="3" s="1"/>
  <c r="AE519" i="3" s="1"/>
  <c r="AF519" i="3" s="1"/>
  <c r="Y520" i="3" s="1"/>
  <c r="AG520" i="3" l="1"/>
  <c r="AA520" i="3"/>
  <c r="AB520" i="3"/>
  <c r="AC520" i="3" l="1"/>
  <c r="AD520" i="3" s="1"/>
  <c r="AE520" i="3" s="1"/>
  <c r="AF520" i="3" s="1"/>
  <c r="Y521" i="3" s="1"/>
  <c r="AG521" i="3" l="1"/>
  <c r="AA521" i="3"/>
  <c r="AB521" i="3"/>
  <c r="AC521" i="3" l="1"/>
  <c r="AD521" i="3" s="1"/>
  <c r="AE521" i="3" s="1"/>
  <c r="AF521" i="3" s="1"/>
  <c r="Y522" i="3" s="1"/>
  <c r="AA522" i="3" l="1"/>
  <c r="AB522" i="3"/>
  <c r="AG522" i="3"/>
  <c r="AC522" i="3" l="1"/>
  <c r="AD522" i="3" s="1"/>
  <c r="AE522" i="3" s="1"/>
  <c r="AF522" i="3" s="1"/>
  <c r="Y523" i="3" s="1"/>
  <c r="AA523" i="3" l="1"/>
  <c r="AB523" i="3"/>
  <c r="AG523" i="3"/>
  <c r="AC523" i="3" l="1"/>
  <c r="AD523" i="3" s="1"/>
  <c r="AE523" i="3" s="1"/>
  <c r="AF523" i="3" s="1"/>
  <c r="Y524" i="3" s="1"/>
  <c r="AB524" i="3" l="1"/>
  <c r="AG524" i="3"/>
  <c r="AA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<sst xmlns="http://schemas.openxmlformats.org/spreadsheetml/2006/main" count="220" uniqueCount="156">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</sst>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93-4791-969E-4D17B9B5F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7.7617215147694624E-3</c:v>
                </c:pt>
                <c:pt idx="6">
                  <c:v>5.4780606552955323E-2</c:v>
                </c:pt>
                <c:pt idx="7">
                  <c:v>0.11821011993634713</c:v>
                </c:pt>
                <c:pt idx="8">
                  <c:v>0.19860286251240813</c:v>
                </c:pt>
                <c:pt idx="9">
                  <c:v>0.30307057714321106</c:v>
                </c:pt>
                <c:pt idx="10">
                  <c:v>0.4437952717918629</c:v>
                </c:pt>
                <c:pt idx="11">
                  <c:v>0.64413629427198382</c:v>
                </c:pt>
                <c:pt idx="12">
                  <c:v>0.95760750575277953</c:v>
                </c:pt>
                <c:pt idx="13">
                  <c:v>1.5554498332870801</c:v>
                </c:pt>
                <c:pt idx="14">
                  <c:v>5.5697574342266902</c:v>
                </c:pt>
                <c:pt idx="15">
                  <c:v>3.0592214350391251</c:v>
                </c:pt>
                <c:pt idx="16">
                  <c:v>1.2762270907591593</c:v>
                </c:pt>
                <c:pt idx="17">
                  <c:v>0.85843933234009762</c:v>
                </c:pt>
                <c:pt idx="18">
                  <c:v>0.63929606397263539</c:v>
                </c:pt>
                <c:pt idx="19">
                  <c:v>0.50138254730367871</c:v>
                </c:pt>
                <c:pt idx="20">
                  <c:v>0.40633113800038434</c:v>
                </c:pt>
                <c:pt idx="21">
                  <c:v>0.33704539198814343</c:v>
                </c:pt>
                <c:pt idx="22">
                  <c:v>0.28454805772529507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1.5963195351108704E-2</c:v>
                </c:pt>
                <c:pt idx="81">
                  <c:v>5.8895135829323882E-2</c:v>
                </c:pt>
                <c:pt idx="82">
                  <c:v>0.11951372799461076</c:v>
                </c:pt>
                <c:pt idx="83">
                  <c:v>0.2094655476890126</c:v>
                </c:pt>
                <c:pt idx="84">
                  <c:v>0.35541427392948471</c:v>
                </c:pt>
                <c:pt idx="85">
                  <c:v>0.64232051756339947</c:v>
                </c:pt>
                <c:pt idx="86">
                  <c:v>2.6200398583215678</c:v>
                </c:pt>
                <c:pt idx="87">
                  <c:v>1.5549491281223511</c:v>
                </c:pt>
                <c:pt idx="88">
                  <c:v>0.66417821870263005</c:v>
                </c:pt>
                <c:pt idx="89">
                  <c:v>0.45103192395920833</c:v>
                </c:pt>
                <c:pt idx="90">
                  <c:v>0.33794119860597038</c:v>
                </c:pt>
                <c:pt idx="91">
                  <c:v>0.26619053549801669</c:v>
                </c:pt>
                <c:pt idx="92">
                  <c:v>0.21643686075717719</c:v>
                </c:pt>
                <c:pt idx="93">
                  <c:v>0.17999672455108315</c:v>
                </c:pt>
                <c:pt idx="94">
                  <c:v>0.15228029624048528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1.6772788587961829E-2</c:v>
                </c:pt>
                <c:pt idx="103">
                  <c:v>6.5728180498367331E-2</c:v>
                </c:pt>
                <c:pt idx="104">
                  <c:v>0.12895260272648015</c:v>
                </c:pt>
                <c:pt idx="105">
                  <c:v>0.21213527198005985</c:v>
                </c:pt>
                <c:pt idx="106">
                  <c:v>0.32543995609764459</c:v>
                </c:pt>
                <c:pt idx="107">
                  <c:v>0.48833339237341905</c:v>
                </c:pt>
                <c:pt idx="108">
                  <c:v>0.74535228100911632</c:v>
                </c:pt>
                <c:pt idx="109">
                  <c:v>1.2388080050681838</c:v>
                </c:pt>
                <c:pt idx="110">
                  <c:v>4.5690014278215045</c:v>
                </c:pt>
                <c:pt idx="111">
                  <c:v>2.5554427904342947</c:v>
                </c:pt>
                <c:pt idx="112">
                  <c:v>1.0719383204632285</c:v>
                </c:pt>
                <c:pt idx="113">
                  <c:v>0.72262187818197676</c:v>
                </c:pt>
                <c:pt idx="114">
                  <c:v>0.53890767463770117</c:v>
                </c:pt>
                <c:pt idx="115">
                  <c:v>0.42307428229566008</c:v>
                </c:pt>
                <c:pt idx="116">
                  <c:v>0.34312848994276829</c:v>
                </c:pt>
                <c:pt idx="117">
                  <c:v>0.28478970273426046</c:v>
                </c:pt>
                <c:pt idx="118">
                  <c:v>0.24054782591036925</c:v>
                </c:pt>
                <c:pt idx="119">
                  <c:v>0</c:v>
                </c:pt>
                <c:pt idx="120">
                  <c:v>0.18420606548973564</c:v>
                </c:pt>
                <c:pt idx="121">
                  <c:v>0.7711963430994313</c:v>
                </c:pt>
                <c:pt idx="122">
                  <c:v>1.2946796710485957</c:v>
                </c:pt>
                <c:pt idx="123">
                  <c:v>1.7761218471702662</c:v>
                </c:pt>
                <c:pt idx="124">
                  <c:v>2.2480559000285818</c:v>
                </c:pt>
                <c:pt idx="125">
                  <c:v>2.7371121295536516</c:v>
                </c:pt>
                <c:pt idx="126">
                  <c:v>3.2690913083518205</c:v>
                </c:pt>
                <c:pt idx="127">
                  <c:v>3.8734579844321138</c:v>
                </c:pt>
                <c:pt idx="128">
                  <c:v>4.5890106886342084</c:v>
                </c:pt>
                <c:pt idx="129">
                  <c:v>5.4733981030175736</c:v>
                </c:pt>
                <c:pt idx="130">
                  <c:v>6.6292837680330097</c:v>
                </c:pt>
                <c:pt idx="131">
                  <c:v>8.652633746522632</c:v>
                </c:pt>
                <c:pt idx="132">
                  <c:v>12.144921207685631</c:v>
                </c:pt>
                <c:pt idx="133">
                  <c:v>18.955948400086843</c:v>
                </c:pt>
                <c:pt idx="134">
                  <c:v>66.202432105662425</c:v>
                </c:pt>
                <c:pt idx="135">
                  <c:v>36.456805702914814</c:v>
                </c:pt>
                <c:pt idx="136">
                  <c:v>15.290148804325641</c:v>
                </c:pt>
                <c:pt idx="137">
                  <c:v>10.313914239746072</c:v>
                </c:pt>
                <c:pt idx="138">
                  <c:v>7.6963968177538673</c:v>
                </c:pt>
                <c:pt idx="139">
                  <c:v>6.0453051977916177</c:v>
                </c:pt>
                <c:pt idx="140">
                  <c:v>4.9051857271357271</c:v>
                </c:pt>
                <c:pt idx="141">
                  <c:v>4.0727987330407753</c:v>
                </c:pt>
                <c:pt idx="142">
                  <c:v>3.4412598526397224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7.5907332471505384E-3</c:v>
                </c:pt>
                <c:pt idx="155">
                  <c:v>4.6930436519137683E-2</c:v>
                </c:pt>
                <c:pt idx="156">
                  <c:v>0.11615664009285923</c:v>
                </c:pt>
                <c:pt idx="157">
                  <c:v>0.25782078796091101</c:v>
                </c:pt>
                <c:pt idx="158">
                  <c:v>1.274767710264052</c:v>
                </c:pt>
                <c:pt idx="159">
                  <c:v>0.83371739378151377</c:v>
                </c:pt>
                <c:pt idx="160">
                  <c:v>0.36651677506886204</c:v>
                </c:pt>
                <c:pt idx="161">
                  <c:v>0.25180595359563757</c:v>
                </c:pt>
                <c:pt idx="162">
                  <c:v>0.19007335368346753</c:v>
                </c:pt>
                <c:pt idx="163">
                  <c:v>0.15051223844439612</c:v>
                </c:pt>
                <c:pt idx="164">
                  <c:v>0.1228721535040144</c:v>
                </c:pt>
                <c:pt idx="165">
                  <c:v>0.1025088144287281</c:v>
                </c:pt>
                <c:pt idx="166">
                  <c:v>8.6947051432296973E-2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1.4223668527634458E-3</c:v>
                </c:pt>
                <c:pt idx="196">
                  <c:v>5.0842677773740519E-2</c:v>
                </c:pt>
                <c:pt idx="197">
                  <c:v>0.13257696672867142</c:v>
                </c:pt>
                <c:pt idx="198">
                  <c:v>0.22910661838037924</c:v>
                </c:pt>
                <c:pt idx="199">
                  <c:v>0.34510317532079854</c:v>
                </c:pt>
                <c:pt idx="200">
                  <c:v>0.48757670115038781</c:v>
                </c:pt>
                <c:pt idx="201">
                  <c:v>0.66767008296446595</c:v>
                </c:pt>
                <c:pt idx="202">
                  <c:v>0.90453900296311784</c:v>
                </c:pt>
                <c:pt idx="203">
                  <c:v>1.235047556747638</c:v>
                </c:pt>
                <c:pt idx="204">
                  <c:v>1.743949433725277</c:v>
                </c:pt>
                <c:pt idx="205">
                  <c:v>2.7033999766231456</c:v>
                </c:pt>
                <c:pt idx="206">
                  <c:v>9.1051117582933951</c:v>
                </c:pt>
                <c:pt idx="207">
                  <c:v>4.8155325279551935</c:v>
                </c:pt>
                <c:pt idx="208">
                  <c:v>1.9864536610449539</c:v>
                </c:pt>
                <c:pt idx="209">
                  <c:v>1.3301907286164336</c:v>
                </c:pt>
                <c:pt idx="210">
                  <c:v>0.98780787643106893</c:v>
                </c:pt>
                <c:pt idx="211">
                  <c:v>0.77314909730398151</c:v>
                </c:pt>
                <c:pt idx="212">
                  <c:v>0.62562235486643381</c:v>
                </c:pt>
                <c:pt idx="213">
                  <c:v>0.51832281310974226</c:v>
                </c:pt>
                <c:pt idx="214">
                  <c:v>0.4371664432430748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0.11211547929202063</c:v>
                </c:pt>
                <c:pt idx="1">
                  <c:v>0.11211547929202063</c:v>
                </c:pt>
                <c:pt idx="2">
                  <c:v>0.11211547929202063</c:v>
                </c:pt>
                <c:pt idx="3">
                  <c:v>0.11211547929202063</c:v>
                </c:pt>
                <c:pt idx="4">
                  <c:v>0.11211547929202063</c:v>
                </c:pt>
                <c:pt idx="5">
                  <c:v>0.11211547929202063</c:v>
                </c:pt>
                <c:pt idx="6">
                  <c:v>0.11211547929202063</c:v>
                </c:pt>
                <c:pt idx="7">
                  <c:v>0.11211547929202063</c:v>
                </c:pt>
                <c:pt idx="8">
                  <c:v>0.1121326647648134</c:v>
                </c:pt>
                <c:pt idx="9">
                  <c:v>0.11237649066325306</c:v>
                </c:pt>
                <c:pt idx="10">
                  <c:v>0.11291420375023947</c:v>
                </c:pt>
                <c:pt idx="11">
                  <c:v>0.1138472116048936</c:v>
                </c:pt>
                <c:pt idx="12">
                  <c:v>0.11534250380246218</c:v>
                </c:pt>
                <c:pt idx="13">
                  <c:v>0.11771749572077124</c:v>
                </c:pt>
                <c:pt idx="14">
                  <c:v>0.12517290709752507</c:v>
                </c:pt>
                <c:pt idx="15">
                  <c:v>0.17293262796662021</c:v>
                </c:pt>
                <c:pt idx="16">
                  <c:v>0.2171346785195081</c:v>
                </c:pt>
                <c:pt idx="17">
                  <c:v>0.24393690031720894</c:v>
                </c:pt>
                <c:pt idx="18">
                  <c:v>0.25828612864614531</c:v>
                </c:pt>
                <c:pt idx="19">
                  <c:v>0.2597289980593242</c:v>
                </c:pt>
                <c:pt idx="20">
                  <c:v>0.26064413040224416</c:v>
                </c:pt>
                <c:pt idx="21">
                  <c:v>0.26119584128343371</c:v>
                </c:pt>
                <c:pt idx="22">
                  <c:v>0.26148308050364349</c:v>
                </c:pt>
                <c:pt idx="23">
                  <c:v>0.26157042665150837</c:v>
                </c:pt>
                <c:pt idx="24">
                  <c:v>0.26057986988903414</c:v>
                </c:pt>
                <c:pt idx="25">
                  <c:v>0.25959306432547036</c:v>
                </c:pt>
                <c:pt idx="26">
                  <c:v>0.25860999575517812</c:v>
                </c:pt>
                <c:pt idx="27">
                  <c:v>0.25505921429234701</c:v>
                </c:pt>
                <c:pt idx="28">
                  <c:v>0.24860448611753919</c:v>
                </c:pt>
                <c:pt idx="29">
                  <c:v>0.24231310634763029</c:v>
                </c:pt>
                <c:pt idx="30">
                  <c:v>0.2361809411599953</c:v>
                </c:pt>
                <c:pt idx="31">
                  <c:v>0.23020396134576301</c:v>
                </c:pt>
                <c:pt idx="32">
                  <c:v>0.22437823966237586</c:v>
                </c:pt>
                <c:pt idx="33">
                  <c:v>0.21869994825313485</c:v>
                </c:pt>
                <c:pt idx="34">
                  <c:v>0.21316535613210208</c:v>
                </c:pt>
                <c:pt idx="35">
                  <c:v>0.20777082673257674</c:v>
                </c:pt>
                <c:pt idx="36">
                  <c:v>0.20251281551766584</c:v>
                </c:pt>
                <c:pt idx="37">
                  <c:v>0.19738786765130581</c:v>
                </c:pt>
                <c:pt idx="38">
                  <c:v>0.1923926157282233</c:v>
                </c:pt>
                <c:pt idx="39">
                  <c:v>0.18877963162529682</c:v>
                </c:pt>
                <c:pt idx="40">
                  <c:v>0.18704623639947068</c:v>
                </c:pt>
                <c:pt idx="41">
                  <c:v>0.18532875739820229</c:v>
                </c:pt>
                <c:pt idx="42">
                  <c:v>0.18362704847697608</c:v>
                </c:pt>
                <c:pt idx="43">
                  <c:v>0.18194096483319347</c:v>
                </c:pt>
                <c:pt idx="44">
                  <c:v>0.18027036299384669</c:v>
                </c:pt>
                <c:pt idx="45">
                  <c:v>0.17861510080331436</c:v>
                </c:pt>
                <c:pt idx="46">
                  <c:v>0.17697503741126663</c:v>
                </c:pt>
                <c:pt idx="47">
                  <c:v>0.17535003326066831</c:v>
                </c:pt>
                <c:pt idx="48">
                  <c:v>0.17373995007592116</c:v>
                </c:pt>
                <c:pt idx="49">
                  <c:v>0.17214465085108357</c:v>
                </c:pt>
                <c:pt idx="50">
                  <c:v>0.17056399983821749</c:v>
                </c:pt>
                <c:pt idx="51">
                  <c:v>0.16899786253583915</c:v>
                </c:pt>
                <c:pt idx="52">
                  <c:v>0.16744610567747084</c:v>
                </c:pt>
                <c:pt idx="53">
                  <c:v>0.16590859722030507</c:v>
                </c:pt>
                <c:pt idx="54">
                  <c:v>0.16435638256014978</c:v>
                </c:pt>
                <c:pt idx="55">
                  <c:v>0.16275693682896336</c:v>
                </c:pt>
                <c:pt idx="56">
                  <c:v>0.16117305621673933</c:v>
                </c:pt>
                <c:pt idx="57">
                  <c:v>0.15960458925042545</c:v>
                </c:pt>
                <c:pt idx="58">
                  <c:v>0.15805138593104151</c:v>
                </c:pt>
                <c:pt idx="59">
                  <c:v>0.15651329771932729</c:v>
                </c:pt>
                <c:pt idx="60">
                  <c:v>0.15499017752154742</c:v>
                </c:pt>
                <c:pt idx="61">
                  <c:v>0.15348187967541865</c:v>
                </c:pt>
                <c:pt idx="62">
                  <c:v>0.1519882599361812</c:v>
                </c:pt>
                <c:pt idx="63">
                  <c:v>0.15050917546280193</c:v>
                </c:pt>
                <c:pt idx="64">
                  <c:v>0.14904448480431531</c:v>
                </c:pt>
                <c:pt idx="65">
                  <c:v>0.14759404788629638</c:v>
                </c:pt>
                <c:pt idx="66">
                  <c:v>0.14615772599746502</c:v>
                </c:pt>
                <c:pt idx="67">
                  <c:v>0.14473538177641601</c:v>
                </c:pt>
                <c:pt idx="68">
                  <c:v>0.14332687919849316</c:v>
                </c:pt>
                <c:pt idx="69">
                  <c:v>0.14193208356276676</c:v>
                </c:pt>
                <c:pt idx="70">
                  <c:v>0.14055086147916515</c:v>
                </c:pt>
                <c:pt idx="71">
                  <c:v>0.13918308085570602</c:v>
                </c:pt>
                <c:pt idx="72">
                  <c:v>0.13808727315663022</c:v>
                </c:pt>
                <c:pt idx="73">
                  <c:v>0.13709097731926734</c:v>
                </c:pt>
                <c:pt idx="74">
                  <c:v>0.13610186972867688</c:v>
                </c:pt>
                <c:pt idx="75">
                  <c:v>0.13511989852185685</c:v>
                </c:pt>
                <c:pt idx="76">
                  <c:v>0.13414501220999739</c:v>
                </c:pt>
                <c:pt idx="77">
                  <c:v>0.13317715967578031</c:v>
                </c:pt>
                <c:pt idx="78">
                  <c:v>0.13221629017069239</c:v>
                </c:pt>
                <c:pt idx="79">
                  <c:v>0.13126235331237363</c:v>
                </c:pt>
                <c:pt idx="80">
                  <c:v>0.1303152990819722</c:v>
                </c:pt>
                <c:pt idx="81">
                  <c:v>0.1294902518322415</c:v>
                </c:pt>
                <c:pt idx="82">
                  <c:v>0.12898091003263878</c:v>
                </c:pt>
                <c:pt idx="83">
                  <c:v>0.12891260457739803</c:v>
                </c:pt>
                <c:pt idx="84">
                  <c:v>0.12949379182278836</c:v>
                </c:pt>
                <c:pt idx="85">
                  <c:v>0.1311238018211949</c:v>
                </c:pt>
                <c:pt idx="86">
                  <c:v>0.13481207191535713</c:v>
                </c:pt>
                <c:pt idx="87">
                  <c:v>0.15760348742172209</c:v>
                </c:pt>
                <c:pt idx="88">
                  <c:v>0.17084237195041393</c:v>
                </c:pt>
                <c:pt idx="89">
                  <c:v>0.17537223565513499</c:v>
                </c:pt>
                <c:pt idx="90">
                  <c:v>0.17790337306411025</c:v>
                </c:pt>
                <c:pt idx="91">
                  <c:v>0.1793728578827728</c:v>
                </c:pt>
                <c:pt idx="92">
                  <c:v>0.18017002729453754</c:v>
                </c:pt>
                <c:pt idx="93">
                  <c:v>0.18050303332616613</c:v>
                </c:pt>
                <c:pt idx="94">
                  <c:v>0.18049838434361329</c:v>
                </c:pt>
                <c:pt idx="95">
                  <c:v>0.18023928277222695</c:v>
                </c:pt>
                <c:pt idx="96">
                  <c:v>0.17858430596368965</c:v>
                </c:pt>
                <c:pt idx="97">
                  <c:v>0.17694452533322738</c:v>
                </c:pt>
                <c:pt idx="98">
                  <c:v>0.17531980134786701</c:v>
                </c:pt>
                <c:pt idx="99">
                  <c:v>0.17370999575585003</c:v>
                </c:pt>
                <c:pt idx="100">
                  <c:v>0.17211497157485509</c:v>
                </c:pt>
                <c:pt idx="101">
                  <c:v>0.17053459308035088</c:v>
                </c:pt>
                <c:pt idx="102">
                  <c:v>0.16896872579404107</c:v>
                </c:pt>
                <c:pt idx="103">
                  <c:v>0.16757124605180329</c:v>
                </c:pt>
                <c:pt idx="104">
                  <c:v>0.1666361118845531</c:v>
                </c:pt>
                <c:pt idx="105">
                  <c:v>0.16629009778173615</c:v>
                </c:pt>
                <c:pt idx="106">
                  <c:v>0.16671105318565457</c:v>
                </c:pt>
                <c:pt idx="107">
                  <c:v>0.16816851933356206</c:v>
                </c:pt>
                <c:pt idx="108">
                  <c:v>0.1711083082166461</c:v>
                </c:pt>
                <c:pt idx="109">
                  <c:v>0.17638107918419449</c:v>
                </c:pt>
                <c:pt idx="110">
                  <c:v>0.18613639942326099</c:v>
                </c:pt>
                <c:pt idx="111">
                  <c:v>0.26298664229544699</c:v>
                </c:pt>
                <c:pt idx="112">
                  <c:v>0.27146002448031192</c:v>
                </c:pt>
                <c:pt idx="113">
                  <c:v>0.2743069755774119</c:v>
                </c:pt>
                <c:pt idx="114">
                  <c:v>0.27590143555243102</c:v>
                </c:pt>
                <c:pt idx="115">
                  <c:v>0.27683683368210621</c:v>
                </c:pt>
                <c:pt idx="116">
                  <c:v>0.27735693630931946</c:v>
                </c:pt>
                <c:pt idx="117">
                  <c:v>0.27759085695115832</c:v>
                </c:pt>
                <c:pt idx="118">
                  <c:v>0.27761646009618174</c:v>
                </c:pt>
                <c:pt idx="119">
                  <c:v>0.27748462318156109</c:v>
                </c:pt>
                <c:pt idx="120">
                  <c:v>0.27649773177381204</c:v>
                </c:pt>
                <c:pt idx="121">
                  <c:v>0.27616949069357416</c:v>
                </c:pt>
                <c:pt idx="122">
                  <c:v>0.27792489136405613</c:v>
                </c:pt>
                <c:pt idx="123">
                  <c:v>0.28134416621260672</c:v>
                </c:pt>
                <c:pt idx="124">
                  <c:v>0.28637099847422515</c:v>
                </c:pt>
                <c:pt idx="125">
                  <c:v>0.29266956419052043</c:v>
                </c:pt>
                <c:pt idx="126">
                  <c:v>0.30026300107997211</c:v>
                </c:pt>
                <c:pt idx="127">
                  <c:v>0.30909930473249464</c:v>
                </c:pt>
                <c:pt idx="128">
                  <c:v>0.31923180894474307</c:v>
                </c:pt>
                <c:pt idx="129">
                  <c:v>0.33068898246900191</c:v>
                </c:pt>
                <c:pt idx="130">
                  <c:v>0.34376226215380096</c:v>
                </c:pt>
                <c:pt idx="131">
                  <c:v>0.35878692012116942</c:v>
                </c:pt>
                <c:pt idx="132">
                  <c:v>0.37728158523742417</c:v>
                </c:pt>
                <c:pt idx="133">
                  <c:v>0.40144739912600674</c:v>
                </c:pt>
                <c:pt idx="134">
                  <c:v>0.43574399456847568</c:v>
                </c:pt>
                <c:pt idx="135">
                  <c:v>0.53419702588801532</c:v>
                </c:pt>
                <c:pt idx="136">
                  <c:v>0.5784514713111456</c:v>
                </c:pt>
                <c:pt idx="137">
                  <c:v>0.13251944131982776</c:v>
                </c:pt>
                <c:pt idx="138">
                  <c:v>0.13349774799729922</c:v>
                </c:pt>
                <c:pt idx="139">
                  <c:v>0.13422195587275224</c:v>
                </c:pt>
                <c:pt idx="140">
                  <c:v>0.13478645764223607</c:v>
                </c:pt>
                <c:pt idx="141">
                  <c:v>0.135241090797207</c:v>
                </c:pt>
                <c:pt idx="142">
                  <c:v>0.13561572167735364</c:v>
                </c:pt>
                <c:pt idx="143">
                  <c:v>0.13592980113069977</c:v>
                </c:pt>
                <c:pt idx="144">
                  <c:v>0.13591689331804263</c:v>
                </c:pt>
                <c:pt idx="145">
                  <c:v>0.13590398673110363</c:v>
                </c:pt>
                <c:pt idx="146">
                  <c:v>0.13589108136976641</c:v>
                </c:pt>
                <c:pt idx="147">
                  <c:v>0.1358781772339146</c:v>
                </c:pt>
                <c:pt idx="148">
                  <c:v>0.13586527432343179</c:v>
                </c:pt>
                <c:pt idx="149">
                  <c:v>0.13585237263820166</c:v>
                </c:pt>
                <c:pt idx="150">
                  <c:v>0.13583947217810785</c:v>
                </c:pt>
                <c:pt idx="151">
                  <c:v>0.13582657294303399</c:v>
                </c:pt>
                <c:pt idx="152">
                  <c:v>0.13581367493286378</c:v>
                </c:pt>
                <c:pt idx="153">
                  <c:v>0.13580077814748093</c:v>
                </c:pt>
                <c:pt idx="154">
                  <c:v>0.1357878825867691</c:v>
                </c:pt>
                <c:pt idx="155">
                  <c:v>0.13577570906210346</c:v>
                </c:pt>
                <c:pt idx="156">
                  <c:v>0.13576727236813407</c:v>
                </c:pt>
                <c:pt idx="157">
                  <c:v>0.13576541015421634</c:v>
                </c:pt>
                <c:pt idx="158">
                  <c:v>0.13577700045992872</c:v>
                </c:pt>
                <c:pt idx="159">
                  <c:v>0.13588515833684844</c:v>
                </c:pt>
                <c:pt idx="160">
                  <c:v>0.13595142406876545</c:v>
                </c:pt>
                <c:pt idx="161">
                  <c:v>0.13597331841666555</c:v>
                </c:pt>
                <c:pt idx="162">
                  <c:v>0.13598431781445794</c:v>
                </c:pt>
                <c:pt idx="163">
                  <c:v>0.13598945407696991</c:v>
                </c:pt>
                <c:pt idx="164">
                  <c:v>0.13599083315189181</c:v>
                </c:pt>
                <c:pt idx="165">
                  <c:v>0.13598958740991476</c:v>
                </c:pt>
                <c:pt idx="166">
                  <c:v>0.1359864080957271</c:v>
                </c:pt>
                <c:pt idx="167">
                  <c:v>0.13598175134773383</c:v>
                </c:pt>
                <c:pt idx="168">
                  <c:v>0.63377344078209608</c:v>
                </c:pt>
                <c:pt idx="169">
                  <c:v>0.63312568224761956</c:v>
                </c:pt>
                <c:pt idx="170">
                  <c:v>0.63247858576537175</c:v>
                </c:pt>
                <c:pt idx="171">
                  <c:v>0.63183215065869158</c:v>
                </c:pt>
                <c:pt idx="172">
                  <c:v>0.63118374672362154</c:v>
                </c:pt>
                <c:pt idx="173">
                  <c:v>0.63053370892546912</c:v>
                </c:pt>
                <c:pt idx="174">
                  <c:v>0.62988434058235476</c:v>
                </c:pt>
                <c:pt idx="175">
                  <c:v>0.62923564100482565</c:v>
                </c:pt>
                <c:pt idx="176">
                  <c:v>0.62858760950413994</c:v>
                </c:pt>
                <c:pt idx="177">
                  <c:v>0.62793798767484688</c:v>
                </c:pt>
                <c:pt idx="178">
                  <c:v>0.62728630658262952</c:v>
                </c:pt>
                <c:pt idx="179">
                  <c:v>0.62663530181236471</c:v>
                </c:pt>
                <c:pt idx="180">
                  <c:v>0.62598497266215813</c:v>
                </c:pt>
                <c:pt idx="181">
                  <c:v>0.62533531843084345</c:v>
                </c:pt>
                <c:pt idx="182">
                  <c:v>0.62468453940319824</c:v>
                </c:pt>
                <c:pt idx="183">
                  <c:v>0.62403118727506213</c:v>
                </c:pt>
                <c:pt idx="184">
                  <c:v>0.62337851848223591</c:v>
                </c:pt>
                <c:pt idx="185">
                  <c:v>0.62272653231002495</c:v>
                </c:pt>
                <c:pt idx="186">
                  <c:v>0.62207522804448268</c:v>
                </c:pt>
                <c:pt idx="187">
                  <c:v>0.62142335629869994</c:v>
                </c:pt>
                <c:pt idx="188">
                  <c:v>0.62076830436291852</c:v>
                </c:pt>
                <c:pt idx="189">
                  <c:v>0.62011394292747657</c:v>
                </c:pt>
                <c:pt idx="190">
                  <c:v>0.61946027126450731</c:v>
                </c:pt>
                <c:pt idx="191">
                  <c:v>0.6188072886469107</c:v>
                </c:pt>
                <c:pt idx="192">
                  <c:v>0.61815439287415053</c:v>
                </c:pt>
                <c:pt idx="193">
                  <c:v>0.61749761127799918</c:v>
                </c:pt>
                <c:pt idx="194">
                  <c:v>0.61684152750438193</c:v>
                </c:pt>
                <c:pt idx="195">
                  <c:v>0.61618614081187095</c:v>
                </c:pt>
                <c:pt idx="196">
                  <c:v>0.6155329617074734</c:v>
                </c:pt>
                <c:pt idx="197">
                  <c:v>0.61493298508304328</c:v>
                </c:pt>
                <c:pt idx="198">
                  <c:v>0.6144169685644475</c:v>
                </c:pt>
                <c:pt idx="199">
                  <c:v>0.61400429595891703</c:v>
                </c:pt>
                <c:pt idx="200">
                  <c:v>0.61371629921543258</c:v>
                </c:pt>
                <c:pt idx="201">
                  <c:v>0.61358120199686794</c:v>
                </c:pt>
                <c:pt idx="202">
                  <c:v>0.61363913192122221</c:v>
                </c:pt>
                <c:pt idx="203">
                  <c:v>0.61395068962444499</c:v>
                </c:pt>
                <c:pt idx="204">
                  <c:v>0.61461589278423601</c:v>
                </c:pt>
                <c:pt idx="205">
                  <c:v>0.61581773028542841</c:v>
                </c:pt>
                <c:pt idx="206">
                  <c:v>0.61803576127518212</c:v>
                </c:pt>
                <c:pt idx="207">
                  <c:v>0.62692586034638387</c:v>
                </c:pt>
                <c:pt idx="208">
                  <c:v>0.63124957980962004</c:v>
                </c:pt>
                <c:pt idx="209">
                  <c:v>0.63263681672330185</c:v>
                </c:pt>
                <c:pt idx="210">
                  <c:v>0.63334976313381797</c:v>
                </c:pt>
                <c:pt idx="211">
                  <c:v>0.63371204285907645</c:v>
                </c:pt>
                <c:pt idx="212">
                  <c:v>0.63385455678633629</c:v>
                </c:pt>
                <c:pt idx="213">
                  <c:v>0.6338461429294151</c:v>
                </c:pt>
                <c:pt idx="214">
                  <c:v>0.63372807041642154</c:v>
                </c:pt>
                <c:pt idx="215">
                  <c:v>0.63352717138317238</c:v>
                </c:pt>
                <c:pt idx="216">
                  <c:v>0.63287966455237232</c:v>
                </c:pt>
                <c:pt idx="217">
                  <c:v>0.63223281951654298</c:v>
                </c:pt>
                <c:pt idx="218">
                  <c:v>0.63158663559928618</c:v>
                </c:pt>
                <c:pt idx="219">
                  <c:v>0.63093661071450047</c:v>
                </c:pt>
                <c:pt idx="220">
                  <c:v>0.63028682743454223</c:v>
                </c:pt>
                <c:pt idx="221">
                  <c:v>0.62963771334750074</c:v>
                </c:pt>
                <c:pt idx="222">
                  <c:v>0.62898926776419395</c:v>
                </c:pt>
                <c:pt idx="223">
                  <c:v>0.62834148999614881</c:v>
                </c:pt>
                <c:pt idx="224">
                  <c:v>0.62769022675383146</c:v>
                </c:pt>
                <c:pt idx="225">
                  <c:v>0.62703880279067914</c:v>
                </c:pt>
                <c:pt idx="226">
                  <c:v>0.62638805488262772</c:v>
                </c:pt>
                <c:pt idx="227">
                  <c:v>0.6257379823280601</c:v>
                </c:pt>
                <c:pt idx="228">
                  <c:v>0.6250885844260865</c:v>
                </c:pt>
                <c:pt idx="229">
                  <c:v>0.62443614270403214</c:v>
                </c:pt>
                <c:pt idx="230">
                  <c:v>0.62378305037184401</c:v>
                </c:pt>
                <c:pt idx="231">
                  <c:v>0.62313064110324723</c:v>
                </c:pt>
                <c:pt idx="232">
                  <c:v>0.62247891418383205</c:v>
                </c:pt>
                <c:pt idx="233">
                  <c:v>0.6218278688999348</c:v>
                </c:pt>
                <c:pt idx="234">
                  <c:v>0.62117431249725752</c:v>
                </c:pt>
                <c:pt idx="235">
                  <c:v>0.620519523082385</c:v>
                </c:pt>
                <c:pt idx="236">
                  <c:v>0.61986542389112453</c:v>
                </c:pt>
                <c:pt idx="237">
                  <c:v>0.61921201419590111</c:v>
                </c:pt>
                <c:pt idx="238">
                  <c:v>0.61855929326990611</c:v>
                </c:pt>
                <c:pt idx="239">
                  <c:v>0.61790469018422534</c:v>
                </c:pt>
                <c:pt idx="240">
                  <c:v>0.61724817389417408</c:v>
                </c:pt>
                <c:pt idx="241">
                  <c:v>0.6165923551447724</c:v>
                </c:pt>
                <c:pt idx="242">
                  <c:v>0.61593723319489191</c:v>
                </c:pt>
                <c:pt idx="243">
                  <c:v>0.61528280730419194</c:v>
                </c:pt>
                <c:pt idx="244">
                  <c:v>0.61462723075863823</c:v>
                </c:pt>
                <c:pt idx="245">
                  <c:v>0.61396895666704931</c:v>
                </c:pt>
                <c:pt idx="246">
                  <c:v>0.61331138759593118</c:v>
                </c:pt>
                <c:pt idx="247">
                  <c:v>0.61265452279019761</c:v>
                </c:pt>
                <c:pt idx="248">
                  <c:v>0.61199836149557074</c:v>
                </c:pt>
                <c:pt idx="249">
                  <c:v>0.61134188880971019</c:v>
                </c:pt>
                <c:pt idx="250">
                  <c:v>0.61068182479943611</c:v>
                </c:pt>
                <c:pt idx="251">
                  <c:v>0.6100224734583013</c:v>
                </c:pt>
                <c:pt idx="252">
                  <c:v>0.60936383401683891</c:v>
                </c:pt>
                <c:pt idx="253">
                  <c:v>0.60870590570641281</c:v>
                </c:pt>
                <c:pt idx="254">
                  <c:v>0.60804861928395093</c:v>
                </c:pt>
                <c:pt idx="255">
                  <c:v>0.6073867319857511</c:v>
                </c:pt>
                <c:pt idx="256">
                  <c:v>0.60672556518058696</c:v>
                </c:pt>
                <c:pt idx="257">
                  <c:v>0.60606511808417041</c:v>
                </c:pt>
                <c:pt idx="258">
                  <c:v>0.60540538991306747</c:v>
                </c:pt>
                <c:pt idx="259">
                  <c:v>0.60474637988469671</c:v>
                </c:pt>
                <c:pt idx="260">
                  <c:v>0.60408363231576456</c:v>
                </c:pt>
                <c:pt idx="261">
                  <c:v>0.60342061554191651</c:v>
                </c:pt>
                <c:pt idx="262">
                  <c:v>0.60275832646737848</c:v>
                </c:pt>
                <c:pt idx="263">
                  <c:v>0.60209676429345849</c:v>
                </c:pt>
                <c:pt idx="264">
                  <c:v>0.60143592822234082</c:v>
                </c:pt>
                <c:pt idx="265">
                  <c:v>0.6007724803873975</c:v>
                </c:pt>
                <c:pt idx="266">
                  <c:v>0.60010757776038093</c:v>
                </c:pt>
                <c:pt idx="267">
                  <c:v>0.599443411011784</c:v>
                </c:pt>
                <c:pt idx="268">
                  <c:v>0.59877997932717597</c:v>
                </c:pt>
                <c:pt idx="269">
                  <c:v>0.59811728189302771</c:v>
                </c:pt>
                <c:pt idx="270">
                  <c:v>0.59745323223053615</c:v>
                </c:pt>
                <c:pt idx="271">
                  <c:v>0.59678640641135972</c:v>
                </c:pt>
                <c:pt idx="272">
                  <c:v>0.59612032484570632</c:v>
                </c:pt>
                <c:pt idx="273">
                  <c:v>0.59545498670290486</c:v>
                </c:pt>
                <c:pt idx="274">
                  <c:v>0.59479039115321031</c:v>
                </c:pt>
                <c:pt idx="275">
                  <c:v>0.59412584467092633</c:v>
                </c:pt>
                <c:pt idx="276">
                  <c:v>0.593457056787282</c:v>
                </c:pt>
                <c:pt idx="277">
                  <c:v>0.59278902173611803</c:v>
                </c:pt>
                <c:pt idx="278">
                  <c:v>0.59212173866999607</c:v>
                </c:pt>
                <c:pt idx="279">
                  <c:v>0.59145520674243057</c:v>
                </c:pt>
                <c:pt idx="280">
                  <c:v>0.59078942510789023</c:v>
                </c:pt>
                <c:pt idx="281">
                  <c:v>0.59011948440518669</c:v>
                </c:pt>
                <c:pt idx="282">
                  <c:v>0.58944945559158235</c:v>
                </c:pt>
                <c:pt idx="283">
                  <c:v>0.58878018753681205</c:v>
                </c:pt>
                <c:pt idx="284">
                  <c:v>0.58811167937710129</c:v>
                </c:pt>
                <c:pt idx="285">
                  <c:v>0.58744393024965602</c:v>
                </c:pt>
                <c:pt idx="286">
                  <c:v>0.58677364581045188</c:v>
                </c:pt>
                <c:pt idx="287">
                  <c:v>0.58610158125949019</c:v>
                </c:pt>
                <c:pt idx="288">
                  <c:v>0.58543028646150563</c:v>
                </c:pt>
                <c:pt idx="289">
                  <c:v>0.58475976053485701</c:v>
                </c:pt>
                <c:pt idx="290">
                  <c:v>0.58409000259891319</c:v>
                </c:pt>
                <c:pt idx="291">
                  <c:v>0.58341950044614843</c:v>
                </c:pt>
                <c:pt idx="292">
                  <c:v>0.58274535638718772</c:v>
                </c:pt>
                <c:pt idx="293">
                  <c:v>0.58207199130495269</c:v>
                </c:pt>
                <c:pt idx="294">
                  <c:v>0.5813994042993319</c:v>
                </c:pt>
                <c:pt idx="295">
                  <c:v>0.5807275944712541</c:v>
                </c:pt>
                <c:pt idx="296">
                  <c:v>0.58005656092268731</c:v>
                </c:pt>
                <c:pt idx="297">
                  <c:v>0.5793807389477329</c:v>
                </c:pt>
                <c:pt idx="298">
                  <c:v>0.57870525815275864</c:v>
                </c:pt>
                <c:pt idx="299">
                  <c:v>0.57803056487844873</c:v>
                </c:pt>
                <c:pt idx="300">
                  <c:v>0.5773566582066586</c:v>
                </c:pt>
                <c:pt idx="301">
                  <c:v>0.57668353722031507</c:v>
                </c:pt>
                <c:pt idx="302">
                  <c:v>0.57600768806428471</c:v>
                </c:pt>
                <c:pt idx="303">
                  <c:v>0.57533004413161737</c:v>
                </c:pt>
                <c:pt idx="304">
                  <c:v>0.57465319741278764</c:v>
                </c:pt>
                <c:pt idx="305">
                  <c:v>0.57397714696991398</c:v>
                </c:pt>
                <c:pt idx="306">
                  <c:v>0.57330189186621772</c:v>
                </c:pt>
                <c:pt idx="307">
                  <c:v>0.57262616687599144</c:v>
                </c:pt>
                <c:pt idx="308">
                  <c:v>0.57194631026408671</c:v>
                </c:pt>
                <c:pt idx="309">
                  <c:v>0.57126726081930035</c:v>
                </c:pt>
                <c:pt idx="310">
                  <c:v>0.57058901758331371</c:v>
                </c:pt>
                <c:pt idx="311">
                  <c:v>0.56991157959894723</c:v>
                </c:pt>
                <c:pt idx="312">
                  <c:v>0.569234945910157</c:v>
                </c:pt>
                <c:pt idx="313">
                  <c:v>0.56855401824565432</c:v>
                </c:pt>
                <c:pt idx="314">
                  <c:v>0.56787271456374278</c:v>
                </c:pt>
                <c:pt idx="315">
                  <c:v>0.56719222729450602</c:v>
                </c:pt>
                <c:pt idx="316">
                  <c:v>0.56651255545962953</c:v>
                </c:pt>
                <c:pt idx="317">
                  <c:v>0.56583369808197059</c:v>
                </c:pt>
                <c:pt idx="318">
                  <c:v>0.56515313238481601</c:v>
                </c:pt>
                <c:pt idx="319">
                  <c:v>0.56446952058935418</c:v>
                </c:pt>
                <c:pt idx="320">
                  <c:v>0.56378673569382476</c:v>
                </c:pt>
                <c:pt idx="321">
                  <c:v>0.56310477669800563</c:v>
                </c:pt>
                <c:pt idx="322">
                  <c:v>0.56242364260288491</c:v>
                </c:pt>
                <c:pt idx="323">
                  <c:v>0.56174333241065866</c:v>
                </c:pt>
                <c:pt idx="324">
                  <c:v>0.56105764526502289</c:v>
                </c:pt>
                <c:pt idx="325">
                  <c:v>0.56037250665014848</c:v>
                </c:pt>
                <c:pt idx="326">
                  <c:v>0.55968820469604408</c:v>
                </c:pt>
                <c:pt idx="327">
                  <c:v>0.55900473838101716</c:v>
                </c:pt>
                <c:pt idx="328">
                  <c:v>0.55832210668462245</c:v>
                </c:pt>
                <c:pt idx="329">
                  <c:v>0.5576370556475716</c:v>
                </c:pt>
                <c:pt idx="330">
                  <c:v>0.55694950456685488</c:v>
                </c:pt>
                <c:pt idx="331">
                  <c:v>0.55626280121762173</c:v>
                </c:pt>
                <c:pt idx="332">
                  <c:v>0.55557694455464268</c:v>
                </c:pt>
                <c:pt idx="333">
                  <c:v>0.55489193353397737</c:v>
                </c:pt>
                <c:pt idx="334">
                  <c:v>0.55420772615910141</c:v>
                </c:pt>
                <c:pt idx="335">
                  <c:v>0.55351770103913345</c:v>
                </c:pt>
                <c:pt idx="336">
                  <c:v>0.55282853504588625</c:v>
                </c:pt>
                <c:pt idx="337">
                  <c:v>0.55214022710969002</c:v>
                </c:pt>
                <c:pt idx="338">
                  <c:v>0.55145277616220745</c:v>
                </c:pt>
                <c:pt idx="339">
                  <c:v>0.55076618113643094</c:v>
                </c:pt>
                <c:pt idx="340">
                  <c:v>0.55007706785681398</c:v>
                </c:pt>
                <c:pt idx="341">
                  <c:v>0.54938537498171591</c:v>
                </c:pt>
                <c:pt idx="342">
                  <c:v>0.54869455187389504</c:v>
                </c:pt>
                <c:pt idx="343">
                  <c:v>0.54800459743966434</c:v>
                </c:pt>
                <c:pt idx="344">
                  <c:v>0.54731551058671324</c:v>
                </c:pt>
                <c:pt idx="345">
                  <c:v>0.54662729022410383</c:v>
                </c:pt>
                <c:pt idx="346">
                  <c:v>0.54593329856604256</c:v>
                </c:pt>
                <c:pt idx="347">
                  <c:v>0.54523989321414978</c:v>
                </c:pt>
                <c:pt idx="348">
                  <c:v>0.5445473685760428</c:v>
                </c:pt>
                <c:pt idx="349">
                  <c:v>0.54385572353310185</c:v>
                </c:pt>
                <c:pt idx="350">
                  <c:v>0.54316495696812828</c:v>
                </c:pt>
                <c:pt idx="351">
                  <c:v>0.54247228481648435</c:v>
                </c:pt>
                <c:pt idx="352">
                  <c:v>0.54177622676664294</c:v>
                </c:pt>
                <c:pt idx="353">
                  <c:v>0.54108106184410476</c:v>
                </c:pt>
                <c:pt idx="354">
                  <c:v>0.5403867889028785</c:v>
                </c:pt>
                <c:pt idx="355">
                  <c:v>0.53969340679844335</c:v>
                </c:pt>
                <c:pt idx="356">
                  <c:v>0.53900091438774744</c:v>
                </c:pt>
                <c:pt idx="357">
                  <c:v>0.53830353695990119</c:v>
                </c:pt>
                <c:pt idx="358">
                  <c:v>0.53760565807618199</c:v>
                </c:pt>
                <c:pt idx="359">
                  <c:v>0.53690868395140101</c:v>
                </c:pt>
                <c:pt idx="360">
                  <c:v>0.53621261341259097</c:v>
                </c:pt>
                <c:pt idx="361">
                  <c:v>0.53551744528830592</c:v>
                </c:pt>
                <c:pt idx="362">
                  <c:v>0.53482181318027855</c:v>
                </c:pt>
                <c:pt idx="363">
                  <c:v>0.53412114281570044</c:v>
                </c:pt>
                <c:pt idx="364">
                  <c:v>0.53342139039976899</c:v>
                </c:pt>
                <c:pt idx="365">
                  <c:v>0.53272255472987984</c:v>
                </c:pt>
                <c:pt idx="366">
                  <c:v>0.53202463460500315</c:v>
                </c:pt>
                <c:pt idx="367">
                  <c:v>0.53132762882568285</c:v>
                </c:pt>
                <c:pt idx="368">
                  <c:v>0.53062750861874852</c:v>
                </c:pt>
                <c:pt idx="369">
                  <c:v>0.52992489671280907</c:v>
                </c:pt>
                <c:pt idx="370">
                  <c:v>0.52922321514591608</c:v>
                </c:pt>
                <c:pt idx="371">
                  <c:v>0.52852246268619363</c:v>
                </c:pt>
                <c:pt idx="372">
                  <c:v>0.52782263810339636</c:v>
                </c:pt>
                <c:pt idx="373">
                  <c:v>0.52712374016890928</c:v>
                </c:pt>
                <c:pt idx="374">
                  <c:v>0.52641920221968097</c:v>
                </c:pt>
                <c:pt idx="375">
                  <c:v>0.52571458962497286</c:v>
                </c:pt>
                <c:pt idx="376">
                  <c:v>0.52501092015488204</c:v>
                </c:pt>
                <c:pt idx="377">
                  <c:v>0.5243081925470352</c:v>
                </c:pt>
                <c:pt idx="378">
                  <c:v>0.52360640554074911</c:v>
                </c:pt>
                <c:pt idx="379">
                  <c:v>0.52290431279918215</c:v>
                </c:pt>
                <c:pt idx="380">
                  <c:v>0.52219667936571623</c:v>
                </c:pt>
                <c:pt idx="381">
                  <c:v>0.52149000355501973</c:v>
                </c:pt>
                <c:pt idx="382">
                  <c:v>0.52078428407116562</c:v>
                </c:pt>
                <c:pt idx="383">
                  <c:v>0.52007951961998067</c:v>
                </c:pt>
                <c:pt idx="384">
                  <c:v>0.5193757089090425</c:v>
                </c:pt>
                <c:pt idx="385">
                  <c:v>0.5186694961210262</c:v>
                </c:pt>
                <c:pt idx="386">
                  <c:v>0.51795971963774068</c:v>
                </c:pt>
                <c:pt idx="387">
                  <c:v>0.51725091445247806</c:v>
                </c:pt>
                <c:pt idx="388">
                  <c:v>0.51654307923605991</c:v>
                </c:pt>
                <c:pt idx="389">
                  <c:v>0.51583621266112623</c:v>
                </c:pt>
                <c:pt idx="390">
                  <c:v>0.51513031340213333</c:v>
                </c:pt>
                <c:pt idx="391">
                  <c:v>0.51442008861577782</c:v>
                </c:pt>
                <c:pt idx="392">
                  <c:v>0.51370809854881416</c:v>
                </c:pt>
                <c:pt idx="393">
                  <c:v>0.51299709392131243</c:v>
                </c:pt>
                <c:pt idx="394">
                  <c:v>0.5122870733693623</c:v>
                </c:pt>
                <c:pt idx="395">
                  <c:v>0.5115780355309405</c:v>
                </c:pt>
                <c:pt idx="396">
                  <c:v>0.51086997904590892</c:v>
                </c:pt>
                <c:pt idx="397">
                  <c:v>0.51015586304884264</c:v>
                </c:pt>
                <c:pt idx="398">
                  <c:v>0.50944158462793887</c:v>
                </c:pt>
                <c:pt idx="399">
                  <c:v>0.50872830628112908</c:v>
                </c:pt>
                <c:pt idx="400">
                  <c:v>0.50801602660819178</c:v>
                </c:pt>
                <c:pt idx="401">
                  <c:v>0.50730474421086547</c:v>
                </c:pt>
                <c:pt idx="402">
                  <c:v>0.50659424869270042</c:v>
                </c:pt>
                <c:pt idx="403">
                  <c:v>0.50587658590729168</c:v>
                </c:pt>
                <c:pt idx="404">
                  <c:v>0.50515993979326224</c:v>
                </c:pt>
                <c:pt idx="405">
                  <c:v>0.50444430891035263</c:v>
                </c:pt>
                <c:pt idx="406">
                  <c:v>0.50372969182034355</c:v>
                </c:pt>
                <c:pt idx="407">
                  <c:v>0.50301608708705303</c:v>
                </c:pt>
                <c:pt idx="408">
                  <c:v>0.50230214883656488</c:v>
                </c:pt>
                <c:pt idx="409">
                  <c:v>0.5015820183319174</c:v>
                </c:pt>
                <c:pt idx="410">
                  <c:v>0.50086292024957757</c:v>
                </c:pt>
                <c:pt idx="411">
                  <c:v>0.50014485310940315</c:v>
                </c:pt>
                <c:pt idx="412">
                  <c:v>0.49942781543337311</c:v>
                </c:pt>
                <c:pt idx="413">
                  <c:v>0.49871180574558643</c:v>
                </c:pt>
                <c:pt idx="414">
                  <c:v>0.49799460474704693</c:v>
                </c:pt>
                <c:pt idx="415">
                  <c:v>0.49727191631702777</c:v>
                </c:pt>
                <c:pt idx="416">
                  <c:v>0.49655027665051271</c:v>
                </c:pt>
                <c:pt idx="417">
                  <c:v>0.4958296842255398</c:v>
                </c:pt>
                <c:pt idx="418">
                  <c:v>0.49511013752235422</c:v>
                </c:pt>
                <c:pt idx="419">
                  <c:v>0.49439163502340777</c:v>
                </c:pt>
                <c:pt idx="420">
                  <c:v>0.49367137337664857</c:v>
                </c:pt>
                <c:pt idx="421">
                  <c:v>0.49294603098997364</c:v>
                </c:pt>
                <c:pt idx="422">
                  <c:v>0.49222175433569942</c:v>
                </c:pt>
                <c:pt idx="423">
                  <c:v>0.49149854184796488</c:v>
                </c:pt>
                <c:pt idx="424">
                  <c:v>0.49077639196320882</c:v>
                </c:pt>
                <c:pt idx="425">
                  <c:v>0.49005530312016832</c:v>
                </c:pt>
                <c:pt idx="426">
                  <c:v>0.48933220769072294</c:v>
                </c:pt>
                <c:pt idx="427">
                  <c:v>0.4886041089927608</c:v>
                </c:pt>
                <c:pt idx="428">
                  <c:v>0.48787709366455323</c:v>
                </c:pt>
                <c:pt idx="429">
                  <c:v>0.48715116009410786</c:v>
                </c:pt>
                <c:pt idx="430">
                  <c:v>0.48642630667182984</c:v>
                </c:pt>
                <c:pt idx="431">
                  <c:v>0.48570253179052003</c:v>
                </c:pt>
                <c:pt idx="432">
                  <c:v>0.48497685722664435</c:v>
                </c:pt>
                <c:pt idx="433">
                  <c:v>0.48424589298668208</c:v>
                </c:pt>
                <c:pt idx="434">
                  <c:v>0.48351603046675512</c:v>
                </c:pt>
                <c:pt idx="435">
                  <c:v>0.48278726800633409</c:v>
                </c:pt>
                <c:pt idx="436">
                  <c:v>0.48205960394739406</c:v>
                </c:pt>
                <c:pt idx="437">
                  <c:v>0.48133303663440741</c:v>
                </c:pt>
                <c:pt idx="438">
                  <c:v>0.48060506881022419</c:v>
                </c:pt>
                <c:pt idx="439">
                  <c:v>0.47987112230682183</c:v>
                </c:pt>
                <c:pt idx="440">
                  <c:v>0.4791382966352723</c:v>
                </c:pt>
                <c:pt idx="441">
                  <c:v>0.47840659008391989</c:v>
                </c:pt>
                <c:pt idx="442">
                  <c:v>0.47767600094372198</c:v>
                </c:pt>
                <c:pt idx="443">
                  <c:v>0.47694652750824662</c:v>
                </c:pt>
                <c:pt idx="444">
                  <c:v>0.47621658746335077</c:v>
                </c:pt>
                <c:pt idx="445">
                  <c:v>0.47547953379919689</c:v>
                </c:pt>
                <c:pt idx="446">
                  <c:v>0.4747436208935093</c:v>
                </c:pt>
                <c:pt idx="447">
                  <c:v>0.47400884698070395</c:v>
                </c:pt>
                <c:pt idx="448">
                  <c:v>0.47327521029793024</c:v>
                </c:pt>
                <c:pt idx="449">
                  <c:v>0.47254270908506552</c:v>
                </c:pt>
                <c:pt idx="450">
                  <c:v>0.47181115754438402</c:v>
                </c:pt>
                <c:pt idx="451">
                  <c:v>0.47107086288065092</c:v>
                </c:pt>
                <c:pt idx="452">
                  <c:v>0.47033172977526633</c:v>
                </c:pt>
                <c:pt idx="453">
                  <c:v>0.46959375640568951</c:v>
                </c:pt>
                <c:pt idx="454">
                  <c:v>0.46885694095223773</c:v>
                </c:pt>
                <c:pt idx="455">
                  <c:v>0.46812128159808458</c:v>
                </c:pt>
                <c:pt idx="456">
                  <c:v>0.46738677652925442</c:v>
                </c:pt>
                <c:pt idx="457">
                  <c:v>0.46664484486846719</c:v>
                </c:pt>
                <c:pt idx="458">
                  <c:v>0.46590234886279669</c:v>
                </c:pt>
                <c:pt idx="459">
                  <c:v>0.46516103427019551</c:v>
                </c:pt>
                <c:pt idx="460">
                  <c:v>0.46442089921087309</c:v>
                </c:pt>
                <c:pt idx="461">
                  <c:v>0.46368194180803002</c:v>
                </c:pt>
                <c:pt idx="462">
                  <c:v>0.46294416018785361</c:v>
                </c:pt>
                <c:pt idx="463">
                  <c:v>0.46220121664799468</c:v>
                </c:pt>
                <c:pt idx="464">
                  <c:v>0.46145520434919068</c:v>
                </c:pt>
                <c:pt idx="465">
                  <c:v>0.46071039614576725</c:v>
                </c:pt>
                <c:pt idx="466">
                  <c:v>0.45996679009426406</c:v>
                </c:pt>
                <c:pt idx="467">
                  <c:v>0.45922438425435658</c:v>
                </c:pt>
                <c:pt idx="468">
                  <c:v>0.4584831766888528</c:v>
                </c:pt>
                <c:pt idx="469">
                  <c:v>0.45773972203264079</c:v>
                </c:pt>
                <c:pt idx="470">
                  <c:v>0.45699002827162188</c:v>
                </c:pt>
                <c:pt idx="471">
                  <c:v>0.45624156237156521</c:v>
                </c:pt>
                <c:pt idx="472">
                  <c:v>0.45549432232145881</c:v>
                </c:pt>
                <c:pt idx="473">
                  <c:v>0.45474830611358535</c:v>
                </c:pt>
                <c:pt idx="474">
                  <c:v>0.45400351174351561</c:v>
                </c:pt>
                <c:pt idx="475">
                  <c:v>0.4532599372101036</c:v>
                </c:pt>
                <c:pt idx="476">
                  <c:v>0.45250655742620716</c:v>
                </c:pt>
                <c:pt idx="477">
                  <c:v>0.45175425683521681</c:v>
                </c:pt>
                <c:pt idx="478">
                  <c:v>0.45100320695798901</c:v>
                </c:pt>
                <c:pt idx="479">
                  <c:v>0.4502534057151894</c:v>
                </c:pt>
                <c:pt idx="480">
                  <c:v>0.44950485103093962</c:v>
                </c:pt>
                <c:pt idx="481">
                  <c:v>0.44875754083281316</c:v>
                </c:pt>
                <c:pt idx="482">
                  <c:v>0.44800453517888755</c:v>
                </c:pt>
                <c:pt idx="483">
                  <c:v>0.44724820862373305</c:v>
                </c:pt>
                <c:pt idx="484">
                  <c:v>0.44649315890801439</c:v>
                </c:pt>
                <c:pt idx="485">
                  <c:v>0.44573938387615614</c:v>
                </c:pt>
                <c:pt idx="486">
                  <c:v>0.44498688137622244</c:v>
                </c:pt>
                <c:pt idx="487">
                  <c:v>0.44423564925990927</c:v>
                </c:pt>
                <c:pt idx="488">
                  <c:v>0.44348372376641548</c:v>
                </c:pt>
                <c:pt idx="489">
                  <c:v>0.4427231641210041</c:v>
                </c:pt>
                <c:pt idx="490">
                  <c:v>0.44196390880976155</c:v>
                </c:pt>
                <c:pt idx="491">
                  <c:v>0.44120595559579912</c:v>
                </c:pt>
                <c:pt idx="492">
                  <c:v>0.44044930224606277</c:v>
                </c:pt>
                <c:pt idx="493">
                  <c:v>0.43969394653133026</c:v>
                </c:pt>
                <c:pt idx="494">
                  <c:v>0.43893988622620089</c:v>
                </c:pt>
                <c:pt idx="495">
                  <c:v>0.43817888190662418</c:v>
                </c:pt>
                <c:pt idx="496">
                  <c:v>0.43741519773023141</c:v>
                </c:pt>
                <c:pt idx="497">
                  <c:v>0.43665284454797232</c:v>
                </c:pt>
                <c:pt idx="498">
                  <c:v>0.43589182004011101</c:v>
                </c:pt>
                <c:pt idx="499">
                  <c:v>0.4351321218909554</c:v>
                </c:pt>
                <c:pt idx="500">
                  <c:v>0.43437374778884819</c:v>
                </c:pt>
                <c:pt idx="501">
                  <c:v>0.43361514796485134</c:v>
                </c:pt>
                <c:pt idx="502">
                  <c:v>0.4328467920986856</c:v>
                </c:pt>
                <c:pt idx="503">
                  <c:v>0.43207979774108296</c:v>
                </c:pt>
                <c:pt idx="504">
                  <c:v>0.43131416247948245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56.5</c:v>
                </c:pt>
                <c:pt idx="1">
                  <c:v>56.5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50.6</c:v>
                </c:pt>
                <c:pt idx="1">
                  <c:v>50.6</c:v>
                </c:pt>
                <c:pt idx="2">
                  <c:v>50.6</c:v>
                </c:pt>
                <c:pt idx="3">
                  <c:v>50.6</c:v>
                </c:pt>
                <c:pt idx="4">
                  <c:v>50.6</c:v>
                </c:pt>
                <c:pt idx="5">
                  <c:v>50.6</c:v>
                </c:pt>
                <c:pt idx="6">
                  <c:v>50.6</c:v>
                </c:pt>
                <c:pt idx="7">
                  <c:v>50.6</c:v>
                </c:pt>
                <c:pt idx="8">
                  <c:v>50.600135540151463</c:v>
                </c:pt>
                <c:pt idx="9">
                  <c:v>50.60205857128382</c:v>
                </c:pt>
                <c:pt idx="10">
                  <c:v>50.606299462071746</c:v>
                </c:pt>
                <c:pt idx="11">
                  <c:v>50.613658004222991</c:v>
                </c:pt>
                <c:pt idx="12">
                  <c:v>50.625451228266442</c:v>
                </c:pt>
                <c:pt idx="13">
                  <c:v>50.6441825583968</c:v>
                </c:pt>
                <c:pt idx="14">
                  <c:v>50.676108732974249</c:v>
                </c:pt>
                <c:pt idx="15">
                  <c:v>50.79633380654731</c:v>
                </c:pt>
                <c:pt idx="16">
                  <c:v>50.859782699888726</c:v>
                </c:pt>
                <c:pt idx="17">
                  <c:v>50.882836933815767</c:v>
                </c:pt>
                <c:pt idx="18">
                  <c:v>50.89621037157216</c:v>
                </c:pt>
                <c:pt idx="19">
                  <c:v>50.904575185939372</c:v>
                </c:pt>
                <c:pt idx="20">
                  <c:v>50.909880525494039</c:v>
                </c:pt>
                <c:pt idx="21">
                  <c:v>50.913078984802532</c:v>
                </c:pt>
                <c:pt idx="22">
                  <c:v>50.914744210175037</c:v>
                </c:pt>
                <c:pt idx="23">
                  <c:v>50.915250586085364</c:v>
                </c:pt>
                <c:pt idx="24">
                  <c:v>50.909507985013775</c:v>
                </c:pt>
                <c:pt idx="25">
                  <c:v>50.903787130943165</c:v>
                </c:pt>
                <c:pt idx="26">
                  <c:v>50.898087941518519</c:v>
                </c:pt>
                <c:pt idx="27">
                  <c:v>50.892403917856427</c:v>
                </c:pt>
                <c:pt idx="28">
                  <c:v>50.886851810482618</c:v>
                </c:pt>
                <c:pt idx="29">
                  <c:v>50.881440209085014</c:v>
                </c:pt>
                <c:pt idx="30">
                  <c:v>50.876165557909374</c:v>
                </c:pt>
                <c:pt idx="31">
                  <c:v>50.871024391186161</c:v>
                </c:pt>
                <c:pt idx="32">
                  <c:v>50.866013330853313</c:v>
                </c:pt>
                <c:pt idx="33">
                  <c:v>50.861129084336639</c:v>
                </c:pt>
                <c:pt idx="34">
                  <c:v>50.856368442386426</c:v>
                </c:pt>
                <c:pt idx="35">
                  <c:v>50.851728276968736</c:v>
                </c:pt>
                <c:pt idx="36">
                  <c:v>50.847205539210108</c:v>
                </c:pt>
                <c:pt idx="37">
                  <c:v>50.842797257394267</c:v>
                </c:pt>
                <c:pt idx="38">
                  <c:v>50.838500535009516</c:v>
                </c:pt>
                <c:pt idx="39">
                  <c:v>50.83430836181175</c:v>
                </c:pt>
                <c:pt idx="40">
                  <c:v>50.830154585223063</c:v>
                </c:pt>
                <c:pt idx="41">
                  <c:v>50.826038949065342</c:v>
                </c:pt>
                <c:pt idx="42">
                  <c:v>50.821961103128977</c:v>
                </c:pt>
                <c:pt idx="43">
                  <c:v>50.817920700420025</c:v>
                </c:pt>
                <c:pt idx="44">
                  <c:v>50.813917397130673</c:v>
                </c:pt>
                <c:pt idx="45">
                  <c:v>50.809950852609994</c:v>
                </c:pt>
                <c:pt idx="46">
                  <c:v>50.806020729334961</c:v>
                </c:pt>
                <c:pt idx="47">
                  <c:v>50.8021266928817</c:v>
                </c:pt>
                <c:pt idx="48">
                  <c:v>50.798268411897077</c:v>
                </c:pt>
                <c:pt idx="49">
                  <c:v>50.794445558070464</c:v>
                </c:pt>
                <c:pt idx="50">
                  <c:v>50.79065780610582</c:v>
                </c:pt>
                <c:pt idx="51">
                  <c:v>50.78690483369401</c:v>
                </c:pt>
                <c:pt idx="52">
                  <c:v>50.783186321485374</c:v>
                </c:pt>
                <c:pt idx="53">
                  <c:v>50.779501953062564</c:v>
                </c:pt>
                <c:pt idx="54">
                  <c:v>50.775848561024787</c:v>
                </c:pt>
                <c:pt idx="55">
                  <c:v>50.772224201320739</c:v>
                </c:pt>
                <c:pt idx="56">
                  <c:v>50.768635112328823</c:v>
                </c:pt>
                <c:pt idx="57">
                  <c:v>50.765080950809619</c:v>
                </c:pt>
                <c:pt idx="58">
                  <c:v>50.761561376863966</c:v>
                </c:pt>
                <c:pt idx="59">
                  <c:v>50.758076053900446</c:v>
                </c:pt>
                <c:pt idx="60">
                  <c:v>50.754624648603212</c:v>
                </c:pt>
                <c:pt idx="61">
                  <c:v>50.751206830900102</c:v>
                </c:pt>
                <c:pt idx="62">
                  <c:v>50.747822273931078</c:v>
                </c:pt>
                <c:pt idx="63">
                  <c:v>50.744470654016958</c:v>
                </c:pt>
                <c:pt idx="64">
                  <c:v>50.741151650628467</c:v>
                </c:pt>
                <c:pt idx="65">
                  <c:v>50.737864946355586</c:v>
                </c:pt>
                <c:pt idx="66">
                  <c:v>50.734610226877194</c:v>
                </c:pt>
                <c:pt idx="67">
                  <c:v>50.731387180931002</c:v>
                </c:pt>
                <c:pt idx="68">
                  <c:v>50.728195500283803</c:v>
                </c:pt>
                <c:pt idx="69">
                  <c:v>50.725034879701973</c:v>
                </c:pt>
                <c:pt idx="70">
                  <c:v>50.7219050169223</c:v>
                </c:pt>
                <c:pt idx="71">
                  <c:v>50.718805612623058</c:v>
                </c:pt>
                <c:pt idx="72">
                  <c:v>50.71572886402555</c:v>
                </c:pt>
                <c:pt idx="73">
                  <c:v>50.712672316653304</c:v>
                </c:pt>
                <c:pt idx="74">
                  <c:v>50.709637822185385</c:v>
                </c:pt>
                <c:pt idx="75">
                  <c:v>50.706625221510699</c:v>
                </c:pt>
                <c:pt idx="76">
                  <c:v>50.703634356666136</c:v>
                </c:pt>
                <c:pt idx="77">
                  <c:v>50.700665070828293</c:v>
                </c:pt>
                <c:pt idx="78">
                  <c:v>50.697717208305228</c:v>
                </c:pt>
                <c:pt idx="79">
                  <c:v>50.694790614528323</c:v>
                </c:pt>
                <c:pt idx="80">
                  <c:v>50.691885136044171</c:v>
                </c:pt>
                <c:pt idx="81">
                  <c:v>50.689353964168738</c:v>
                </c:pt>
                <c:pt idx="82">
                  <c:v>50.687791348647558</c:v>
                </c:pt>
                <c:pt idx="83">
                  <c:v>50.687581793561712</c:v>
                </c:pt>
                <c:pt idx="84">
                  <c:v>50.689364824546146</c:v>
                </c:pt>
                <c:pt idx="85">
                  <c:v>50.694365550826959</c:v>
                </c:pt>
                <c:pt idx="86">
                  <c:v>50.705680836750751</c:v>
                </c:pt>
                <c:pt idx="87">
                  <c:v>50.760546434451712</c:v>
                </c:pt>
                <c:pt idx="88">
                  <c:v>50.79132487588042</c:v>
                </c:pt>
                <c:pt idx="89">
                  <c:v>50.802179897012515</c:v>
                </c:pt>
                <c:pt idx="90">
                  <c:v>50.808245322343971</c:v>
                </c:pt>
                <c:pt idx="91">
                  <c:v>50.811766684088973</c:v>
                </c:pt>
                <c:pt idx="92">
                  <c:v>50.813676960285925</c:v>
                </c:pt>
                <c:pt idx="93">
                  <c:v>50.814474950633112</c:v>
                </c:pt>
                <c:pt idx="94">
                  <c:v>50.814463810164625</c:v>
                </c:pt>
                <c:pt idx="95">
                  <c:v>50.813842918849545</c:v>
                </c:pt>
                <c:pt idx="96">
                  <c:v>50.809877058196591</c:v>
                </c:pt>
                <c:pt idx="97">
                  <c:v>50.805947612509932</c:v>
                </c:pt>
                <c:pt idx="98">
                  <c:v>50.802054247423357</c:v>
                </c:pt>
                <c:pt idx="99">
                  <c:v>50.798196631640856</c:v>
                </c:pt>
                <c:pt idx="100">
                  <c:v>50.794374436908406</c:v>
                </c:pt>
                <c:pt idx="101">
                  <c:v>50.790587337986054</c:v>
                </c:pt>
                <c:pt idx="102">
                  <c:v>50.78683501262023</c:v>
                </c:pt>
                <c:pt idx="103">
                  <c:v>50.783486198368301</c:v>
                </c:pt>
                <c:pt idx="104">
                  <c:v>50.781245313916024</c:v>
                </c:pt>
                <c:pt idx="105">
                  <c:v>50.780416152015597</c:v>
                </c:pt>
                <c:pt idx="106">
                  <c:v>50.781424897554771</c:v>
                </c:pt>
                <c:pt idx="107">
                  <c:v>50.784917458670542</c:v>
                </c:pt>
                <c:pt idx="108">
                  <c:v>50.791962145338822</c:v>
                </c:pt>
                <c:pt idx="109">
                  <c:v>50.804597412977841</c:v>
                </c:pt>
                <c:pt idx="110">
                  <c:v>50.827974321036919</c:v>
                </c:pt>
                <c:pt idx="111">
                  <c:v>50.923460879308912</c:v>
                </c:pt>
                <c:pt idx="112">
                  <c:v>50.97374134789488</c:v>
                </c:pt>
                <c:pt idx="113">
                  <c:v>50.991273957289337</c:v>
                </c:pt>
                <c:pt idx="114">
                  <c:v>51.00109324922083</c:v>
                </c:pt>
                <c:pt idx="115">
                  <c:v>51.006853787240821</c:v>
                </c:pt>
                <c:pt idx="116">
                  <c:v>51.010056777350925</c:v>
                </c:pt>
                <c:pt idx="117">
                  <c:v>51.011497349774821</c:v>
                </c:pt>
                <c:pt idx="118">
                  <c:v>51.011655023695326</c:v>
                </c:pt>
                <c:pt idx="119">
                  <c:v>51.010843121752167</c:v>
                </c:pt>
                <c:pt idx="120">
                  <c:v>51.004765468509568</c:v>
                </c:pt>
                <c:pt idx="121">
                  <c:v>51.002744034894889</c:v>
                </c:pt>
                <c:pt idx="122">
                  <c:v>51.013584997528234</c:v>
                </c:pt>
                <c:pt idx="123">
                  <c:v>51.035801906562014</c:v>
                </c:pt>
                <c:pt idx="124">
                  <c:v>51.068464000143578</c:v>
                </c:pt>
                <c:pt idx="125">
                  <c:v>51.111234555879953</c:v>
                </c:pt>
                <c:pt idx="126">
                  <c:v>51.164439142661756</c:v>
                </c:pt>
                <c:pt idx="127">
                  <c:v>51.2289068256216</c:v>
                </c:pt>
                <c:pt idx="128">
                  <c:v>51.306096707914783</c:v>
                </c:pt>
                <c:pt idx="129">
                  <c:v>51.398213306562667</c:v>
                </c:pt>
                <c:pt idx="130">
                  <c:v>51.508724651449072</c:v>
                </c:pt>
                <c:pt idx="131">
                  <c:v>51.643122686053871</c:v>
                </c:pt>
                <c:pt idx="132">
                  <c:v>51.819342590447917</c:v>
                </c:pt>
                <c:pt idx="133">
                  <c:v>52.06723295406119</c:v>
                </c:pt>
                <c:pt idx="134">
                  <c:v>52.45308662302714</c:v>
                </c:pt>
                <c:pt idx="135">
                  <c:v>53.774698402741919</c:v>
                </c:pt>
                <c:pt idx="136">
                  <c:v>54.468572513301773</c:v>
                </c:pt>
                <c:pt idx="137">
                  <c:v>54.747448573027654</c:v>
                </c:pt>
                <c:pt idx="138">
                  <c:v>54.938804311122531</c:v>
                </c:pt>
                <c:pt idx="139">
                  <c:v>55.080056700210591</c:v>
                </c:pt>
                <c:pt idx="140">
                  <c:v>55.189912842097456</c:v>
                </c:pt>
                <c:pt idx="141">
                  <c:v>55.278237467746585</c:v>
                </c:pt>
                <c:pt idx="142">
                  <c:v>55.350918279787813</c:v>
                </c:pt>
                <c:pt idx="143">
                  <c:v>55.411782785281297</c:v>
                </c:pt>
                <c:pt idx="144">
                  <c:v>55.409282591731682</c:v>
                </c:pt>
                <c:pt idx="145">
                  <c:v>55.406782635598951</c:v>
                </c:pt>
                <c:pt idx="146">
                  <c:v>55.404282916860559</c:v>
                </c:pt>
                <c:pt idx="147">
                  <c:v>55.401783435493968</c:v>
                </c:pt>
                <c:pt idx="148">
                  <c:v>55.399284191476632</c:v>
                </c:pt>
                <c:pt idx="149">
                  <c:v>55.396785184786012</c:v>
                </c:pt>
                <c:pt idx="150">
                  <c:v>55.39428641539957</c:v>
                </c:pt>
                <c:pt idx="151">
                  <c:v>55.391787883294775</c:v>
                </c:pt>
                <c:pt idx="152">
                  <c:v>55.389289588449095</c:v>
                </c:pt>
                <c:pt idx="153">
                  <c:v>55.38679153084</c:v>
                </c:pt>
                <c:pt idx="154">
                  <c:v>55.384293710444965</c:v>
                </c:pt>
                <c:pt idx="155">
                  <c:v>55.381935745648491</c:v>
                </c:pt>
                <c:pt idx="156">
                  <c:v>55.380301590551682</c:v>
                </c:pt>
                <c:pt idx="157">
                  <c:v>55.379940886895007</c:v>
                </c:pt>
                <c:pt idx="158">
                  <c:v>55.382185884428658</c:v>
                </c:pt>
                <c:pt idx="159">
                  <c:v>55.403135648218772</c:v>
                </c:pt>
                <c:pt idx="160">
                  <c:v>55.415971065024067</c:v>
                </c:pt>
                <c:pt idx="161">
                  <c:v>55.420211915805432</c:v>
                </c:pt>
                <c:pt idx="162">
                  <c:v>55.422342456753043</c:v>
                </c:pt>
                <c:pt idx="163">
                  <c:v>55.42333733100034</c:v>
                </c:pt>
                <c:pt idx="164">
                  <c:v>55.423604452496114</c:v>
                </c:pt>
                <c:pt idx="165">
                  <c:v>55.423363157077731</c:v>
                </c:pt>
                <c:pt idx="166">
                  <c:v>55.422747336176442</c:v>
                </c:pt>
                <c:pt idx="167">
                  <c:v>55.421845342042801</c:v>
                </c:pt>
                <c:pt idx="168">
                  <c:v>55.41934419295881</c:v>
                </c:pt>
                <c:pt idx="169">
                  <c:v>55.407692433865314</c:v>
                </c:pt>
                <c:pt idx="170">
                  <c:v>55.396052583643204</c:v>
                </c:pt>
                <c:pt idx="171">
                  <c:v>55.384424630120826</c:v>
                </c:pt>
                <c:pt idx="172">
                  <c:v>55.37279466414293</c:v>
                </c:pt>
                <c:pt idx="173">
                  <c:v>55.36116450958729</c:v>
                </c:pt>
                <c:pt idx="174">
                  <c:v>55.349546332589853</c:v>
                </c:pt>
                <c:pt idx="175">
                  <c:v>55.337940120815269</c:v>
                </c:pt>
                <c:pt idx="176">
                  <c:v>55.326345861940908</c:v>
                </c:pt>
                <c:pt idx="177">
                  <c:v>55.314751773158214</c:v>
                </c:pt>
                <c:pt idx="178">
                  <c:v>55.303155463066794</c:v>
                </c:pt>
                <c:pt idx="179">
                  <c:v>55.291571187756155</c:v>
                </c:pt>
                <c:pt idx="180">
                  <c:v>55.279998934736469</c:v>
                </c:pt>
                <c:pt idx="181">
                  <c:v>55.268438691530861</c:v>
                </c:pt>
                <c:pt idx="182">
                  <c:v>55.256881196855097</c:v>
                </c:pt>
                <c:pt idx="183">
                  <c:v>55.245319052872794</c:v>
                </c:pt>
                <c:pt idx="184">
                  <c:v>55.233769001636347</c:v>
                </c:pt>
                <c:pt idx="185">
                  <c:v>55.222231030498058</c:v>
                </c:pt>
                <c:pt idx="186">
                  <c:v>55.210705126823463</c:v>
                </c:pt>
                <c:pt idx="187">
                  <c:v>55.19918494898733</c:v>
                </c:pt>
                <c:pt idx="188">
                  <c:v>55.187657295556242</c:v>
                </c:pt>
                <c:pt idx="189">
                  <c:v>55.17614179360227</c:v>
                </c:pt>
                <c:pt idx="190">
                  <c:v>55.164638430316359</c:v>
                </c:pt>
                <c:pt idx="191">
                  <c:v>55.153147192902949</c:v>
                </c:pt>
                <c:pt idx="192">
                  <c:v>55.141665063581726</c:v>
                </c:pt>
                <c:pt idx="193">
                  <c:v>55.130172227960145</c:v>
                </c:pt>
                <c:pt idx="194">
                  <c:v>55.118691603337965</c:v>
                </c:pt>
                <c:pt idx="195">
                  <c:v>55.107223176741151</c:v>
                </c:pt>
                <c:pt idx="196">
                  <c:v>55.095793380105128</c:v>
                </c:pt>
                <c:pt idx="197">
                  <c:v>55.085294558637273</c:v>
                </c:pt>
                <c:pt idx="198">
                  <c:v>55.076309203956193</c:v>
                </c:pt>
                <c:pt idx="199">
                  <c:v>55.069129294263512</c:v>
                </c:pt>
                <c:pt idx="200">
                  <c:v>55.064118565219971</c:v>
                </c:pt>
                <c:pt idx="201">
                  <c:v>55.06176806795888</c:v>
                </c:pt>
                <c:pt idx="202">
                  <c:v>55.062775965308482</c:v>
                </c:pt>
                <c:pt idx="203">
                  <c:v>55.068196621158229</c:v>
                </c:pt>
                <c:pt idx="204">
                  <c:v>55.079770199221272</c:v>
                </c:pt>
                <c:pt idx="205">
                  <c:v>55.100776465008551</c:v>
                </c:pt>
                <c:pt idx="206">
                  <c:v>55.139589162742759</c:v>
                </c:pt>
                <c:pt idx="207">
                  <c:v>55.29674151861343</c:v>
                </c:pt>
                <c:pt idx="208">
                  <c:v>55.37397251713427</c:v>
                </c:pt>
                <c:pt idx="209">
                  <c:v>55.398898812453488</c:v>
                </c:pt>
                <c:pt idx="210">
                  <c:v>55.411723158841482</c:v>
                </c:pt>
                <c:pt idx="211">
                  <c:v>55.418239778628795</c:v>
                </c:pt>
                <c:pt idx="212">
                  <c:v>55.420803292437597</c:v>
                </c:pt>
                <c:pt idx="213">
                  <c:v>55.420651945556507</c:v>
                </c:pt>
                <c:pt idx="214">
                  <c:v>55.418528079325895</c:v>
                </c:pt>
                <c:pt idx="215">
                  <c:v>55.414914345175056</c:v>
                </c:pt>
                <c:pt idx="216">
                  <c:v>55.403267113680108</c:v>
                </c:pt>
                <c:pt idx="217">
                  <c:v>55.391631786429038</c:v>
                </c:pt>
                <c:pt idx="218">
                  <c:v>55.380008351254922</c:v>
                </c:pt>
                <c:pt idx="219">
                  <c:v>55.368373028984927</c:v>
                </c:pt>
                <c:pt idx="220">
                  <c:v>55.356747428142846</c:v>
                </c:pt>
                <c:pt idx="221">
                  <c:v>55.345133800169222</c:v>
                </c:pt>
                <c:pt idx="222">
                  <c:v>55.333532132733552</c:v>
                </c:pt>
                <c:pt idx="223">
                  <c:v>55.321942413518016</c:v>
                </c:pt>
                <c:pt idx="224">
                  <c:v>55.310343002514195</c:v>
                </c:pt>
                <c:pt idx="225">
                  <c:v>55.298751267894438</c:v>
                </c:pt>
                <c:pt idx="226">
                  <c:v>55.287171563306984</c:v>
                </c:pt>
                <c:pt idx="227">
                  <c:v>55.275603876266935</c:v>
                </c:pt>
                <c:pt idx="228">
                  <c:v>55.26404819430234</c:v>
                </c:pt>
                <c:pt idx="229">
                  <c:v>55.252485407392101</c:v>
                </c:pt>
                <c:pt idx="230">
                  <c:v>55.240927860927776</c:v>
                </c:pt>
                <c:pt idx="231">
                  <c:v>55.229382402400802</c:v>
                </c:pt>
                <c:pt idx="232">
                  <c:v>55.217849019168519</c:v>
                </c:pt>
                <c:pt idx="233">
                  <c:v>55.20632769860147</c:v>
                </c:pt>
                <c:pt idx="234">
                  <c:v>55.194802257363399</c:v>
                </c:pt>
                <c:pt idx="235">
                  <c:v>55.18327922379509</c:v>
                </c:pt>
                <c:pt idx="236">
                  <c:v>55.171768336834027</c:v>
                </c:pt>
                <c:pt idx="237">
                  <c:v>55.160269583676289</c:v>
                </c:pt>
                <c:pt idx="238">
                  <c:v>55.148782951531444</c:v>
                </c:pt>
                <c:pt idx="239">
                  <c:v>55.137295586747427</c:v>
                </c:pt>
                <c:pt idx="240">
                  <c:v>55.125807393642347</c:v>
                </c:pt>
                <c:pt idx="241">
                  <c:v>55.114331406604052</c:v>
                </c:pt>
                <c:pt idx="242">
                  <c:v>55.102867612663744</c:v>
                </c:pt>
                <c:pt idx="243">
                  <c:v>55.09141599886641</c:v>
                </c:pt>
                <c:pt idx="244">
                  <c:v>55.07996746366581</c:v>
                </c:pt>
                <c:pt idx="245">
                  <c:v>55.068514441421783</c:v>
                </c:pt>
                <c:pt idx="246">
                  <c:v>55.057073685519754</c:v>
                </c:pt>
                <c:pt idx="247">
                  <c:v>55.045645182822305</c:v>
                </c:pt>
                <c:pt idx="248">
                  <c:v>55.03422892020609</c:v>
                </c:pt>
                <c:pt idx="249">
                  <c:v>55.022819965090434</c:v>
                </c:pt>
                <c:pt idx="250">
                  <c:v>55.011402446965057</c:v>
                </c:pt>
                <c:pt idx="251">
                  <c:v>54.999997256299878</c:v>
                </c:pt>
                <c:pt idx="252">
                  <c:v>54.988604379784974</c:v>
                </c:pt>
                <c:pt idx="253">
                  <c:v>54.97722380412479</c:v>
                </c:pt>
                <c:pt idx="254">
                  <c:v>54.965855188852828</c:v>
                </c:pt>
                <c:pt idx="255">
                  <c:v>54.954473510978644</c:v>
                </c:pt>
                <c:pt idx="256">
                  <c:v>54.943104222554545</c:v>
                </c:pt>
                <c:pt idx="257">
                  <c:v>54.931747310094075</c:v>
                </c:pt>
                <c:pt idx="258">
                  <c:v>54.920402760125462</c:v>
                </c:pt>
                <c:pt idx="259">
                  <c:v>54.909070559191598</c:v>
                </c:pt>
                <c:pt idx="260">
                  <c:v>54.897729755200771</c:v>
                </c:pt>
                <c:pt idx="261">
                  <c:v>54.886396708940509</c:v>
                </c:pt>
                <c:pt idx="262">
                  <c:v>54.875076101354907</c:v>
                </c:pt>
                <c:pt idx="263">
                  <c:v>54.863767918791801</c:v>
                </c:pt>
                <c:pt idx="264">
                  <c:v>54.852472147614009</c:v>
                </c:pt>
                <c:pt idx="265">
                  <c:v>54.841173322579401</c:v>
                </c:pt>
                <c:pt idx="266">
                  <c:v>54.829876861337148</c:v>
                </c:pt>
                <c:pt idx="267">
                  <c:v>54.818592902409833</c:v>
                </c:pt>
                <c:pt idx="268">
                  <c:v>54.807321431960567</c:v>
                </c:pt>
                <c:pt idx="269">
                  <c:v>54.796062436167773</c:v>
                </c:pt>
                <c:pt idx="270">
                  <c:v>54.784806390913758</c:v>
                </c:pt>
                <c:pt idx="271">
                  <c:v>54.773546860470681</c:v>
                </c:pt>
                <c:pt idx="272">
                  <c:v>54.762299896945322</c:v>
                </c:pt>
                <c:pt idx="273">
                  <c:v>54.751065486311575</c:v>
                </c:pt>
                <c:pt idx="274">
                  <c:v>54.739843614558978</c:v>
                </c:pt>
                <c:pt idx="275">
                  <c:v>54.728631159560514</c:v>
                </c:pt>
                <c:pt idx="276">
                  <c:v>54.717408908632322</c:v>
                </c:pt>
                <c:pt idx="277">
                  <c:v>54.706199290222166</c:v>
                </c:pt>
                <c:pt idx="278">
                  <c:v>54.69500229011004</c:v>
                </c:pt>
                <c:pt idx="279">
                  <c:v>54.683817894091931</c:v>
                </c:pt>
                <c:pt idx="280">
                  <c:v>54.672646087979835</c:v>
                </c:pt>
                <c:pt idx="281">
                  <c:v>54.661465219066777</c:v>
                </c:pt>
                <c:pt idx="282">
                  <c:v>54.650293298473365</c:v>
                </c:pt>
                <c:pt idx="283">
                  <c:v>54.639134062613969</c:v>
                </c:pt>
                <c:pt idx="284">
                  <c:v>54.627987497086195</c:v>
                </c:pt>
                <c:pt idx="285">
                  <c:v>54.616853587503996</c:v>
                </c:pt>
                <c:pt idx="286">
                  <c:v>54.605718026939108</c:v>
                </c:pt>
                <c:pt idx="287">
                  <c:v>54.594584159855934</c:v>
                </c:pt>
                <c:pt idx="288">
                  <c:v>54.583463045011101</c:v>
                </c:pt>
                <c:pt idx="289">
                  <c:v>54.572354667798756</c:v>
                </c:pt>
                <c:pt idx="290">
                  <c:v>54.56125901362978</c:v>
                </c:pt>
                <c:pt idx="291">
                  <c:v>54.550169617094916</c:v>
                </c:pt>
                <c:pt idx="292">
                  <c:v>54.539074162175602</c:v>
                </c:pt>
                <c:pt idx="293">
                  <c:v>54.527991528108195</c:v>
                </c:pt>
                <c:pt idx="294">
                  <c:v>54.516921700078136</c:v>
                </c:pt>
                <c:pt idx="295">
                  <c:v>54.505864663287987</c:v>
                </c:pt>
                <c:pt idx="296">
                  <c:v>54.494820402957416</c:v>
                </c:pt>
                <c:pt idx="297">
                  <c:v>54.483765598259254</c:v>
                </c:pt>
                <c:pt idx="298">
                  <c:v>54.472721807750332</c:v>
                </c:pt>
                <c:pt idx="299">
                  <c:v>54.461690892830624</c:v>
                </c:pt>
                <c:pt idx="300">
                  <c:v>54.450672838488906</c:v>
                </c:pt>
                <c:pt idx="301">
                  <c:v>54.43966762973146</c:v>
                </c:pt>
                <c:pt idx="302">
                  <c:v>54.428660776224056</c:v>
                </c:pt>
                <c:pt idx="303">
                  <c:v>54.417656195074493</c:v>
                </c:pt>
                <c:pt idx="304">
                  <c:v>54.406664560258463</c:v>
                </c:pt>
                <c:pt idx="305">
                  <c:v>54.395685856545263</c:v>
                </c:pt>
                <c:pt idx="306">
                  <c:v>54.384720068722103</c:v>
                </c:pt>
                <c:pt idx="307">
                  <c:v>54.373762061827712</c:v>
                </c:pt>
                <c:pt idx="308">
                  <c:v>54.362797058804915</c:v>
                </c:pt>
                <c:pt idx="309">
                  <c:v>54.351845074100595</c:v>
                </c:pt>
                <c:pt idx="310">
                  <c:v>54.340906092258599</c:v>
                </c:pt>
                <c:pt idx="311">
                  <c:v>54.329980097841151</c:v>
                </c:pt>
                <c:pt idx="312">
                  <c:v>54.319067075428784</c:v>
                </c:pt>
                <c:pt idx="313">
                  <c:v>54.308146767953545</c:v>
                </c:pt>
                <c:pt idx="314">
                  <c:v>54.297234806394378</c:v>
                </c:pt>
                <c:pt idx="315">
                  <c:v>54.286335920742417</c:v>
                </c:pt>
                <c:pt idx="316">
                  <c:v>54.275450095328686</c:v>
                </c:pt>
                <c:pt idx="317">
                  <c:v>54.264577314502979</c:v>
                </c:pt>
                <c:pt idx="318">
                  <c:v>54.253707718406353</c:v>
                </c:pt>
                <c:pt idx="319">
                  <c:v>54.242836156024751</c:v>
                </c:pt>
                <c:pt idx="320">
                  <c:v>54.23197774393438</c:v>
                </c:pt>
                <c:pt idx="321">
                  <c:v>54.221132466228582</c:v>
                </c:pt>
                <c:pt idx="322">
                  <c:v>54.210300307019949</c:v>
                </c:pt>
                <c:pt idx="323">
                  <c:v>54.199481250440286</c:v>
                </c:pt>
                <c:pt idx="324">
                  <c:v>54.188651573868391</c:v>
                </c:pt>
                <c:pt idx="325">
                  <c:v>54.177834015702665</c:v>
                </c:pt>
                <c:pt idx="326">
                  <c:v>54.167029667457307</c:v>
                </c:pt>
                <c:pt idx="327">
                  <c:v>54.156238513000957</c:v>
                </c:pt>
                <c:pt idx="328">
                  <c:v>54.145460536221947</c:v>
                </c:pt>
                <c:pt idx="329">
                  <c:v>54.134683497009036</c:v>
                </c:pt>
                <c:pt idx="330">
                  <c:v>54.12390717613286</c:v>
                </c:pt>
                <c:pt idx="331">
                  <c:v>54.113144142162547</c:v>
                </c:pt>
                <c:pt idx="332">
                  <c:v>54.102394378715708</c:v>
                </c:pt>
                <c:pt idx="333">
                  <c:v>54.091657869430158</c:v>
                </c:pt>
                <c:pt idx="334">
                  <c:v>54.080934447050183</c:v>
                </c:pt>
                <c:pt idx="335">
                  <c:v>54.070199749711485</c:v>
                </c:pt>
                <c:pt idx="336">
                  <c:v>54.059478417777981</c:v>
                </c:pt>
                <c:pt idx="337">
                  <c:v>54.048770434608855</c:v>
                </c:pt>
                <c:pt idx="338">
                  <c:v>54.03807578358402</c:v>
                </c:pt>
                <c:pt idx="339">
                  <c:v>54.027394448104076</c:v>
                </c:pt>
                <c:pt idx="340">
                  <c:v>54.016714227471319</c:v>
                </c:pt>
                <c:pt idx="341">
                  <c:v>54.006034988303163</c:v>
                </c:pt>
                <c:pt idx="342">
                  <c:v>53.995369177714522</c:v>
                </c:pt>
                <c:pt idx="343">
                  <c:v>53.98471677881966</c:v>
                </c:pt>
                <c:pt idx="344">
                  <c:v>53.974077774754086</c:v>
                </c:pt>
                <c:pt idx="345">
                  <c:v>53.963452148674506</c:v>
                </c:pt>
                <c:pt idx="346">
                  <c:v>53.952816441786076</c:v>
                </c:pt>
                <c:pt idx="347">
                  <c:v>53.942193198969505</c:v>
                </c:pt>
                <c:pt idx="348">
                  <c:v>53.931583449034655</c:v>
                </c:pt>
                <c:pt idx="349">
                  <c:v>53.92098717484383</c:v>
                </c:pt>
                <c:pt idx="350">
                  <c:v>53.91040435928111</c:v>
                </c:pt>
                <c:pt idx="351">
                  <c:v>53.899825337905732</c:v>
                </c:pt>
                <c:pt idx="352">
                  <c:v>53.88924506093592</c:v>
                </c:pt>
                <c:pt idx="353">
                  <c:v>53.878678359750829</c:v>
                </c:pt>
                <c:pt idx="354">
                  <c:v>53.86812521693107</c:v>
                </c:pt>
                <c:pt idx="355">
                  <c:v>53.857585615079607</c:v>
                </c:pt>
                <c:pt idx="356">
                  <c:v>53.847059536821732</c:v>
                </c:pt>
                <c:pt idx="357">
                  <c:v>53.836527403029791</c:v>
                </c:pt>
                <c:pt idx="358">
                  <c:v>53.826004153195932</c:v>
                </c:pt>
                <c:pt idx="359">
                  <c:v>53.815494546136726</c:v>
                </c:pt>
                <c:pt idx="360">
                  <c:v>53.804998564165111</c:v>
                </c:pt>
                <c:pt idx="361">
                  <c:v>53.794516189616964</c:v>
                </c:pt>
                <c:pt idx="362">
                  <c:v>53.784042870551538</c:v>
                </c:pt>
                <c:pt idx="363">
                  <c:v>53.773563477407613</c:v>
                </c:pt>
                <c:pt idx="364">
                  <c:v>53.763097813322659</c:v>
                </c:pt>
                <c:pt idx="365">
                  <c:v>53.752645860310238</c:v>
                </c:pt>
                <c:pt idx="366">
                  <c:v>53.742207600407461</c:v>
                </c:pt>
                <c:pt idx="367">
                  <c:v>53.731783015674978</c:v>
                </c:pt>
                <c:pt idx="368">
                  <c:v>53.721359008400512</c:v>
                </c:pt>
                <c:pt idx="369">
                  <c:v>53.710937697212948</c:v>
                </c:pt>
                <c:pt idx="370">
                  <c:v>53.700530185041075</c:v>
                </c:pt>
                <c:pt idx="371">
                  <c:v>53.690136453613405</c:v>
                </c:pt>
                <c:pt idx="372">
                  <c:v>53.679756484682642</c:v>
                </c:pt>
                <c:pt idx="373">
                  <c:v>53.669390260025665</c:v>
                </c:pt>
                <c:pt idx="374">
                  <c:v>53.659016950868072</c:v>
                </c:pt>
                <c:pt idx="375">
                  <c:v>53.648654294029136</c:v>
                </c:pt>
                <c:pt idx="376">
                  <c:v>53.638305507616074</c:v>
                </c:pt>
                <c:pt idx="377">
                  <c:v>53.627970573063308</c:v>
                </c:pt>
                <c:pt idx="378">
                  <c:v>53.617649471830113</c:v>
                </c:pt>
                <c:pt idx="379">
                  <c:v>53.607338320840668</c:v>
                </c:pt>
                <c:pt idx="380">
                  <c:v>53.597020936330203</c:v>
                </c:pt>
                <c:pt idx="381">
                  <c:v>53.586717514080227</c:v>
                </c:pt>
                <c:pt idx="382">
                  <c:v>53.57642803519596</c:v>
                </c:pt>
                <c:pt idx="383">
                  <c:v>53.566152480808192</c:v>
                </c:pt>
                <c:pt idx="384">
                  <c:v>53.555890832073246</c:v>
                </c:pt>
                <c:pt idx="385">
                  <c:v>53.545632900625058</c:v>
                </c:pt>
                <c:pt idx="386">
                  <c:v>53.535375264108424</c:v>
                </c:pt>
                <c:pt idx="387">
                  <c:v>53.525131664717989</c:v>
                </c:pt>
                <c:pt idx="388">
                  <c:v>53.514902083244564</c:v>
                </c:pt>
                <c:pt idx="389">
                  <c:v>53.504686500505244</c:v>
                </c:pt>
                <c:pt idx="390">
                  <c:v>53.494484897343369</c:v>
                </c:pt>
                <c:pt idx="391">
                  <c:v>53.484281614843539</c:v>
                </c:pt>
                <c:pt idx="392">
                  <c:v>53.474084321061362</c:v>
                </c:pt>
                <c:pt idx="393">
                  <c:v>53.463901140981278</c:v>
                </c:pt>
                <c:pt idx="394">
                  <c:v>53.453732055069032</c:v>
                </c:pt>
                <c:pt idx="395">
                  <c:v>53.443577043817399</c:v>
                </c:pt>
                <c:pt idx="396">
                  <c:v>53.433436087746152</c:v>
                </c:pt>
                <c:pt idx="397">
                  <c:v>53.423288888348431</c:v>
                </c:pt>
                <c:pt idx="398">
                  <c:v>53.413152540335879</c:v>
                </c:pt>
                <c:pt idx="399">
                  <c:v>53.403030384406918</c:v>
                </c:pt>
                <c:pt idx="400">
                  <c:v>53.392922400690956</c:v>
                </c:pt>
                <c:pt idx="401">
                  <c:v>53.382828569345222</c:v>
                </c:pt>
                <c:pt idx="402">
                  <c:v>53.372748282124945</c:v>
                </c:pt>
                <c:pt idx="403">
                  <c:v>53.362659198788045</c:v>
                </c:pt>
                <c:pt idx="404">
                  <c:v>53.352584408072246</c:v>
                </c:pt>
                <c:pt idx="405">
                  <c:v>53.342523889730025</c:v>
                </c:pt>
                <c:pt idx="406">
                  <c:v>53.33247762354253</c:v>
                </c:pt>
                <c:pt idx="407">
                  <c:v>53.322445589319557</c:v>
                </c:pt>
                <c:pt idx="408">
                  <c:v>53.31242407819181</c:v>
                </c:pt>
                <c:pt idx="409">
                  <c:v>53.302397089680582</c:v>
                </c:pt>
                <c:pt idx="410">
                  <c:v>53.29238447646182</c:v>
                </c:pt>
                <c:pt idx="411">
                  <c:v>53.282386217926245</c:v>
                </c:pt>
                <c:pt idx="412">
                  <c:v>53.272402293494117</c:v>
                </c:pt>
                <c:pt idx="413">
                  <c:v>53.262432682615213</c:v>
                </c:pt>
                <c:pt idx="414">
                  <c:v>53.252471438615309</c:v>
                </c:pt>
                <c:pt idx="415">
                  <c:v>53.242507171829423</c:v>
                </c:pt>
                <c:pt idx="416">
                  <c:v>53.232557365160673</c:v>
                </c:pt>
                <c:pt idx="417">
                  <c:v>53.222621997624586</c:v>
                </c:pt>
                <c:pt idx="418">
                  <c:v>53.212701048267121</c:v>
                </c:pt>
                <c:pt idx="419">
                  <c:v>53.202794496164664</c:v>
                </c:pt>
                <c:pt idx="420">
                  <c:v>53.192895033958791</c:v>
                </c:pt>
                <c:pt idx="421">
                  <c:v>53.182994124695718</c:v>
                </c:pt>
                <c:pt idx="422">
                  <c:v>53.17310776265888</c:v>
                </c:pt>
                <c:pt idx="423">
                  <c:v>53.163235926474307</c:v>
                </c:pt>
                <c:pt idx="424">
                  <c:v>53.15337859479942</c:v>
                </c:pt>
                <c:pt idx="425">
                  <c:v>53.14353574632301</c:v>
                </c:pt>
                <c:pt idx="426">
                  <c:v>53.13369960466374</c:v>
                </c:pt>
                <c:pt idx="427">
                  <c:v>53.123862697778463</c:v>
                </c:pt>
                <c:pt idx="428">
                  <c:v>53.114040427655247</c:v>
                </c:pt>
                <c:pt idx="429">
                  <c:v>53.104232772515424</c:v>
                </c:pt>
                <c:pt idx="430">
                  <c:v>53.094439710612718</c:v>
                </c:pt>
                <c:pt idx="431">
                  <c:v>53.084661220233222</c:v>
                </c:pt>
                <c:pt idx="432">
                  <c:v>53.074889962418744</c:v>
                </c:pt>
                <c:pt idx="433">
                  <c:v>53.065117711974388</c:v>
                </c:pt>
                <c:pt idx="434">
                  <c:v>53.055360190409388</c:v>
                </c:pt>
                <c:pt idx="435">
                  <c:v>53.045617375524152</c:v>
                </c:pt>
                <c:pt idx="436">
                  <c:v>53.035889245152568</c:v>
                </c:pt>
                <c:pt idx="437">
                  <c:v>53.02617577716191</c:v>
                </c:pt>
                <c:pt idx="438">
                  <c:v>53.016470991497002</c:v>
                </c:pt>
                <c:pt idx="439">
                  <c:v>53.006764060903187</c:v>
                </c:pt>
                <c:pt idx="440">
                  <c:v>52.997071954055997</c:v>
                </c:pt>
                <c:pt idx="441">
                  <c:v>52.987394648317647</c:v>
                </c:pt>
                <c:pt idx="442">
                  <c:v>52.977732121084912</c:v>
                </c:pt>
                <c:pt idx="443">
                  <c:v>52.968084349789095</c:v>
                </c:pt>
                <c:pt idx="444">
                  <c:v>52.958447650045372</c:v>
                </c:pt>
                <c:pt idx="445">
                  <c:v>52.948806712180264</c:v>
                </c:pt>
                <c:pt idx="446">
                  <c:v>52.939180695862973</c:v>
                </c:pt>
                <c:pt idx="447">
                  <c:v>52.929569577998997</c:v>
                </c:pt>
                <c:pt idx="448">
                  <c:v>52.91997333552959</c:v>
                </c:pt>
                <c:pt idx="449">
                  <c:v>52.910391945431691</c:v>
                </c:pt>
                <c:pt idx="450">
                  <c:v>52.900824971303962</c:v>
                </c:pt>
                <c:pt idx="451">
                  <c:v>52.891250708615239</c:v>
                </c:pt>
                <c:pt idx="452">
                  <c:v>52.881691468410537</c:v>
                </c:pt>
                <c:pt idx="453">
                  <c:v>52.872147227118859</c:v>
                </c:pt>
                <c:pt idx="454">
                  <c:v>52.862617961206169</c:v>
                </c:pt>
                <c:pt idx="455">
                  <c:v>52.853103647175374</c:v>
                </c:pt>
                <c:pt idx="456">
                  <c:v>52.843604261566249</c:v>
                </c:pt>
                <c:pt idx="457">
                  <c:v>52.834101169280487</c:v>
                </c:pt>
                <c:pt idx="458">
                  <c:v>52.824609400634856</c:v>
                </c:pt>
                <c:pt idx="459">
                  <c:v>52.8151327346961</c:v>
                </c:pt>
                <c:pt idx="460">
                  <c:v>52.805671147433735</c:v>
                </c:pt>
                <c:pt idx="461">
                  <c:v>52.796224614855518</c:v>
                </c:pt>
                <c:pt idx="462">
                  <c:v>52.786793113007384</c:v>
                </c:pt>
                <c:pt idx="463">
                  <c:v>52.777363290516213</c:v>
                </c:pt>
                <c:pt idx="464">
                  <c:v>52.767939698800973</c:v>
                </c:pt>
                <c:pt idx="465">
                  <c:v>52.758531317161051</c:v>
                </c:pt>
                <c:pt idx="466">
                  <c:v>52.749138121046748</c:v>
                </c:pt>
                <c:pt idx="467">
                  <c:v>52.739760085947978</c:v>
                </c:pt>
                <c:pt idx="468">
                  <c:v>52.730397187394225</c:v>
                </c:pt>
                <c:pt idx="469">
                  <c:v>52.721042387747126</c:v>
                </c:pt>
                <c:pt idx="470">
                  <c:v>52.711687688211669</c:v>
                </c:pt>
                <c:pt idx="471">
                  <c:v>52.702348309959341</c:v>
                </c:pt>
                <c:pt idx="472">
                  <c:v>52.693024227896679</c:v>
                </c:pt>
                <c:pt idx="473">
                  <c:v>52.683715416971332</c:v>
                </c:pt>
                <c:pt idx="474">
                  <c:v>52.674421852171974</c:v>
                </c:pt>
                <c:pt idx="475">
                  <c:v>52.665143508528253</c:v>
                </c:pt>
                <c:pt idx="476">
                  <c:v>52.655858767819964</c:v>
                </c:pt>
                <c:pt idx="477">
                  <c:v>52.646589122187457</c:v>
                </c:pt>
                <c:pt idx="478">
                  <c:v>52.637334887513688</c:v>
                </c:pt>
                <c:pt idx="479">
                  <c:v>52.628096038177659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50.6</c:v>
                </c:pt>
                <c:pt idx="1">
                  <c:v>51.442857142857143</c:v>
                </c:pt>
                <c:pt idx="2">
                  <c:v>52.285714285714285</c:v>
                </c:pt>
                <c:pt idx="3">
                  <c:v>53.128571428571426</c:v>
                </c:pt>
                <c:pt idx="4">
                  <c:v>53.971428571428568</c:v>
                </c:pt>
                <c:pt idx="5">
                  <c:v>54.81428571428571</c:v>
                </c:pt>
                <c:pt idx="6">
                  <c:v>55.657142857142851</c:v>
                </c:pt>
                <c:pt idx="7">
                  <c:v>56.5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6C6BD28-9240-4AFF-87CF-48C63E9897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258822</xdr:colOff>
      <xdr:row>19</xdr:row>
      <xdr:rowOff>132735</xdr:rowOff>
    </xdr:from>
    <xdr:to>
      <xdr:col>36</xdr:col>
      <xdr:colOff>487074</xdr:colOff>
      <xdr:row>34</xdr:row>
      <xdr:rowOff>50132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6694875" y="4494182"/>
          <a:ext cx="5007462" cy="267463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P12" sqref="P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3" t="s">
        <v>50</v>
      </c>
      <c r="V5" s="53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4" t="s">
        <v>56</v>
      </c>
      <c r="BH5" s="56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5"/>
      <c r="BH6" s="56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0.45170340681362742</v>
      </c>
      <c r="N7">
        <f>M7/$M$12</f>
        <v>0.15384615384615388</v>
      </c>
      <c r="O7" t="s">
        <v>24</v>
      </c>
      <c r="P7">
        <f>P12*Q7/Q12</f>
        <v>2.9360721442885773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4.9285023478125396E-3</v>
      </c>
      <c r="V7">
        <f>U7</f>
        <v>4.9285023478125396E-3</v>
      </c>
      <c r="W7" s="21">
        <f>V7</f>
        <v>4.9285023478125396E-3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3.3288577154308618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5.3504804140820034E-3</v>
      </c>
      <c r="V8">
        <f>U8+V7</f>
        <v>1.0278982761894543E-2</v>
      </c>
      <c r="W8" s="21">
        <f t="shared" ref="W8:W71" si="10">IF(R8-R7=1,V8-V7,V8-V7+W7)</f>
        <v>1.0278982761894543E-2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3.5154308617234471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5.8306795049655295E-3</v>
      </c>
      <c r="V9">
        <f t="shared" ref="V9:V72" si="13">U9+V8</f>
        <v>1.6109662266860073E-2</v>
      </c>
      <c r="W9">
        <f t="shared" si="10"/>
        <v>1.6109662266860073E-2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0.27494989979959916</v>
      </c>
      <c r="N10">
        <f t="shared" si="7"/>
        <v>9.3645484949832755E-2</v>
      </c>
      <c r="O10" t="s">
        <v>28</v>
      </c>
      <c r="P10">
        <f>P12*Q10/Q12</f>
        <v>3.7903807615230463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6.3811124572002928E-3</v>
      </c>
      <c r="V10">
        <f t="shared" si="13"/>
        <v>2.2490774724060365E-2</v>
      </c>
      <c r="W10">
        <f t="shared" si="10"/>
        <v>2.2490774724060365E-2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0.39278557114228452</v>
      </c>
      <c r="N11">
        <f>M11/$M$12</f>
        <v>0.13377926421404679</v>
      </c>
      <c r="O11" t="s">
        <v>29</v>
      </c>
      <c r="P11">
        <f>P12*Q11/Q12</f>
        <v>4.4482965931863729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7.0173326958918071E-3</v>
      </c>
      <c r="V11">
        <f t="shared" si="13"/>
        <v>2.9508107419952172E-2</v>
      </c>
      <c r="W11">
        <f t="shared" si="10"/>
        <v>2.9508107419952172E-2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2.9360721442885773</v>
      </c>
      <c r="N12">
        <f t="shared" si="7"/>
        <v>1</v>
      </c>
      <c r="O12" t="s">
        <v>30</v>
      </c>
      <c r="P12">
        <f>'Basin Evaluation'!U10</f>
        <v>4.9000000000000004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7.7598795082220381E-3</v>
      </c>
      <c r="V12">
        <f t="shared" si="13"/>
        <v>3.7267986928174207E-2</v>
      </c>
      <c r="W12">
        <f t="shared" si="10"/>
        <v>3.7267986928174207E-2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0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0.18657314629258526</v>
      </c>
      <c r="N13">
        <f t="shared" si="7"/>
        <v>6.3545150501672268E-2</v>
      </c>
      <c r="R13">
        <v>1</v>
      </c>
      <c r="S13">
        <v>7</v>
      </c>
      <c r="T13">
        <f t="shared" si="8"/>
        <v>7</v>
      </c>
      <c r="U13">
        <f t="shared" si="9"/>
        <v>8.6365215073630156E-3</v>
      </c>
      <c r="V13">
        <f t="shared" si="13"/>
        <v>4.5904508435537221E-2</v>
      </c>
      <c r="W13">
        <f t="shared" si="10"/>
        <v>4.5904508435537221E-2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1.2377309389653463E-4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1.2377309389653463E-4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9.6858845101380382E-3</v>
      </c>
      <c r="V14">
        <f t="shared" si="13"/>
        <v>5.5590392945675263E-2</v>
      </c>
      <c r="W14">
        <f t="shared" si="10"/>
        <v>5.5590392945675263E-2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9.9733769495649019E-4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9.9733769495649019E-4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0.65791583166332668</v>
      </c>
      <c r="N15">
        <f t="shared" si="7"/>
        <v>0.22408026755852842</v>
      </c>
      <c r="R15">
        <v>1</v>
      </c>
      <c r="S15">
        <v>9</v>
      </c>
      <c r="T15">
        <f t="shared" si="8"/>
        <v>9</v>
      </c>
      <c r="U15">
        <f t="shared" si="9"/>
        <v>1.0963616906413768E-2</v>
      </c>
      <c r="V15">
        <f t="shared" si="13"/>
        <v>6.6554009852089036E-2</v>
      </c>
      <c r="W15">
        <f t="shared" si="10"/>
        <v>6.6554009852089036E-2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2.8823875832526551E-3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2.8823875832526551E-3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1.2553533114335812E-2</v>
      </c>
      <c r="V16">
        <f t="shared" si="13"/>
        <v>7.9107542966424846E-2</v>
      </c>
      <c r="W16">
        <f t="shared" si="10"/>
        <v>7.9107542966424846E-2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6.0494286453538076E-3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6.0494286453538076E-3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4.9000000000000004</v>
      </c>
      <c r="R17">
        <v>1</v>
      </c>
      <c r="S17">
        <v>11</v>
      </c>
      <c r="T17">
        <f t="shared" si="8"/>
        <v>11</v>
      </c>
      <c r="U17">
        <f t="shared" si="9"/>
        <v>1.4589399343059242E-2</v>
      </c>
      <c r="V17">
        <f t="shared" si="13"/>
        <v>9.3696942309484083E-2</v>
      </c>
      <c r="W17">
        <f t="shared" si="10"/>
        <v>9.3696942309484083E-2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1.0882374909999297E-2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1.0882374909999297E-2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1.7302182582027745E-2</v>
      </c>
      <c r="V18">
        <f t="shared" si="13"/>
        <v>0.11099912489151183</v>
      </c>
      <c r="W18">
        <f t="shared" si="10"/>
        <v>0.11099912489151183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1.7959402054275018E-2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1.7959402054275018E-2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2.1138475061977236E-2</v>
      </c>
      <c r="V19">
        <f t="shared" si="13"/>
        <v>0.13213759995348906</v>
      </c>
      <c r="W19">
        <f t="shared" si="10"/>
        <v>0.13213759995348906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2.8231188008123447E-2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2.8231188008123447E-2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2.7130257185865543E-2</v>
      </c>
      <c r="V20">
        <f t="shared" si="13"/>
        <v>0.1592678571393546</v>
      </c>
      <c r="W20">
        <f t="shared" si="10"/>
        <v>0.1592678571393546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4.3501775016434263E-2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4.3501775016434263E-2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3.8609553900330919E-2</v>
      </c>
      <c r="V21">
        <f t="shared" si="13"/>
        <v>0.19787741103968551</v>
      </c>
      <c r="W21">
        <f t="shared" si="10"/>
        <v>0.19787741103968551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6.8305916455990809E-2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6.8305916455990809E-2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0.1170473573922311</v>
      </c>
      <c r="V22">
        <f t="shared" si="13"/>
        <v>0.31492476843191664</v>
      </c>
      <c r="W22">
        <f t="shared" si="10"/>
        <v>0.31492476843191664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0.15712462871919908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0.15712462871919908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5.8240428250142952E-2</v>
      </c>
      <c r="V23">
        <f t="shared" si="13"/>
        <v>0.37316519668205961</v>
      </c>
      <c r="W23">
        <f t="shared" si="10"/>
        <v>0.37316519668205961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0.20590881934094099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0.20590881934094099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2.3626921961764129E-2</v>
      </c>
      <c r="V24">
        <f t="shared" si="13"/>
        <v>0.39679211864382374</v>
      </c>
      <c r="W24">
        <f t="shared" si="10"/>
        <v>0.39679211864382374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0.22626030647395062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0.22626030647395062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1.5719487796331838E-2</v>
      </c>
      <c r="V25">
        <f t="shared" si="13"/>
        <v>0.41251160644015561</v>
      </c>
      <c r="W25">
        <f t="shared" si="10"/>
        <v>0.41251160644015561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0.2399494979611777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0.2399494979611777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1.1626326225359843E-2</v>
      </c>
      <c r="V26">
        <f t="shared" si="13"/>
        <v>0.42413793266551547</v>
      </c>
      <c r="W26">
        <f t="shared" si="10"/>
        <v>0.42413793266551547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0.25014409868257709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0.25014409868257709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9.0739867322832107E-3</v>
      </c>
      <c r="V27">
        <f t="shared" si="13"/>
        <v>0.43321191939779868</v>
      </c>
      <c r="W27">
        <f t="shared" si="10"/>
        <v>0.43321191939779868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0.25813944726438531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0.25813944726438531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7.3269037582204986E-3</v>
      </c>
      <c r="V28">
        <f t="shared" si="13"/>
        <v>0.44053882315601917</v>
      </c>
      <c r="W28">
        <f t="shared" si="10"/>
        <v>0.44053882315601917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0.26461904872922876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0.26461904872922876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6.0601582338021334E-3</v>
      </c>
      <c r="V29">
        <f t="shared" si="13"/>
        <v>0.44659898138982129</v>
      </c>
      <c r="W29">
        <f t="shared" si="10"/>
        <v>0.44659898138982129</v>
      </c>
      <c r="X29">
        <f t="shared" si="14"/>
        <v>0</v>
      </c>
      <c r="Y29">
        <f t="shared" si="14"/>
        <v>0</v>
      </c>
      <c r="Z29">
        <f t="shared" si="14"/>
        <v>0</v>
      </c>
      <c r="AA29">
        <f t="shared" si="14"/>
        <v>0.26999377788828977</v>
      </c>
      <c r="AC29">
        <f t="shared" si="12"/>
        <v>0</v>
      </c>
      <c r="AD29">
        <f t="shared" si="12"/>
        <v>0</v>
      </c>
      <c r="AE29">
        <f t="shared" si="12"/>
        <v>0</v>
      </c>
      <c r="AF29">
        <f t="shared" si="12"/>
        <v>0.26999377788828977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5.1044254238061769E-3</v>
      </c>
      <c r="V30">
        <f t="shared" si="13"/>
        <v>0.45170340681362747</v>
      </c>
      <c r="W30">
        <f t="shared" si="10"/>
        <v>0.45170340681362747</v>
      </c>
      <c r="X30">
        <f t="shared" si="14"/>
        <v>0</v>
      </c>
      <c r="Y30">
        <f t="shared" si="14"/>
        <v>0</v>
      </c>
      <c r="Z30">
        <f t="shared" si="14"/>
        <v>0</v>
      </c>
      <c r="AA30">
        <f t="shared" si="14"/>
        <v>0.27453135288371988</v>
      </c>
      <c r="AC30">
        <f t="shared" si="12"/>
        <v>0</v>
      </c>
      <c r="AD30">
        <f t="shared" si="12"/>
        <v>0</v>
      </c>
      <c r="AE30">
        <f t="shared" si="12"/>
        <v>0</v>
      </c>
      <c r="AF30">
        <f t="shared" si="12"/>
        <v>0.27453135288371988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0.45170340681362747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0</v>
      </c>
      <c r="AA31">
        <f t="shared" si="14"/>
        <v>0.27453135288371988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0.45170340681362747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0</v>
      </c>
      <c r="AA32">
        <f t="shared" si="14"/>
        <v>0.27453135288371988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0.45170340681362747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0</v>
      </c>
      <c r="AA33">
        <f t="shared" si="14"/>
        <v>0.27453135288371988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0.45170340681362747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0</v>
      </c>
      <c r="AA34">
        <f t="shared" si="14"/>
        <v>0.27453135288371988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0.45170340681362747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0</v>
      </c>
      <c r="AA35">
        <f t="shared" si="14"/>
        <v>0.27453135288371988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0.45170340681362747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0</v>
      </c>
      <c r="AA36">
        <f t="shared" si="14"/>
        <v>0.27453135288371988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0.45170340681362747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0</v>
      </c>
      <c r="AA37">
        <f t="shared" si="14"/>
        <v>0.27453135288371988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0.45170340681362747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0</v>
      </c>
      <c r="AA38">
        <f t="shared" si="14"/>
        <v>0.27453135288371988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0.45170340681362747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0</v>
      </c>
      <c r="AA39">
        <f t="shared" si="14"/>
        <v>0.27453135288371988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0.45170340681362747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0</v>
      </c>
      <c r="AA40">
        <f t="shared" si="17"/>
        <v>0.27453135288371988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0.45170340681362747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0</v>
      </c>
      <c r="AA41">
        <f t="shared" si="17"/>
        <v>0.27453135288371988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0.45170340681362747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0</v>
      </c>
      <c r="AA42">
        <f t="shared" si="17"/>
        <v>0.27453135288371988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0.45170340681362747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0</v>
      </c>
      <c r="AA43">
        <f t="shared" si="17"/>
        <v>0.27453135288371988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0.45170340681362747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0</v>
      </c>
      <c r="AA44">
        <f t="shared" si="17"/>
        <v>0.27453135288371988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0.45170340681362747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0</v>
      </c>
      <c r="AA45">
        <f t="shared" si="17"/>
        <v>0.27453135288371988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0.45170340681362747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0</v>
      </c>
      <c r="AA46">
        <f t="shared" si="17"/>
        <v>0.27453135288371988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0.45170340681362747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0</v>
      </c>
      <c r="AA47">
        <f t="shared" si="17"/>
        <v>0.27453135288371988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0.45170340681362747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0</v>
      </c>
      <c r="AA48">
        <f t="shared" si="17"/>
        <v>0.27453135288371988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0.45170340681362747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0</v>
      </c>
      <c r="AA49">
        <f t="shared" si="17"/>
        <v>0.27453135288371988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0.45170340681362747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0</v>
      </c>
      <c r="AA50">
        <f t="shared" si="17"/>
        <v>0.27453135288371988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0.45170340681362747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0</v>
      </c>
      <c r="AA51">
        <f t="shared" si="17"/>
        <v>0.27453135288371988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0.45170340681362747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0</v>
      </c>
      <c r="AA52">
        <f t="shared" si="17"/>
        <v>0.27453135288371988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0.45170340681362747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0</v>
      </c>
      <c r="AA53">
        <f t="shared" si="17"/>
        <v>0.27453135288371988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0.45170340681362747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0</v>
      </c>
      <c r="AA54">
        <f t="shared" si="17"/>
        <v>0.27453135288371988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0.45170340681362747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0</v>
      </c>
      <c r="AA55">
        <f t="shared" si="17"/>
        <v>0.27453135288371988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0.45170340681362747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0</v>
      </c>
      <c r="AA56">
        <f t="shared" si="18"/>
        <v>0.27453135288371988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0.45170340681362747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0</v>
      </c>
      <c r="AA57">
        <f t="shared" si="18"/>
        <v>0.27453135288371988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0.45170340681362747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0</v>
      </c>
      <c r="AA58">
        <f t="shared" si="18"/>
        <v>0.27453135288371988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0.45170340681362747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0</v>
      </c>
      <c r="AA59">
        <f t="shared" si="18"/>
        <v>0.27453135288371988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0.45170340681362747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0</v>
      </c>
      <c r="AA60">
        <f t="shared" si="18"/>
        <v>0.27453135288371988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0.45170340681362747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0</v>
      </c>
      <c r="AA61">
        <f t="shared" si="18"/>
        <v>0.27453135288371988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0.45170340681362747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0</v>
      </c>
      <c r="AA62">
        <f t="shared" si="18"/>
        <v>0.27453135288371988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0.45170340681362747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0</v>
      </c>
      <c r="AA63">
        <f t="shared" si="18"/>
        <v>0.27453135288371988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0.45170340681362747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0</v>
      </c>
      <c r="AA64">
        <f t="shared" si="18"/>
        <v>0.27453135288371988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0.45170340681362747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0</v>
      </c>
      <c r="AA65">
        <f t="shared" si="18"/>
        <v>0.27453135288371988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0.45170340681362747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0</v>
      </c>
      <c r="AA66">
        <f t="shared" si="18"/>
        <v>0.27453135288371988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0.45170340681362747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0</v>
      </c>
      <c r="AA67">
        <f t="shared" si="18"/>
        <v>0.27453135288371988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0.45170340681362747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0</v>
      </c>
      <c r="AA68">
        <f t="shared" si="18"/>
        <v>0.27453135288371988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0.45170340681362747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0</v>
      </c>
      <c r="AA69">
        <f t="shared" si="18"/>
        <v>0.27453135288371988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0.45170340681362747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0</v>
      </c>
      <c r="AA70">
        <f t="shared" si="18"/>
        <v>0.27453135288371988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0.45170340681362747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0</v>
      </c>
      <c r="AA71">
        <f t="shared" si="18"/>
        <v>0.27453135288371988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0.45170340681362747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0</v>
      </c>
      <c r="AA72">
        <f t="shared" si="24"/>
        <v>0.27453135288371988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0.45170340681362747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0</v>
      </c>
      <c r="AA73">
        <f t="shared" si="24"/>
        <v>0.27453135288371988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0.45170340681362747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0</v>
      </c>
      <c r="AA74">
        <f t="shared" si="24"/>
        <v>0.27453135288371988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0.45170340681362747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0</v>
      </c>
      <c r="AA75">
        <f t="shared" si="24"/>
        <v>0.27453135288371988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0.45170340681362747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0</v>
      </c>
      <c r="AA76">
        <f t="shared" si="24"/>
        <v>0.27453135288371988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0.45170340681362747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0</v>
      </c>
      <c r="AA77">
        <f t="shared" si="24"/>
        <v>0.27453135288371988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0.45170340681362747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0</v>
      </c>
      <c r="AA78">
        <f t="shared" si="24"/>
        <v>0.27453135288371988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2.9999579508424141E-3</v>
      </c>
      <c r="V79">
        <f t="shared" si="26"/>
        <v>0.45470336476446988</v>
      </c>
      <c r="W79">
        <f>IF(R79-R78=1,V79-V78,V79-V78+W78)</f>
        <v>2.9999579508424024E-3</v>
      </c>
      <c r="X79">
        <f t="shared" si="24"/>
        <v>0</v>
      </c>
      <c r="Y79">
        <f t="shared" si="24"/>
        <v>0</v>
      </c>
      <c r="Z79">
        <f t="shared" si="24"/>
        <v>0</v>
      </c>
      <c r="AA79">
        <f t="shared" si="24"/>
        <v>0.27453135288371988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3.2568141650933919E-3</v>
      </c>
      <c r="V80">
        <f t="shared" si="26"/>
        <v>0.45796017892956326</v>
      </c>
      <c r="W80">
        <f t="shared" ref="W80:W143" si="27">IF(R80-R79=1,V80-V79,V80-V79+W79)</f>
        <v>6.2567721159357825E-3</v>
      </c>
      <c r="X80">
        <f t="shared" si="24"/>
        <v>0</v>
      </c>
      <c r="Y80">
        <f t="shared" si="24"/>
        <v>0</v>
      </c>
      <c r="Z80">
        <f t="shared" si="24"/>
        <v>0</v>
      </c>
      <c r="AA80">
        <f t="shared" si="24"/>
        <v>0.27453135288371988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3.5491092638920601E-3</v>
      </c>
      <c r="V81">
        <f t="shared" si="26"/>
        <v>0.46150928819345532</v>
      </c>
      <c r="W81">
        <f t="shared" si="27"/>
        <v>9.8058813798278521E-3</v>
      </c>
      <c r="X81">
        <f t="shared" si="24"/>
        <v>0</v>
      </c>
      <c r="Y81">
        <f t="shared" si="24"/>
        <v>0</v>
      </c>
      <c r="Z81">
        <f t="shared" si="24"/>
        <v>0</v>
      </c>
      <c r="AA81">
        <f t="shared" si="24"/>
        <v>0.27453135288371988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3.8841554087306112E-3</v>
      </c>
      <c r="V82">
        <f t="shared" si="26"/>
        <v>0.46539344360218593</v>
      </c>
      <c r="W82">
        <f t="shared" si="27"/>
        <v>1.3690036788558457E-2</v>
      </c>
      <c r="X82">
        <f t="shared" si="24"/>
        <v>0</v>
      </c>
      <c r="Y82">
        <f t="shared" si="24"/>
        <v>0</v>
      </c>
      <c r="Z82">
        <f t="shared" si="24"/>
        <v>0</v>
      </c>
      <c r="AA82">
        <f t="shared" si="24"/>
        <v>0.27453135288371988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4.2714199018471849E-3</v>
      </c>
      <c r="V83">
        <f t="shared" si="26"/>
        <v>0.46966486350403314</v>
      </c>
      <c r="W83">
        <f t="shared" si="27"/>
        <v>1.7961456690405664E-2</v>
      </c>
      <c r="X83">
        <f t="shared" si="24"/>
        <v>0</v>
      </c>
      <c r="Y83">
        <f t="shared" si="24"/>
        <v>0</v>
      </c>
      <c r="Z83">
        <f t="shared" si="24"/>
        <v>0</v>
      </c>
      <c r="AA83">
        <f t="shared" si="24"/>
        <v>0.27453135288371988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4.7234049180481944E-3</v>
      </c>
      <c r="V84">
        <f t="shared" si="26"/>
        <v>0.47438826842208132</v>
      </c>
      <c r="W84">
        <f t="shared" si="27"/>
        <v>2.2684861608453843E-2</v>
      </c>
      <c r="X84">
        <f t="shared" si="24"/>
        <v>0</v>
      </c>
      <c r="Y84">
        <f t="shared" si="24"/>
        <v>0</v>
      </c>
      <c r="Z84">
        <f t="shared" si="24"/>
        <v>0</v>
      </c>
      <c r="AA84">
        <f t="shared" si="24"/>
        <v>0.27453135288371988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5.2570130914383548E-3</v>
      </c>
      <c r="V85">
        <f t="shared" si="26"/>
        <v>0.47964528151351965</v>
      </c>
      <c r="W85">
        <f t="shared" si="27"/>
        <v>2.7941874699892177E-2</v>
      </c>
      <c r="X85">
        <f t="shared" si="24"/>
        <v>0</v>
      </c>
      <c r="Y85">
        <f t="shared" si="24"/>
        <v>0</v>
      </c>
      <c r="Z85">
        <f t="shared" si="24"/>
        <v>0</v>
      </c>
      <c r="AA85">
        <f t="shared" si="24"/>
        <v>0.27453135288371988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5.8957557887796726E-3</v>
      </c>
      <c r="V86">
        <f t="shared" si="26"/>
        <v>0.48554103730229931</v>
      </c>
      <c r="W86">
        <f t="shared" si="27"/>
        <v>3.3837630488671833E-2</v>
      </c>
      <c r="X86">
        <f t="shared" si="24"/>
        <v>0</v>
      </c>
      <c r="Y86">
        <f t="shared" si="24"/>
        <v>0</v>
      </c>
      <c r="Z86">
        <f t="shared" si="24"/>
        <v>0</v>
      </c>
      <c r="AA86">
        <f t="shared" si="24"/>
        <v>0.27453135288371988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6.6735059430344645E-3</v>
      </c>
      <c r="V87">
        <f t="shared" si="26"/>
        <v>0.49221454324533376</v>
      </c>
      <c r="W87">
        <f t="shared" si="27"/>
        <v>4.0511136431706285E-2</v>
      </c>
      <c r="X87">
        <f t="shared" si="24"/>
        <v>0</v>
      </c>
      <c r="Y87">
        <f t="shared" si="24"/>
        <v>0</v>
      </c>
      <c r="Z87">
        <f t="shared" si="24"/>
        <v>0</v>
      </c>
      <c r="AA87">
        <f t="shared" si="24"/>
        <v>0.27453135288371988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0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7.6412810261174474E-3</v>
      </c>
      <c r="V88">
        <f t="shared" si="26"/>
        <v>0.4998558242714512</v>
      </c>
      <c r="W88">
        <f t="shared" si="27"/>
        <v>4.8152417457823726E-2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0</v>
      </c>
      <c r="AA88">
        <f t="shared" si="28"/>
        <v>0.27478591162733385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2.5455874361394819E-4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8.8805039479490991E-3</v>
      </c>
      <c r="V89">
        <f t="shared" si="26"/>
        <v>0.50873632821940029</v>
      </c>
      <c r="W89">
        <f t="shared" si="27"/>
        <v>5.7032921405772818E-2</v>
      </c>
      <c r="X89">
        <f t="shared" si="28"/>
        <v>0</v>
      </c>
      <c r="Y89">
        <f t="shared" si="28"/>
        <v>0</v>
      </c>
      <c r="Z89">
        <f t="shared" si="28"/>
        <v>0</v>
      </c>
      <c r="AA89">
        <f t="shared" si="28"/>
        <v>0.27572508899451725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1.1937361107973337E-3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1.0531763310799493E-2</v>
      </c>
      <c r="V90">
        <f t="shared" si="26"/>
        <v>0.51926809153019982</v>
      </c>
      <c r="W90">
        <f t="shared" si="27"/>
        <v>6.7564684716572343E-2</v>
      </c>
      <c r="X90">
        <f t="shared" si="28"/>
        <v>0</v>
      </c>
      <c r="Y90">
        <f t="shared" si="28"/>
        <v>0</v>
      </c>
      <c r="Z90">
        <f t="shared" si="28"/>
        <v>0</v>
      </c>
      <c r="AA90">
        <f t="shared" si="28"/>
        <v>0.27763092700337316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3.099574119653223E-3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1.2866897863812225E-2</v>
      </c>
      <c r="V91">
        <f t="shared" si="26"/>
        <v>0.53213498939401205</v>
      </c>
      <c r="W91">
        <f t="shared" si="27"/>
        <v>8.0431582580384575E-2</v>
      </c>
      <c r="X91">
        <f t="shared" si="28"/>
        <v>0</v>
      </c>
      <c r="Y91">
        <f t="shared" si="28"/>
        <v>0</v>
      </c>
      <c r="Z91">
        <f t="shared" si="28"/>
        <v>0</v>
      </c>
      <c r="AA91">
        <f t="shared" si="28"/>
        <v>0.28097119099672402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6.4398381130041059E-3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1.6514069591396407E-2</v>
      </c>
      <c r="V92">
        <f t="shared" si="26"/>
        <v>0.5486490589854085</v>
      </c>
      <c r="W92">
        <f t="shared" si="27"/>
        <v>9.6945652171781027E-2</v>
      </c>
      <c r="X92">
        <f t="shared" si="28"/>
        <v>0</v>
      </c>
      <c r="Y92">
        <f t="shared" si="28"/>
        <v>0</v>
      </c>
      <c r="Z92">
        <f t="shared" si="28"/>
        <v>0</v>
      </c>
      <c r="AA92">
        <f t="shared" si="28"/>
        <v>0.28663884142911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1.2107488545390109E-2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2.3501467591505766E-2</v>
      </c>
      <c r="V93">
        <f t="shared" si="26"/>
        <v>0.57215052657691423</v>
      </c>
      <c r="W93">
        <f t="shared" si="27"/>
        <v>0.12044711976328676</v>
      </c>
      <c r="X93">
        <f t="shared" si="28"/>
        <v>0</v>
      </c>
      <c r="Y93">
        <f t="shared" si="28"/>
        <v>0</v>
      </c>
      <c r="Z93">
        <f t="shared" si="28"/>
        <v>0</v>
      </c>
      <c r="AA93">
        <f t="shared" si="28"/>
        <v>0.29688167191211101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2.2350319028391141E-2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7.1246217543097151E-2</v>
      </c>
      <c r="V94">
        <f t="shared" si="26"/>
        <v>0.64339674412001135</v>
      </c>
      <c r="W94">
        <f t="shared" si="27"/>
        <v>0.19169333730638388</v>
      </c>
      <c r="X94">
        <f t="shared" si="28"/>
        <v>0</v>
      </c>
      <c r="Y94">
        <f t="shared" si="28"/>
        <v>0</v>
      </c>
      <c r="Z94">
        <f t="shared" si="28"/>
        <v>0</v>
      </c>
      <c r="AA94">
        <f t="shared" si="28"/>
        <v>0.33866240815465976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6.4131055270939916E-2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3.5450695456608734E-2</v>
      </c>
      <c r="V95">
        <f t="shared" si="26"/>
        <v>0.67884743957662008</v>
      </c>
      <c r="W95">
        <f t="shared" si="27"/>
        <v>0.22714403276299261</v>
      </c>
      <c r="X95">
        <f t="shared" si="28"/>
        <v>0</v>
      </c>
      <c r="Y95">
        <f t="shared" si="28"/>
        <v>0</v>
      </c>
      <c r="Z95">
        <f t="shared" si="28"/>
        <v>0</v>
      </c>
      <c r="AA95">
        <f t="shared" si="28"/>
        <v>0.36345856504758567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8.8927212163865843E-2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1.4381604672378158E-2</v>
      </c>
      <c r="V96">
        <f t="shared" si="26"/>
        <v>0.69322904424899823</v>
      </c>
      <c r="W96">
        <f t="shared" si="27"/>
        <v>0.24152563743537075</v>
      </c>
      <c r="X96">
        <f t="shared" si="28"/>
        <v>0</v>
      </c>
      <c r="Y96">
        <f t="shared" si="28"/>
        <v>0</v>
      </c>
      <c r="Z96">
        <f t="shared" si="28"/>
        <v>0</v>
      </c>
      <c r="AA96">
        <f t="shared" si="28"/>
        <v>0.37404995161963472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9.9518598735914926E-2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9.568383876028071E-3</v>
      </c>
      <c r="V97">
        <f t="shared" si="26"/>
        <v>0.70279742812502632</v>
      </c>
      <c r="W97">
        <f t="shared" si="27"/>
        <v>0.25109402131139885</v>
      </c>
      <c r="X97">
        <f t="shared" si="28"/>
        <v>0</v>
      </c>
      <c r="Y97">
        <f t="shared" si="28"/>
        <v>0</v>
      </c>
      <c r="Z97">
        <f t="shared" si="28"/>
        <v>0</v>
      </c>
      <c r="AA97">
        <f t="shared" si="28"/>
        <v>0.38124237878522033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0.10671102590150054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7.0768942241320751E-3</v>
      </c>
      <c r="V98">
        <f t="shared" si="26"/>
        <v>0.70987432234915837</v>
      </c>
      <c r="W98">
        <f t="shared" si="27"/>
        <v>0.2581709155355309</v>
      </c>
      <c r="X98">
        <f t="shared" si="28"/>
        <v>0</v>
      </c>
      <c r="Y98">
        <f t="shared" si="28"/>
        <v>0</v>
      </c>
      <c r="Z98">
        <f t="shared" si="28"/>
        <v>0</v>
      </c>
      <c r="AA98">
        <f t="shared" si="28"/>
        <v>0.38663139301704652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0.11210004013332676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5.5232962718245607E-3</v>
      </c>
      <c r="V99">
        <f t="shared" si="26"/>
        <v>0.71539761862098294</v>
      </c>
      <c r="W99">
        <f t="shared" si="27"/>
        <v>0.26369421180735547</v>
      </c>
      <c r="X99">
        <f t="shared" si="28"/>
        <v>0</v>
      </c>
      <c r="Y99">
        <f t="shared" si="28"/>
        <v>0</v>
      </c>
      <c r="Z99">
        <f t="shared" si="28"/>
        <v>0</v>
      </c>
      <c r="AA99">
        <f t="shared" si="28"/>
        <v>0.39087622788800536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0.11634487500428563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4.4598544615255184E-3</v>
      </c>
      <c r="V100">
        <f t="shared" si="26"/>
        <v>0.71985747308250847</v>
      </c>
      <c r="W100">
        <f t="shared" si="27"/>
        <v>0.268154066268881</v>
      </c>
      <c r="X100">
        <f t="shared" si="28"/>
        <v>0</v>
      </c>
      <c r="Y100">
        <f t="shared" si="28"/>
        <v>0</v>
      </c>
      <c r="Z100">
        <f t="shared" si="28"/>
        <v>0</v>
      </c>
      <c r="AA100">
        <f t="shared" si="28"/>
        <v>0.39432766064531222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0.11979630776159252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3.6887919684012969E-3</v>
      </c>
      <c r="V101">
        <f t="shared" si="26"/>
        <v>0.7235462650509098</v>
      </c>
      <c r="W101">
        <f t="shared" si="27"/>
        <v>0.27184285823728233</v>
      </c>
      <c r="X101">
        <f t="shared" si="28"/>
        <v>0</v>
      </c>
      <c r="Y101">
        <f t="shared" si="28"/>
        <v>0</v>
      </c>
      <c r="Z101">
        <f t="shared" si="28"/>
        <v>0</v>
      </c>
      <c r="AA101">
        <f t="shared" si="28"/>
        <v>0.39719799700645797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0.12266664412273828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3.1070415623168021E-3</v>
      </c>
      <c r="V102">
        <f t="shared" si="26"/>
        <v>0.72665330661322658</v>
      </c>
      <c r="W102">
        <f t="shared" si="27"/>
        <v>0.27494989979959911</v>
      </c>
      <c r="X102">
        <f t="shared" si="28"/>
        <v>0</v>
      </c>
      <c r="Y102">
        <f t="shared" si="28"/>
        <v>0</v>
      </c>
      <c r="Z102">
        <f t="shared" si="28"/>
        <v>0</v>
      </c>
      <c r="AA102">
        <f t="shared" si="28"/>
        <v>0.39962635048052941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0.1250949975968097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4.2856542154891628E-3</v>
      </c>
      <c r="V103">
        <f t="shared" si="26"/>
        <v>0.73093896082871579</v>
      </c>
      <c r="W103">
        <f t="shared" si="27"/>
        <v>4.2856542154892097E-3</v>
      </c>
      <c r="X103">
        <f t="shared" si="28"/>
        <v>0</v>
      </c>
      <c r="Y103">
        <f t="shared" si="28"/>
        <v>0</v>
      </c>
      <c r="Z103">
        <f t="shared" si="28"/>
        <v>0</v>
      </c>
      <c r="AA103">
        <f t="shared" si="28"/>
        <v>0.39962635048052941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4.652591664419131E-3</v>
      </c>
      <c r="V104">
        <f t="shared" si="26"/>
        <v>0.7355915524931349</v>
      </c>
      <c r="W104">
        <f t="shared" si="27"/>
        <v>8.9382458799083242E-3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0</v>
      </c>
      <c r="AA104">
        <f t="shared" si="31"/>
        <v>0.39962635048052941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5.070156091274371E-3</v>
      </c>
      <c r="V105">
        <f t="shared" si="26"/>
        <v>0.74066170858440927</v>
      </c>
      <c r="W105">
        <f t="shared" si="27"/>
        <v>1.4008401971182693E-2</v>
      </c>
      <c r="X105">
        <f t="shared" si="31"/>
        <v>0</v>
      </c>
      <c r="Y105">
        <f t="shared" si="31"/>
        <v>0</v>
      </c>
      <c r="Z105">
        <f t="shared" si="31"/>
        <v>0</v>
      </c>
      <c r="AA105">
        <f t="shared" si="31"/>
        <v>0.39962635048052941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5.54879344104373E-3</v>
      </c>
      <c r="V106">
        <f t="shared" si="26"/>
        <v>0.74621050202545303</v>
      </c>
      <c r="W106">
        <f t="shared" si="27"/>
        <v>1.9557195412226447E-2</v>
      </c>
      <c r="X106">
        <f t="shared" si="31"/>
        <v>0</v>
      </c>
      <c r="Y106">
        <f t="shared" si="31"/>
        <v>0</v>
      </c>
      <c r="Z106">
        <f t="shared" si="31"/>
        <v>0</v>
      </c>
      <c r="AA106">
        <f t="shared" si="31"/>
        <v>0.39962635048052941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6.1020284312102635E-3</v>
      </c>
      <c r="V107">
        <f t="shared" si="26"/>
        <v>0.75231253045666324</v>
      </c>
      <c r="W107">
        <f t="shared" si="27"/>
        <v>2.5659223843436663E-2</v>
      </c>
      <c r="X107">
        <f t="shared" si="31"/>
        <v>0</v>
      </c>
      <c r="Y107">
        <f t="shared" si="31"/>
        <v>0</v>
      </c>
      <c r="Z107">
        <f t="shared" si="31"/>
        <v>0</v>
      </c>
      <c r="AA107">
        <f t="shared" si="31"/>
        <v>0.39962635048052941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6.7477213114974207E-3</v>
      </c>
      <c r="V108">
        <f t="shared" si="26"/>
        <v>0.75906025176816061</v>
      </c>
      <c r="W108">
        <f t="shared" si="27"/>
        <v>3.240694515493403E-2</v>
      </c>
      <c r="X108">
        <f t="shared" si="31"/>
        <v>0</v>
      </c>
      <c r="Y108">
        <f t="shared" si="31"/>
        <v>0</v>
      </c>
      <c r="Z108">
        <f t="shared" si="31"/>
        <v>0</v>
      </c>
      <c r="AA108">
        <f t="shared" si="31"/>
        <v>0.39962635048052941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7.510018702054793E-3</v>
      </c>
      <c r="V109">
        <f t="shared" si="26"/>
        <v>0.76657027047021542</v>
      </c>
      <c r="W109">
        <f t="shared" si="27"/>
        <v>3.9916963856988841E-2</v>
      </c>
      <c r="X109">
        <f t="shared" si="31"/>
        <v>0</v>
      </c>
      <c r="Y109">
        <f t="shared" si="31"/>
        <v>0</v>
      </c>
      <c r="Z109">
        <f t="shared" si="31"/>
        <v>0</v>
      </c>
      <c r="AA109">
        <f t="shared" si="31"/>
        <v>0.39962635048052941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0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8.4225082696852468E-3</v>
      </c>
      <c r="V110">
        <f t="shared" si="26"/>
        <v>0.77499277873990069</v>
      </c>
      <c r="W110">
        <f t="shared" si="27"/>
        <v>4.833947212667411E-2</v>
      </c>
      <c r="X110">
        <f t="shared" si="31"/>
        <v>0</v>
      </c>
      <c r="Y110">
        <f t="shared" si="31"/>
        <v>0</v>
      </c>
      <c r="Z110">
        <f t="shared" si="31"/>
        <v>0</v>
      </c>
      <c r="AA110">
        <f t="shared" si="31"/>
        <v>0.39989381948632335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2.6746900579396627E-4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9.5335799186206625E-3</v>
      </c>
      <c r="V111">
        <f t="shared" si="26"/>
        <v>0.78452635865852138</v>
      </c>
      <c r="W111">
        <f t="shared" si="27"/>
        <v>5.7873052045294804E-2</v>
      </c>
      <c r="X111">
        <f t="shared" si="31"/>
        <v>0</v>
      </c>
      <c r="Y111">
        <f t="shared" si="31"/>
        <v>0</v>
      </c>
      <c r="Z111">
        <f t="shared" si="31"/>
        <v>0</v>
      </c>
      <c r="AA111">
        <f t="shared" si="31"/>
        <v>0.40094196070615357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1.3156102256241726E-3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1.0916115751596353E-2</v>
      </c>
      <c r="V112">
        <f t="shared" si="26"/>
        <v>0.79544247441011773</v>
      </c>
      <c r="W112">
        <f t="shared" si="27"/>
        <v>6.8789167796891149E-2</v>
      </c>
      <c r="X112">
        <f t="shared" si="31"/>
        <v>0</v>
      </c>
      <c r="Y112">
        <f t="shared" si="31"/>
        <v>0</v>
      </c>
      <c r="Z112">
        <f t="shared" si="31"/>
        <v>0</v>
      </c>
      <c r="AA112">
        <f t="shared" si="31"/>
        <v>0.40299831670592706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3.3719662253976668E-3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1.2686434211355856E-2</v>
      </c>
      <c r="V113">
        <f t="shared" si="26"/>
        <v>0.80812890862147357</v>
      </c>
      <c r="W113">
        <f t="shared" si="27"/>
        <v>8.1475602008246995E-2</v>
      </c>
      <c r="X113">
        <f t="shared" si="31"/>
        <v>0</v>
      </c>
      <c r="Y113">
        <f t="shared" si="31"/>
        <v>0</v>
      </c>
      <c r="Z113">
        <f t="shared" si="31"/>
        <v>0</v>
      </c>
      <c r="AA113">
        <f t="shared" si="31"/>
        <v>0.40638115373345912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6.7548032529297026E-3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1.5045376158284988E-2</v>
      </c>
      <c r="V114">
        <f t="shared" si="26"/>
        <v>0.82317428477975851</v>
      </c>
      <c r="W114">
        <f t="shared" si="27"/>
        <v>9.6520978166531934E-2</v>
      </c>
      <c r="X114">
        <f t="shared" si="31"/>
        <v>0</v>
      </c>
      <c r="Y114">
        <f t="shared" si="31"/>
        <v>0</v>
      </c>
      <c r="Z114">
        <f t="shared" si="31"/>
        <v>0</v>
      </c>
      <c r="AA114">
        <f t="shared" si="31"/>
        <v>0.41157081561028758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1.1944465129758174E-2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1.8381282662588892E-2</v>
      </c>
      <c r="V115">
        <f t="shared" si="26"/>
        <v>0.84155556744234739</v>
      </c>
      <c r="W115">
        <f t="shared" si="27"/>
        <v>0.11490226082912081</v>
      </c>
      <c r="X115">
        <f t="shared" si="31"/>
        <v>0</v>
      </c>
      <c r="Y115">
        <f t="shared" si="31"/>
        <v>0</v>
      </c>
      <c r="Z115">
        <f t="shared" si="31"/>
        <v>0</v>
      </c>
      <c r="AA115">
        <f t="shared" si="31"/>
        <v>0.41935807449506396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1.9731724014534546E-2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2.3591527987709155E-2</v>
      </c>
      <c r="V116">
        <f t="shared" si="26"/>
        <v>0.86514709543005652</v>
      </c>
      <c r="W116">
        <f t="shared" si="27"/>
        <v>0.13849378881682994</v>
      </c>
      <c r="X116">
        <f t="shared" si="31"/>
        <v>0</v>
      </c>
      <c r="Y116">
        <f t="shared" si="31"/>
        <v>0</v>
      </c>
      <c r="Z116">
        <f t="shared" si="31"/>
        <v>0</v>
      </c>
      <c r="AA116">
        <f t="shared" si="31"/>
        <v>0.43124391163670717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3.1617561156177726E-2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3.3573525130722523E-2</v>
      </c>
      <c r="V117">
        <f t="shared" si="26"/>
        <v>0.89872062056077906</v>
      </c>
      <c r="W117">
        <f t="shared" si="27"/>
        <v>0.17206731394755248</v>
      </c>
      <c r="X117">
        <f t="shared" si="31"/>
        <v>0</v>
      </c>
      <c r="Y117">
        <f t="shared" si="31"/>
        <v>0</v>
      </c>
      <c r="Z117">
        <f t="shared" si="31"/>
        <v>0</v>
      </c>
      <c r="AA117">
        <f t="shared" si="31"/>
        <v>0.45099869145447252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5.1372340973943074E-2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0.10178031077585309</v>
      </c>
      <c r="V118">
        <f t="shared" si="26"/>
        <v>1.0005009313366322</v>
      </c>
      <c r="W118">
        <f t="shared" si="27"/>
        <v>0.27384762472340562</v>
      </c>
      <c r="X118">
        <f t="shared" si="31"/>
        <v>0</v>
      </c>
      <c r="Y118">
        <f t="shared" si="31"/>
        <v>0</v>
      </c>
      <c r="Z118">
        <f t="shared" si="31"/>
        <v>0</v>
      </c>
      <c r="AA118">
        <f t="shared" si="31"/>
        <v>0.52385874468661275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0.12423239420608326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5.0643850652298192E-2</v>
      </c>
      <c r="V119">
        <f t="shared" si="26"/>
        <v>1.0511447819889304</v>
      </c>
      <c r="W119">
        <f t="shared" si="27"/>
        <v>0.32449147537570378</v>
      </c>
      <c r="X119">
        <f t="shared" si="31"/>
        <v>0</v>
      </c>
      <c r="Y119">
        <f t="shared" si="31"/>
        <v>0</v>
      </c>
      <c r="Z119">
        <f t="shared" si="31"/>
        <v>0</v>
      </c>
      <c r="AA119">
        <f t="shared" si="31"/>
        <v>0.56460937711342452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0.16498302663289502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2.0545149531968798E-2</v>
      </c>
      <c r="V120">
        <f t="shared" si="26"/>
        <v>1.0716899315208992</v>
      </c>
      <c r="W120">
        <f t="shared" si="27"/>
        <v>0.34503662490767262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0</v>
      </c>
      <c r="AA120">
        <f t="shared" si="33"/>
        <v>0.58170315226852676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0.18207680178799726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1.3669119822897246E-2</v>
      </c>
      <c r="V121">
        <f t="shared" si="26"/>
        <v>1.0853590513437965</v>
      </c>
      <c r="W121">
        <f t="shared" si="27"/>
        <v>0.35870574473056993</v>
      </c>
      <c r="X121">
        <f t="shared" si="33"/>
        <v>0</v>
      </c>
      <c r="Y121">
        <f t="shared" si="33"/>
        <v>0</v>
      </c>
      <c r="Z121">
        <f t="shared" si="33"/>
        <v>0</v>
      </c>
      <c r="AA121">
        <f t="shared" si="33"/>
        <v>0.59322651669350823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0.19360016621297879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1.010984889161725E-2</v>
      </c>
      <c r="V122">
        <f t="shared" si="26"/>
        <v>1.0954689002354137</v>
      </c>
      <c r="W122">
        <f t="shared" si="27"/>
        <v>0.36881559362218708</v>
      </c>
      <c r="X122">
        <f t="shared" si="33"/>
        <v>0</v>
      </c>
      <c r="Y122">
        <f t="shared" si="33"/>
        <v>0</v>
      </c>
      <c r="Z122">
        <f t="shared" si="33"/>
        <v>0</v>
      </c>
      <c r="AA122">
        <f t="shared" si="33"/>
        <v>0.6018202635945753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0.20219391311404591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7.8904232454636587E-3</v>
      </c>
      <c r="V123">
        <f t="shared" si="26"/>
        <v>1.1033593234808774</v>
      </c>
      <c r="W123">
        <f t="shared" si="27"/>
        <v>0.37670601686765082</v>
      </c>
      <c r="X123">
        <f t="shared" si="33"/>
        <v>0</v>
      </c>
      <c r="Y123">
        <f t="shared" si="33"/>
        <v>0</v>
      </c>
      <c r="Z123">
        <f t="shared" si="33"/>
        <v>0</v>
      </c>
      <c r="AA123">
        <f t="shared" si="33"/>
        <v>0.60856686133943716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0.20894051085890777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6.3712206593221693E-3</v>
      </c>
      <c r="V124">
        <f t="shared" si="26"/>
        <v>1.1097305441401997</v>
      </c>
      <c r="W124">
        <f t="shared" si="27"/>
        <v>0.38307723752697309</v>
      </c>
      <c r="X124">
        <f t="shared" si="33"/>
        <v>0</v>
      </c>
      <c r="Y124">
        <f t="shared" si="33"/>
        <v>0</v>
      </c>
      <c r="Z124">
        <f t="shared" si="33"/>
        <v>0</v>
      </c>
      <c r="AA124">
        <f t="shared" si="33"/>
        <v>0.61403859524839632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0.21441224476786694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5.2697028120018523E-3</v>
      </c>
      <c r="V125">
        <f t="shared" si="26"/>
        <v>1.1150002469522016</v>
      </c>
      <c r="W125">
        <f t="shared" si="27"/>
        <v>0.38834694033897499</v>
      </c>
      <c r="X125">
        <f t="shared" si="33"/>
        <v>0</v>
      </c>
      <c r="Y125">
        <f t="shared" si="33"/>
        <v>0</v>
      </c>
      <c r="Z125">
        <f t="shared" si="33"/>
        <v>0</v>
      </c>
      <c r="AA125">
        <f t="shared" si="33"/>
        <v>0.61858002366092313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0.21895367318039377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4.4386308033097172E-3</v>
      </c>
      <c r="V126">
        <f t="shared" si="26"/>
        <v>1.1194388777555113</v>
      </c>
      <c r="W126">
        <f t="shared" si="27"/>
        <v>0.39278557114228474</v>
      </c>
      <c r="X126">
        <f t="shared" si="33"/>
        <v>0</v>
      </c>
      <c r="Y126">
        <f t="shared" si="33"/>
        <v>0</v>
      </c>
      <c r="Z126">
        <f t="shared" si="33"/>
        <v>0</v>
      </c>
      <c r="AA126">
        <f t="shared" si="33"/>
        <v>0.62241594441463177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0.22278959393410239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3.2035265260781501E-2</v>
      </c>
      <c r="V127">
        <f t="shared" si="26"/>
        <v>1.1514741430162929</v>
      </c>
      <c r="W127">
        <f t="shared" si="27"/>
        <v>3.2035265260781598E-2</v>
      </c>
      <c r="X127">
        <f t="shared" si="33"/>
        <v>0</v>
      </c>
      <c r="Y127">
        <f t="shared" si="33"/>
        <v>0</v>
      </c>
      <c r="Z127">
        <f t="shared" si="33"/>
        <v>0</v>
      </c>
      <c r="AA127">
        <f t="shared" si="33"/>
        <v>0.62241594441463177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3.4778122691533013E-2</v>
      </c>
      <c r="V128">
        <f t="shared" si="26"/>
        <v>1.1862522657078258</v>
      </c>
      <c r="W128">
        <f t="shared" si="27"/>
        <v>6.6813387952314507E-2</v>
      </c>
      <c r="X128">
        <f t="shared" si="33"/>
        <v>0</v>
      </c>
      <c r="Y128">
        <f t="shared" si="33"/>
        <v>0</v>
      </c>
      <c r="Z128">
        <f t="shared" si="33"/>
        <v>0</v>
      </c>
      <c r="AA128">
        <f t="shared" si="33"/>
        <v>0.62535340546586737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2.9374610512355728E-3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3.789941678227593E-2</v>
      </c>
      <c r="V129">
        <f t="shared" si="26"/>
        <v>1.2241516824901018</v>
      </c>
      <c r="W129">
        <f t="shared" si="27"/>
        <v>0.10471280473459044</v>
      </c>
      <c r="X129">
        <f t="shared" si="33"/>
        <v>0</v>
      </c>
      <c r="Y129">
        <f t="shared" si="33"/>
        <v>0</v>
      </c>
      <c r="Z129">
        <f t="shared" si="33"/>
        <v>0</v>
      </c>
      <c r="AA129">
        <f t="shared" si="33"/>
        <v>0.63765136761324348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1.5235423198611667E-2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4.1477230971801893E-2</v>
      </c>
      <c r="V130">
        <f t="shared" si="26"/>
        <v>1.2656289134619036</v>
      </c>
      <c r="W130">
        <f t="shared" si="27"/>
        <v>0.14619003570639233</v>
      </c>
      <c r="X130">
        <f t="shared" si="33"/>
        <v>0</v>
      </c>
      <c r="Y130">
        <f t="shared" si="33"/>
        <v>0</v>
      </c>
      <c r="Z130">
        <f t="shared" si="33"/>
        <v>0</v>
      </c>
      <c r="AA130">
        <f t="shared" si="33"/>
        <v>0.65829711072393171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3.5881166309299863E-2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4.5612662523296731E-2</v>
      </c>
      <c r="V131">
        <f t="shared" si="26"/>
        <v>1.3112415759852003</v>
      </c>
      <c r="W131">
        <f t="shared" si="27"/>
        <v>0.19180269822968898</v>
      </c>
      <c r="X131">
        <f t="shared" si="33"/>
        <v>0</v>
      </c>
      <c r="Y131">
        <f t="shared" si="33"/>
        <v>0</v>
      </c>
      <c r="Z131">
        <f t="shared" si="33"/>
        <v>0</v>
      </c>
      <c r="AA131">
        <f t="shared" si="33"/>
        <v>0.68662022122759703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6.4204276812965158E-2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5.0439216803443231E-2</v>
      </c>
      <c r="V132">
        <f t="shared" si="26"/>
        <v>1.3616807927886436</v>
      </c>
      <c r="W132">
        <f t="shared" si="27"/>
        <v>0.2422419150331323</v>
      </c>
      <c r="X132">
        <f t="shared" si="33"/>
        <v>0</v>
      </c>
      <c r="Y132">
        <f t="shared" si="33"/>
        <v>0</v>
      </c>
      <c r="Z132">
        <f t="shared" si="33"/>
        <v>0</v>
      </c>
      <c r="AA132">
        <f t="shared" si="33"/>
        <v>0.72246907685446127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0.10005313243982943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5.6137389797859587E-2</v>
      </c>
      <c r="V133">
        <f t="shared" si="26"/>
        <v>1.4178181825865033</v>
      </c>
      <c r="W133">
        <f t="shared" si="27"/>
        <v>0.29837930483099195</v>
      </c>
      <c r="X133">
        <f t="shared" si="33"/>
        <v>0</v>
      </c>
      <c r="Y133">
        <f t="shared" si="33"/>
        <v>0</v>
      </c>
      <c r="Z133">
        <f t="shared" si="33"/>
        <v>0</v>
      </c>
      <c r="AA133">
        <f t="shared" si="33"/>
        <v>0.76611671816340743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0.14370077374877555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6.2958249315897233E-2</v>
      </c>
      <c r="V134">
        <f t="shared" si="26"/>
        <v>1.4807764319024006</v>
      </c>
      <c r="W134">
        <f t="shared" si="27"/>
        <v>0.36133755414688928</v>
      </c>
      <c r="X134">
        <f t="shared" si="33"/>
        <v>0</v>
      </c>
      <c r="Y134">
        <f t="shared" si="33"/>
        <v>0</v>
      </c>
      <c r="Z134">
        <f t="shared" si="33"/>
        <v>0</v>
      </c>
      <c r="AA134">
        <f t="shared" si="33"/>
        <v>0.81824762039882382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0.19583167598419188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7.1263509891689475E-2</v>
      </c>
      <c r="V135">
        <f t="shared" si="26"/>
        <v>1.55203994179409</v>
      </c>
      <c r="W135">
        <f t="shared" si="27"/>
        <v>0.43260106403857868</v>
      </c>
      <c r="X135">
        <f t="shared" si="33"/>
        <v>0</v>
      </c>
      <c r="Y135">
        <f t="shared" si="33"/>
        <v>0</v>
      </c>
      <c r="Z135">
        <f t="shared" si="33"/>
        <v>0</v>
      </c>
      <c r="AA135">
        <f t="shared" si="33"/>
        <v>0.88001611826351933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0.25760017384888745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8.159796524318276E-2</v>
      </c>
      <c r="V136">
        <f t="shared" si="26"/>
        <v>1.6336379070372729</v>
      </c>
      <c r="W136">
        <f t="shared" si="27"/>
        <v>0.51419902928176153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8.0189527637323374E-5</v>
      </c>
      <c r="AA136">
        <f t="shared" si="38"/>
        <v>0.95319525124010274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8.0189527637323374E-5</v>
      </c>
      <c r="AF136">
        <f t="shared" si="39"/>
        <v>0.33077930682547091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9.4831095729885045E-2</v>
      </c>
      <c r="V137">
        <f t="shared" ref="V137:V200" si="40">U137+V136</f>
        <v>1.7284690027671579</v>
      </c>
      <c r="W137">
        <f t="shared" si="27"/>
        <v>0.60903012501164655</v>
      </c>
      <c r="X137">
        <f t="shared" si="38"/>
        <v>0</v>
      </c>
      <c r="Y137">
        <f t="shared" si="38"/>
        <v>0</v>
      </c>
      <c r="Z137">
        <f t="shared" si="38"/>
        <v>4.5563169417226291E-3</v>
      </c>
      <c r="AA137">
        <f t="shared" si="38"/>
        <v>1.0404773594745709</v>
      </c>
      <c r="AC137">
        <f t="shared" si="39"/>
        <v>0</v>
      </c>
      <c r="AD137">
        <f t="shared" si="39"/>
        <v>0</v>
      </c>
      <c r="AE137">
        <f t="shared" si="39"/>
        <v>4.5563169417226291E-3</v>
      </c>
      <c r="AF137">
        <f t="shared" si="39"/>
        <v>0.41806141505993899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0.11246418678318032</v>
      </c>
      <c r="V138">
        <f t="shared" si="40"/>
        <v>1.8409331895503382</v>
      </c>
      <c r="W138">
        <f t="shared" si="27"/>
        <v>0.72149431179482693</v>
      </c>
      <c r="X138">
        <f t="shared" si="38"/>
        <v>0</v>
      </c>
      <c r="Y138">
        <f t="shared" si="38"/>
        <v>9.9970008256453904E-5</v>
      </c>
      <c r="Z138">
        <f t="shared" si="38"/>
        <v>1.8026761968541128E-2</v>
      </c>
      <c r="AA138">
        <f t="shared" si="38"/>
        <v>1.1460864536022142</v>
      </c>
      <c r="AC138">
        <f t="shared" si="39"/>
        <v>0</v>
      </c>
      <c r="AD138">
        <f t="shared" si="39"/>
        <v>9.9970008256453904E-5</v>
      </c>
      <c r="AE138">
        <f t="shared" si="39"/>
        <v>1.8026761968541128E-2</v>
      </c>
      <c r="AF138">
        <f t="shared" si="39"/>
        <v>0.52367050918758229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0.13740008790285199</v>
      </c>
      <c r="V139">
        <f t="shared" si="40"/>
        <v>1.9783332774531903</v>
      </c>
      <c r="W139">
        <f t="shared" si="27"/>
        <v>0.858894399697679</v>
      </c>
      <c r="X139">
        <f t="shared" si="38"/>
        <v>0</v>
      </c>
      <c r="Y139">
        <f t="shared" si="38"/>
        <v>6.6479035265042579E-3</v>
      </c>
      <c r="Z139">
        <f t="shared" si="38"/>
        <v>4.5054196527153367E-2</v>
      </c>
      <c r="AA139">
        <f t="shared" si="38"/>
        <v>1.2771587698127118</v>
      </c>
      <c r="AC139">
        <f t="shared" si="39"/>
        <v>0</v>
      </c>
      <c r="AD139">
        <f t="shared" si="39"/>
        <v>6.6479035265042579E-3</v>
      </c>
      <c r="AE139">
        <f t="shared" si="39"/>
        <v>4.5054196527153367E-2</v>
      </c>
      <c r="AF139">
        <f t="shared" si="39"/>
        <v>0.65474282539807993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0.17634667170812596</v>
      </c>
      <c r="V140">
        <f t="shared" si="40"/>
        <v>2.1546799491613164</v>
      </c>
      <c r="W140">
        <f t="shared" si="27"/>
        <v>1.0352410714058051</v>
      </c>
      <c r="X140">
        <f t="shared" si="38"/>
        <v>0</v>
      </c>
      <c r="Y140">
        <f t="shared" si="38"/>
        <v>2.8752021565551057E-2</v>
      </c>
      <c r="Z140">
        <f t="shared" si="38"/>
        <v>9.43855851248568E-2</v>
      </c>
      <c r="AA140">
        <f t="shared" si="38"/>
        <v>1.4475100713724838</v>
      </c>
      <c r="AC140">
        <f t="shared" si="39"/>
        <v>0</v>
      </c>
      <c r="AD140">
        <f t="shared" si="39"/>
        <v>2.8752021565551057E-2</v>
      </c>
      <c r="AE140">
        <f t="shared" si="39"/>
        <v>9.43855851248568E-2</v>
      </c>
      <c r="AF140">
        <f t="shared" si="39"/>
        <v>0.825094126957852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0.25096210035215089</v>
      </c>
      <c r="V141">
        <f t="shared" si="40"/>
        <v>2.4056420495134674</v>
      </c>
      <c r="W141">
        <f t="shared" si="27"/>
        <v>1.2862031717579561</v>
      </c>
      <c r="X141">
        <f t="shared" si="38"/>
        <v>8.8221057684645209E-6</v>
      </c>
      <c r="Y141">
        <f t="shared" si="38"/>
        <v>8.3102669123484199E-2</v>
      </c>
      <c r="Z141">
        <f t="shared" si="38"/>
        <v>0.18809409977886701</v>
      </c>
      <c r="AA141">
        <f t="shared" si="38"/>
        <v>1.6924553539872815</v>
      </c>
      <c r="AC141">
        <f t="shared" si="39"/>
        <v>8.8221057684645209E-6</v>
      </c>
      <c r="AD141">
        <f t="shared" si="39"/>
        <v>8.3102669123484199E-2</v>
      </c>
      <c r="AE141">
        <f t="shared" si="39"/>
        <v>0.18809409977886701</v>
      </c>
      <c r="AF141">
        <f t="shared" si="39"/>
        <v>1.0700394095726498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0.7608078230495019</v>
      </c>
      <c r="V142">
        <f t="shared" si="40"/>
        <v>3.1664498725629695</v>
      </c>
      <c r="W142">
        <f t="shared" si="27"/>
        <v>2.047010994807458</v>
      </c>
      <c r="X142">
        <f t="shared" si="38"/>
        <v>8.2426526221019675E-2</v>
      </c>
      <c r="Y142">
        <f t="shared" si="38"/>
        <v>0.37201133687768123</v>
      </c>
      <c r="Z142">
        <f t="shared" si="38"/>
        <v>0.59136064150204337</v>
      </c>
      <c r="AA142">
        <f t="shared" si="38"/>
        <v>2.4433724670580328</v>
      </c>
      <c r="AC142">
        <f t="shared" si="39"/>
        <v>8.2426526221019675E-2</v>
      </c>
      <c r="AD142">
        <f t="shared" si="39"/>
        <v>0.37201133687768123</v>
      </c>
      <c r="AE142">
        <f t="shared" si="39"/>
        <v>0.59136064150204337</v>
      </c>
      <c r="AF142">
        <f t="shared" si="39"/>
        <v>1.820956522643401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0.37856278362592904</v>
      </c>
      <c r="V143">
        <f t="shared" si="40"/>
        <v>3.5450126561888986</v>
      </c>
      <c r="W143">
        <f t="shared" si="27"/>
        <v>2.4255737784333871</v>
      </c>
      <c r="X143">
        <f t="shared" si="38"/>
        <v>0.17444145758317961</v>
      </c>
      <c r="Y143">
        <f t="shared" si="38"/>
        <v>0.56685766543702942</v>
      </c>
      <c r="Z143">
        <f t="shared" si="38"/>
        <v>0.83782003460413901</v>
      </c>
      <c r="AA143">
        <f t="shared" si="38"/>
        <v>2.8191797905466673</v>
      </c>
      <c r="AC143">
        <f t="shared" si="39"/>
        <v>0.17444145758317961</v>
      </c>
      <c r="AD143">
        <f t="shared" si="39"/>
        <v>0.56685766543702942</v>
      </c>
      <c r="AE143">
        <f t="shared" si="39"/>
        <v>0.83782003460413901</v>
      </c>
      <c r="AF143">
        <f t="shared" si="39"/>
        <v>2.1967638461320353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0.1535749927514668</v>
      </c>
      <c r="V144">
        <f t="shared" si="40"/>
        <v>3.6985876489403653</v>
      </c>
      <c r="W144">
        <f t="shared" ref="W144:W207" si="41">IF(R144-R143=1,V144-V143,V144-V143+W143)</f>
        <v>2.5791487711848538</v>
      </c>
      <c r="X144">
        <f t="shared" si="38"/>
        <v>0.21981000821667815</v>
      </c>
      <c r="Y144">
        <f t="shared" si="38"/>
        <v>0.65326090007866644</v>
      </c>
      <c r="Z144">
        <f t="shared" si="38"/>
        <v>0.94403126623050249</v>
      </c>
      <c r="AA144">
        <f t="shared" si="38"/>
        <v>2.9718538549400564</v>
      </c>
      <c r="AC144">
        <f t="shared" si="39"/>
        <v>0.21981000821667815</v>
      </c>
      <c r="AD144">
        <f t="shared" si="39"/>
        <v>0.65326090007866644</v>
      </c>
      <c r="AE144">
        <f t="shared" si="39"/>
        <v>0.94403126623050249</v>
      </c>
      <c r="AF144">
        <f t="shared" si="39"/>
        <v>2.3494379105254244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0.10217667067615693</v>
      </c>
      <c r="V145">
        <f t="shared" si="40"/>
        <v>3.8007643196165222</v>
      </c>
      <c r="W145">
        <f t="shared" si="41"/>
        <v>2.6813254418610106</v>
      </c>
      <c r="X145">
        <f t="shared" si="38"/>
        <v>0.25235636854920107</v>
      </c>
      <c r="Y145">
        <f t="shared" si="38"/>
        <v>0.71282789861773288</v>
      </c>
      <c r="Z145">
        <f t="shared" si="38"/>
        <v>1.0164174104970085</v>
      </c>
      <c r="AA145">
        <f t="shared" si="38"/>
        <v>3.0734850105309452</v>
      </c>
      <c r="AC145">
        <f t="shared" si="39"/>
        <v>0.25235636854920107</v>
      </c>
      <c r="AD145">
        <f t="shared" si="39"/>
        <v>0.71282789861773288</v>
      </c>
      <c r="AE145">
        <f t="shared" si="39"/>
        <v>1.0164174104970085</v>
      </c>
      <c r="AF145">
        <f t="shared" si="39"/>
        <v>2.4510690661163133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7.5571120464838965E-2</v>
      </c>
      <c r="V146">
        <f t="shared" si="40"/>
        <v>3.8763354400813612</v>
      </c>
      <c r="W146">
        <f t="shared" si="41"/>
        <v>2.7568965623258497</v>
      </c>
      <c r="X146">
        <f t="shared" si="38"/>
        <v>0.27759095226868452</v>
      </c>
      <c r="Y146">
        <f t="shared" si="38"/>
        <v>0.75789047988996483</v>
      </c>
      <c r="Z146">
        <f t="shared" si="38"/>
        <v>1.0707784006444254</v>
      </c>
      <c r="AA146">
        <f t="shared" si="38"/>
        <v>3.1486772201970994</v>
      </c>
      <c r="AC146">
        <f t="shared" si="39"/>
        <v>0.27759095226868452</v>
      </c>
      <c r="AD146">
        <f t="shared" si="39"/>
        <v>0.75789047988996483</v>
      </c>
      <c r="AE146">
        <f t="shared" si="39"/>
        <v>1.0707784006444254</v>
      </c>
      <c r="AF146">
        <f t="shared" si="39"/>
        <v>2.5262612757824674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5.8980913759840853E-2</v>
      </c>
      <c r="V147">
        <f t="shared" si="40"/>
        <v>3.9353163538412019</v>
      </c>
      <c r="W147">
        <f t="shared" si="41"/>
        <v>2.8158774760856904</v>
      </c>
      <c r="X147">
        <f t="shared" si="38"/>
        <v>0.29795229426792263</v>
      </c>
      <c r="Y147">
        <f t="shared" si="38"/>
        <v>0.79362982187258679</v>
      </c>
      <c r="Z147">
        <f t="shared" si="38"/>
        <v>1.1136679682723716</v>
      </c>
      <c r="AA147">
        <f t="shared" si="38"/>
        <v>3.2073757623062744</v>
      </c>
      <c r="AC147">
        <f t="shared" si="39"/>
        <v>0.29795229426792263</v>
      </c>
      <c r="AD147">
        <f t="shared" si="39"/>
        <v>0.79362982187258679</v>
      </c>
      <c r="AE147">
        <f t="shared" si="39"/>
        <v>1.1136679682723716</v>
      </c>
      <c r="AF147">
        <f t="shared" si="39"/>
        <v>2.5849598178916424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4.7624874428433231E-2</v>
      </c>
      <c r="V148">
        <f t="shared" si="40"/>
        <v>3.982941228269635</v>
      </c>
      <c r="W148">
        <f t="shared" si="41"/>
        <v>2.8635023505141235</v>
      </c>
      <c r="X148">
        <f t="shared" si="38"/>
        <v>0.31480999375420798</v>
      </c>
      <c r="Y148">
        <f t="shared" si="38"/>
        <v>0.82284057739452432</v>
      </c>
      <c r="Z148">
        <f t="shared" si="38"/>
        <v>1.1485844887677032</v>
      </c>
      <c r="AA148">
        <f t="shared" si="38"/>
        <v>3.2547806627708509</v>
      </c>
      <c r="AC148">
        <f t="shared" si="39"/>
        <v>0.31480999375420798</v>
      </c>
      <c r="AD148">
        <f t="shared" si="39"/>
        <v>0.82284057739452432</v>
      </c>
      <c r="AE148">
        <f t="shared" si="39"/>
        <v>1.1485844887677032</v>
      </c>
      <c r="AF148">
        <f t="shared" si="39"/>
        <v>2.6323647183562189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3.9391028519713857E-2</v>
      </c>
      <c r="V149">
        <f t="shared" si="40"/>
        <v>4.0223322567893485</v>
      </c>
      <c r="W149">
        <f t="shared" si="41"/>
        <v>2.9028933790338369</v>
      </c>
      <c r="X149">
        <f t="shared" si="38"/>
        <v>0.3290293588781833</v>
      </c>
      <c r="Y149">
        <f t="shared" si="38"/>
        <v>0.84723304731428062</v>
      </c>
      <c r="Z149">
        <f t="shared" si="38"/>
        <v>1.1776508572867341</v>
      </c>
      <c r="AA149">
        <f t="shared" si="38"/>
        <v>3.2939949119748246</v>
      </c>
      <c r="AC149">
        <f t="shared" si="39"/>
        <v>0.3290293588781833</v>
      </c>
      <c r="AD149">
        <f t="shared" si="39"/>
        <v>0.84723304731428062</v>
      </c>
      <c r="AE149">
        <f t="shared" si="39"/>
        <v>1.1776508572867341</v>
      </c>
      <c r="AF149">
        <f t="shared" si="39"/>
        <v>2.6715789675601926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3.3178765254740145E-2</v>
      </c>
      <c r="V150">
        <f t="shared" si="40"/>
        <v>4.0555110220440884</v>
      </c>
      <c r="W150">
        <f t="shared" si="41"/>
        <v>2.9360721442885769</v>
      </c>
      <c r="X150">
        <f t="shared" si="38"/>
        <v>0.34119733553468207</v>
      </c>
      <c r="Y150">
        <f t="shared" si="38"/>
        <v>0.86793816779992816</v>
      </c>
      <c r="Z150">
        <f t="shared" si="38"/>
        <v>1.2022610931741278</v>
      </c>
      <c r="AA150">
        <f t="shared" si="38"/>
        <v>3.327028263782978</v>
      </c>
      <c r="AC150">
        <f t="shared" si="39"/>
        <v>0.34119733553468207</v>
      </c>
      <c r="AD150">
        <f t="shared" si="39"/>
        <v>0.86793816779992816</v>
      </c>
      <c r="AE150">
        <f t="shared" si="39"/>
        <v>1.2022610931741278</v>
      </c>
      <c r="AF150">
        <f t="shared" si="39"/>
        <v>2.704612319368346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2.0356857523573537E-3</v>
      </c>
      <c r="V151">
        <f t="shared" si="40"/>
        <v>4.0575467077964458</v>
      </c>
      <c r="W151">
        <f t="shared" si="41"/>
        <v>2.0356857523573524E-3</v>
      </c>
      <c r="X151">
        <f t="shared" si="38"/>
        <v>0.34119733553468207</v>
      </c>
      <c r="Y151">
        <f t="shared" si="38"/>
        <v>0.86793816779992816</v>
      </c>
      <c r="Z151">
        <f t="shared" si="38"/>
        <v>1.2022610931741278</v>
      </c>
      <c r="AA151">
        <f t="shared" si="38"/>
        <v>3.327028263782978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2.2099810405990889E-3</v>
      </c>
      <c r="V152">
        <f t="shared" si="40"/>
        <v>4.0597566888370444</v>
      </c>
      <c r="W152">
        <f t="shared" si="41"/>
        <v>4.2456667929560155E-3</v>
      </c>
      <c r="X152">
        <f t="shared" ref="X152:AA167" si="42">X151+IF(AC152&gt;AC151,AC152-AC151,0)</f>
        <v>0.34119733553468207</v>
      </c>
      <c r="Y152">
        <f t="shared" si="42"/>
        <v>0.86793816779992816</v>
      </c>
      <c r="Z152">
        <f t="shared" si="42"/>
        <v>1.2022610931741278</v>
      </c>
      <c r="AA152">
        <f t="shared" si="42"/>
        <v>3.327028263782978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2.4083241433553279E-3</v>
      </c>
      <c r="V153">
        <f t="shared" si="40"/>
        <v>4.0621650129804001</v>
      </c>
      <c r="W153">
        <f t="shared" si="41"/>
        <v>6.6539909363116934E-3</v>
      </c>
      <c r="X153">
        <f t="shared" si="42"/>
        <v>0.34119733553468207</v>
      </c>
      <c r="Y153">
        <f t="shared" si="42"/>
        <v>0.86793816779992816</v>
      </c>
      <c r="Z153">
        <f t="shared" si="42"/>
        <v>1.2022610931741278</v>
      </c>
      <c r="AA153">
        <f t="shared" si="42"/>
        <v>3.327028263782978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2.6356768844957735E-3</v>
      </c>
      <c r="V154">
        <f t="shared" si="40"/>
        <v>4.0648006898648958</v>
      </c>
      <c r="W154">
        <f t="shared" si="41"/>
        <v>9.2896678208074235E-3</v>
      </c>
      <c r="X154">
        <f t="shared" si="42"/>
        <v>0.34119733553468207</v>
      </c>
      <c r="Y154">
        <f t="shared" si="42"/>
        <v>0.86793816779992816</v>
      </c>
      <c r="Z154">
        <f t="shared" si="42"/>
        <v>1.2022610931741278</v>
      </c>
      <c r="AA154">
        <f t="shared" si="42"/>
        <v>3.327028263782978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2.8984635048248772E-3</v>
      </c>
      <c r="V155">
        <f t="shared" si="40"/>
        <v>4.0676991533697207</v>
      </c>
      <c r="W155">
        <f t="shared" si="41"/>
        <v>1.2188131325632234E-2</v>
      </c>
      <c r="X155">
        <f t="shared" si="42"/>
        <v>0.34119733553468207</v>
      </c>
      <c r="Y155">
        <f t="shared" si="42"/>
        <v>0.86793816779992816</v>
      </c>
      <c r="Z155">
        <f t="shared" si="42"/>
        <v>1.2022610931741278</v>
      </c>
      <c r="AA155">
        <f t="shared" si="42"/>
        <v>3.327028263782978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3.2051676229612768E-3</v>
      </c>
      <c r="V156">
        <f t="shared" si="40"/>
        <v>4.0709043209926818</v>
      </c>
      <c r="W156">
        <f t="shared" si="41"/>
        <v>1.5393298948593426E-2</v>
      </c>
      <c r="X156">
        <f t="shared" si="42"/>
        <v>0.34119733553468207</v>
      </c>
      <c r="Y156">
        <f t="shared" si="42"/>
        <v>0.86793816779992816</v>
      </c>
      <c r="Z156">
        <f t="shared" si="42"/>
        <v>1.2022610931741278</v>
      </c>
      <c r="AA156">
        <f t="shared" si="42"/>
        <v>3.327028263782978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3.5672588834760287E-3</v>
      </c>
      <c r="V157">
        <f t="shared" si="40"/>
        <v>4.0744715798761577</v>
      </c>
      <c r="W157">
        <f t="shared" si="41"/>
        <v>1.8960557832069291E-2</v>
      </c>
      <c r="X157">
        <f t="shared" si="42"/>
        <v>0.34119733553468207</v>
      </c>
      <c r="Y157">
        <f t="shared" si="42"/>
        <v>0.86793816779992816</v>
      </c>
      <c r="Z157">
        <f t="shared" si="42"/>
        <v>1.2022610931741278</v>
      </c>
      <c r="AA157">
        <f t="shared" si="42"/>
        <v>3.327028263782978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4.0006914281004941E-3</v>
      </c>
      <c r="V158">
        <f t="shared" si="40"/>
        <v>4.0784722713042578</v>
      </c>
      <c r="W158">
        <f t="shared" si="41"/>
        <v>2.2961249260169403E-2</v>
      </c>
      <c r="X158">
        <f t="shared" si="42"/>
        <v>0.34119733553468207</v>
      </c>
      <c r="Y158">
        <f t="shared" si="42"/>
        <v>0.86793816779992816</v>
      </c>
      <c r="Z158">
        <f t="shared" si="42"/>
        <v>1.2022610931741278</v>
      </c>
      <c r="AA158">
        <f t="shared" si="42"/>
        <v>3.327028263782978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4.5284504613448172E-3</v>
      </c>
      <c r="V159">
        <f t="shared" si="40"/>
        <v>4.083000721765603</v>
      </c>
      <c r="W159">
        <f t="shared" si="41"/>
        <v>2.7489699721514604E-2</v>
      </c>
      <c r="X159">
        <f t="shared" si="42"/>
        <v>0.34119733553468207</v>
      </c>
      <c r="Y159">
        <f t="shared" si="42"/>
        <v>0.86793816779992816</v>
      </c>
      <c r="Z159">
        <f t="shared" si="42"/>
        <v>1.2022610931741278</v>
      </c>
      <c r="AA159">
        <f t="shared" si="42"/>
        <v>3.327028263782978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5.1851549820082707E-3</v>
      </c>
      <c r="V160">
        <f t="shared" si="40"/>
        <v>4.0881858767476116</v>
      </c>
      <c r="W160">
        <f t="shared" si="41"/>
        <v>3.267485470352316E-2</v>
      </c>
      <c r="X160">
        <f t="shared" si="42"/>
        <v>0.34119733553468207</v>
      </c>
      <c r="Y160">
        <f t="shared" si="42"/>
        <v>0.86793816779992816</v>
      </c>
      <c r="Z160">
        <f t="shared" si="42"/>
        <v>1.2022610931741278</v>
      </c>
      <c r="AA160">
        <f t="shared" si="42"/>
        <v>3.327028263782978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6.0260562503940355E-3</v>
      </c>
      <c r="V161">
        <f t="shared" si="40"/>
        <v>4.0942119329980056</v>
      </c>
      <c r="W161">
        <f t="shared" si="41"/>
        <v>3.8700910953917145E-2</v>
      </c>
      <c r="X161">
        <f t="shared" si="42"/>
        <v>0.34119733553468207</v>
      </c>
      <c r="Y161">
        <f t="shared" si="42"/>
        <v>0.86793816779992816</v>
      </c>
      <c r="Z161">
        <f t="shared" si="42"/>
        <v>1.2022610931741278</v>
      </c>
      <c r="AA161">
        <f t="shared" si="42"/>
        <v>3.327028263782978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0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7.1465536751853746E-3</v>
      </c>
      <c r="V162">
        <f t="shared" si="40"/>
        <v>4.1013584866731909</v>
      </c>
      <c r="W162">
        <f t="shared" si="41"/>
        <v>4.5847464629102497E-2</v>
      </c>
      <c r="X162">
        <f t="shared" si="42"/>
        <v>0.34119733553468207</v>
      </c>
      <c r="Y162">
        <f t="shared" si="42"/>
        <v>0.86793816779992816</v>
      </c>
      <c r="Z162">
        <f t="shared" si="42"/>
        <v>1.2022610931741278</v>
      </c>
      <c r="AA162">
        <f t="shared" si="42"/>
        <v>3.3271493101948022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1.2104641182414588E-4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8.7311092647297302E-3</v>
      </c>
      <c r="V163">
        <f t="shared" si="40"/>
        <v>4.1100895959379207</v>
      </c>
      <c r="W163">
        <f t="shared" si="41"/>
        <v>5.457857389383225E-2</v>
      </c>
      <c r="X163">
        <f t="shared" si="42"/>
        <v>0.34119733553468207</v>
      </c>
      <c r="Y163">
        <f t="shared" si="42"/>
        <v>0.86793816779992816</v>
      </c>
      <c r="Z163">
        <f t="shared" si="42"/>
        <v>1.2022610931741278</v>
      </c>
      <c r="AA163">
        <f t="shared" si="42"/>
        <v>3.3278976912485203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8.6942746554230391E-4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1.1205975794161856E-2</v>
      </c>
      <c r="V164">
        <f t="shared" si="40"/>
        <v>4.1212955717320829</v>
      </c>
      <c r="W164">
        <f t="shared" si="41"/>
        <v>6.578454968799452E-2</v>
      </c>
      <c r="X164">
        <f t="shared" si="42"/>
        <v>0.34119733553468207</v>
      </c>
      <c r="Y164">
        <f t="shared" si="42"/>
        <v>0.86793816779992816</v>
      </c>
      <c r="Z164">
        <f t="shared" si="42"/>
        <v>1.2022610931741278</v>
      </c>
      <c r="AA164">
        <f t="shared" si="42"/>
        <v>3.3297499951083744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2.7217313253965316E-3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1.5947424437093207E-2</v>
      </c>
      <c r="V165">
        <f t="shared" si="40"/>
        <v>4.1372429961691761</v>
      </c>
      <c r="W165">
        <f t="shared" si="41"/>
        <v>8.1731974125087703E-2</v>
      </c>
      <c r="X165">
        <f t="shared" si="42"/>
        <v>0.34119733553468207</v>
      </c>
      <c r="Y165">
        <f t="shared" si="42"/>
        <v>0.86793816779992816</v>
      </c>
      <c r="Z165">
        <f t="shared" si="42"/>
        <v>1.2022610931741278</v>
      </c>
      <c r="AA165">
        <f t="shared" si="42"/>
        <v>3.3338613609356642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6.833097152686215E-3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4.8345647618530239E-2</v>
      </c>
      <c r="V166">
        <f t="shared" si="40"/>
        <v>4.1855886437877068</v>
      </c>
      <c r="W166">
        <f t="shared" si="41"/>
        <v>0.13007762174361837</v>
      </c>
      <c r="X166">
        <f t="shared" si="42"/>
        <v>0.34119733553468207</v>
      </c>
      <c r="Y166">
        <f t="shared" si="42"/>
        <v>0.86793816779992816</v>
      </c>
      <c r="Z166">
        <f t="shared" si="42"/>
        <v>1.2022610931741278</v>
      </c>
      <c r="AA166">
        <f t="shared" si="42"/>
        <v>3.3541895759068594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2.7161312123881256E-2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2.4055829059841657E-2</v>
      </c>
      <c r="V167">
        <f t="shared" si="40"/>
        <v>4.2096444728475486</v>
      </c>
      <c r="W167">
        <f t="shared" si="41"/>
        <v>0.15413345080346019</v>
      </c>
      <c r="X167">
        <f t="shared" si="42"/>
        <v>0.34119733553468207</v>
      </c>
      <c r="Y167">
        <f t="shared" si="42"/>
        <v>0.86793816779992816</v>
      </c>
      <c r="Z167">
        <f t="shared" si="42"/>
        <v>1.2022610931741278</v>
      </c>
      <c r="AA167">
        <f t="shared" si="42"/>
        <v>3.3674845364471637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4.0456272664185382E-2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9.758946027685185E-3</v>
      </c>
      <c r="V168">
        <f t="shared" si="40"/>
        <v>4.2194034188752338</v>
      </c>
      <c r="W168">
        <f t="shared" si="41"/>
        <v>0.16389239683114543</v>
      </c>
      <c r="X168">
        <f t="shared" ref="X168:AA183" si="45">X167+IF(AC168&gt;AC167,AC168-AC167,0)</f>
        <v>0.34119733553468207</v>
      </c>
      <c r="Y168">
        <f t="shared" si="45"/>
        <v>0.86793816779992816</v>
      </c>
      <c r="Z168">
        <f t="shared" si="45"/>
        <v>1.2022610931741278</v>
      </c>
      <c r="AA168">
        <f t="shared" si="45"/>
        <v>3.3733292340608214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4.6300970277843113E-2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6.4928319158761953E-3</v>
      </c>
      <c r="V169">
        <f t="shared" si="40"/>
        <v>4.2258962507911102</v>
      </c>
      <c r="W169">
        <f t="shared" si="41"/>
        <v>0.17038522874702178</v>
      </c>
      <c r="X169">
        <f t="shared" si="45"/>
        <v>0.34119733553468207</v>
      </c>
      <c r="Y169">
        <f t="shared" si="45"/>
        <v>0.86793816779992816</v>
      </c>
      <c r="Z169">
        <f t="shared" si="45"/>
        <v>1.2022610931741278</v>
      </c>
      <c r="AA169">
        <f t="shared" si="45"/>
        <v>3.3773446837105929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5.0316419927614611E-2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4.8021782235181968E-3</v>
      </c>
      <c r="V170">
        <f t="shared" si="40"/>
        <v>4.2306984290146286</v>
      </c>
      <c r="W170">
        <f t="shared" si="41"/>
        <v>0.17518740697054014</v>
      </c>
      <c r="X170">
        <f t="shared" si="45"/>
        <v>0.34119733553468207</v>
      </c>
      <c r="Y170">
        <f t="shared" si="45"/>
        <v>0.86793816779992816</v>
      </c>
      <c r="Z170">
        <f t="shared" si="45"/>
        <v>1.2022610931741278</v>
      </c>
      <c r="AA170">
        <f t="shared" si="45"/>
        <v>3.3803757080790824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5.3347444296104246E-2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3.7479510415952401E-3</v>
      </c>
      <c r="V171">
        <f t="shared" si="40"/>
        <v>4.234446380056224</v>
      </c>
      <c r="W171">
        <f t="shared" si="41"/>
        <v>0.17893535801213556</v>
      </c>
      <c r="X171">
        <f t="shared" si="45"/>
        <v>0.34119733553468207</v>
      </c>
      <c r="Y171">
        <f t="shared" si="45"/>
        <v>0.86793816779992816</v>
      </c>
      <c r="Z171">
        <f t="shared" si="45"/>
        <v>1.2022610931741278</v>
      </c>
      <c r="AA171">
        <f t="shared" si="45"/>
        <v>3.3827758670368726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5.5747603253894572E-2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3.0263298131780322E-3</v>
      </c>
      <c r="V172">
        <f t="shared" si="40"/>
        <v>4.2374727098694018</v>
      </c>
      <c r="W172">
        <f t="shared" si="41"/>
        <v>0.18196168782531341</v>
      </c>
      <c r="X172">
        <f t="shared" si="45"/>
        <v>0.34119733553468207</v>
      </c>
      <c r="Y172">
        <f t="shared" si="45"/>
        <v>0.86793816779992816</v>
      </c>
      <c r="Z172">
        <f t="shared" si="45"/>
        <v>1.2022610931741278</v>
      </c>
      <c r="AA172">
        <f t="shared" si="45"/>
        <v>3.3847352605250296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5.7706996742051465E-2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2.5031088357008813E-3</v>
      </c>
      <c r="V173">
        <f t="shared" si="40"/>
        <v>4.2399758187051031</v>
      </c>
      <c r="W173">
        <f t="shared" si="41"/>
        <v>0.18446479666101467</v>
      </c>
      <c r="X173">
        <f t="shared" si="45"/>
        <v>0.34119733553468207</v>
      </c>
      <c r="Y173">
        <f t="shared" si="45"/>
        <v>0.86793816779992816</v>
      </c>
      <c r="Z173">
        <f t="shared" si="45"/>
        <v>1.2022610931741278</v>
      </c>
      <c r="AA173">
        <f t="shared" si="45"/>
        <v>3.3863699279231541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5.9341664140175887E-2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2.1083496315721169E-3</v>
      </c>
      <c r="V174">
        <f t="shared" si="40"/>
        <v>4.2420841683366755</v>
      </c>
      <c r="W174">
        <f t="shared" si="41"/>
        <v>0.18657314629258703</v>
      </c>
      <c r="X174">
        <f t="shared" si="45"/>
        <v>0.34119733553468207</v>
      </c>
      <c r="Y174">
        <f t="shared" si="45"/>
        <v>0.86793816779992816</v>
      </c>
      <c r="Z174">
        <f t="shared" si="45"/>
        <v>1.2022610931741278</v>
      </c>
      <c r="AA174">
        <f t="shared" si="45"/>
        <v>3.3877564380601739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6.0728174277195936E-2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4.2420841683366755</v>
      </c>
      <c r="W175">
        <f t="shared" si="41"/>
        <v>0</v>
      </c>
      <c r="X175">
        <f t="shared" si="45"/>
        <v>0.34119733553468207</v>
      </c>
      <c r="Y175">
        <f t="shared" si="45"/>
        <v>0.86793816779992816</v>
      </c>
      <c r="Z175">
        <f t="shared" si="45"/>
        <v>1.2022610931741278</v>
      </c>
      <c r="AA175">
        <f t="shared" si="45"/>
        <v>3.3877564380601739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4.2420841683366755</v>
      </c>
      <c r="W176">
        <f t="shared" si="41"/>
        <v>0</v>
      </c>
      <c r="X176">
        <f t="shared" si="45"/>
        <v>0.34119733553468207</v>
      </c>
      <c r="Y176">
        <f t="shared" si="45"/>
        <v>0.86793816779992816</v>
      </c>
      <c r="Z176">
        <f t="shared" si="45"/>
        <v>1.2022610931741278</v>
      </c>
      <c r="AA176">
        <f t="shared" si="45"/>
        <v>3.3877564380601739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4.2420841683366755</v>
      </c>
      <c r="W177">
        <f t="shared" si="41"/>
        <v>0</v>
      </c>
      <c r="X177">
        <f t="shared" si="45"/>
        <v>0.34119733553468207</v>
      </c>
      <c r="Y177">
        <f t="shared" si="45"/>
        <v>0.86793816779992816</v>
      </c>
      <c r="Z177">
        <f t="shared" si="45"/>
        <v>1.2022610931741278</v>
      </c>
      <c r="AA177">
        <f t="shared" si="45"/>
        <v>3.3877564380601739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4.2420841683366755</v>
      </c>
      <c r="W178">
        <f t="shared" si="41"/>
        <v>0</v>
      </c>
      <c r="X178">
        <f t="shared" si="45"/>
        <v>0.34119733553468207</v>
      </c>
      <c r="Y178">
        <f t="shared" si="45"/>
        <v>0.86793816779992816</v>
      </c>
      <c r="Z178">
        <f t="shared" si="45"/>
        <v>1.2022610931741278</v>
      </c>
      <c r="AA178">
        <f t="shared" si="45"/>
        <v>3.3877564380601739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4.2420841683366755</v>
      </c>
      <c r="W179">
        <f t="shared" si="41"/>
        <v>0</v>
      </c>
      <c r="X179">
        <f t="shared" si="45"/>
        <v>0.34119733553468207</v>
      </c>
      <c r="Y179">
        <f t="shared" si="45"/>
        <v>0.86793816779992816</v>
      </c>
      <c r="Z179">
        <f t="shared" si="45"/>
        <v>1.2022610931741278</v>
      </c>
      <c r="AA179">
        <f t="shared" si="45"/>
        <v>3.3877564380601739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4.2420841683366755</v>
      </c>
      <c r="W180">
        <f t="shared" si="41"/>
        <v>0</v>
      </c>
      <c r="X180">
        <f t="shared" si="45"/>
        <v>0.34119733553468207</v>
      </c>
      <c r="Y180">
        <f t="shared" si="45"/>
        <v>0.86793816779992816</v>
      </c>
      <c r="Z180">
        <f t="shared" si="45"/>
        <v>1.2022610931741278</v>
      </c>
      <c r="AA180">
        <f t="shared" si="45"/>
        <v>3.3877564380601739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4.2420841683366755</v>
      </c>
      <c r="W181">
        <f t="shared" si="41"/>
        <v>0</v>
      </c>
      <c r="X181">
        <f t="shared" si="45"/>
        <v>0.34119733553468207</v>
      </c>
      <c r="Y181">
        <f t="shared" si="45"/>
        <v>0.86793816779992816</v>
      </c>
      <c r="Z181">
        <f t="shared" si="45"/>
        <v>1.2022610931741278</v>
      </c>
      <c r="AA181">
        <f t="shared" si="45"/>
        <v>3.3877564380601739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4.2420841683366755</v>
      </c>
      <c r="W182">
        <f t="shared" si="41"/>
        <v>0</v>
      </c>
      <c r="X182">
        <f t="shared" si="45"/>
        <v>0.34119733553468207</v>
      </c>
      <c r="Y182">
        <f t="shared" si="45"/>
        <v>0.86793816779992816</v>
      </c>
      <c r="Z182">
        <f t="shared" si="45"/>
        <v>1.2022610931741278</v>
      </c>
      <c r="AA182">
        <f t="shared" si="45"/>
        <v>3.3877564380601739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4.2420841683366755</v>
      </c>
      <c r="W183">
        <f t="shared" si="41"/>
        <v>0</v>
      </c>
      <c r="X183">
        <f t="shared" si="45"/>
        <v>0.34119733553468207</v>
      </c>
      <c r="Y183">
        <f t="shared" si="45"/>
        <v>0.86793816779992816</v>
      </c>
      <c r="Z183">
        <f t="shared" si="45"/>
        <v>1.2022610931741278</v>
      </c>
      <c r="AA183">
        <f t="shared" si="45"/>
        <v>3.3877564380601739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4.2420841683366755</v>
      </c>
      <c r="W184">
        <f t="shared" si="41"/>
        <v>0</v>
      </c>
      <c r="X184">
        <f t="shared" ref="X184:AA199" si="47">X183+IF(AC184&gt;AC183,AC184-AC183,0)</f>
        <v>0.34119733553468207</v>
      </c>
      <c r="Y184">
        <f t="shared" si="47"/>
        <v>0.86793816779992816</v>
      </c>
      <c r="Z184">
        <f t="shared" si="47"/>
        <v>1.2022610931741278</v>
      </c>
      <c r="AA184">
        <f t="shared" si="47"/>
        <v>3.3877564380601739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4.2420841683366755</v>
      </c>
      <c r="W185">
        <f t="shared" si="41"/>
        <v>0</v>
      </c>
      <c r="X185">
        <f t="shared" si="47"/>
        <v>0.34119733553468207</v>
      </c>
      <c r="Y185">
        <f t="shared" si="47"/>
        <v>0.86793816779992816</v>
      </c>
      <c r="Z185">
        <f t="shared" si="47"/>
        <v>1.2022610931741278</v>
      </c>
      <c r="AA185">
        <f t="shared" si="47"/>
        <v>3.3877564380601739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4.2420841683366755</v>
      </c>
      <c r="W186">
        <f t="shared" si="41"/>
        <v>0</v>
      </c>
      <c r="X186">
        <f t="shared" si="47"/>
        <v>0.34119733553468207</v>
      </c>
      <c r="Y186">
        <f t="shared" si="47"/>
        <v>0.86793816779992816</v>
      </c>
      <c r="Z186">
        <f t="shared" si="47"/>
        <v>1.2022610931741278</v>
      </c>
      <c r="AA186">
        <f t="shared" si="47"/>
        <v>3.3877564380601739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4.2420841683366755</v>
      </c>
      <c r="W187">
        <f t="shared" si="41"/>
        <v>0</v>
      </c>
      <c r="X187">
        <f t="shared" si="47"/>
        <v>0.34119733553468207</v>
      </c>
      <c r="Y187">
        <f t="shared" si="47"/>
        <v>0.86793816779992816</v>
      </c>
      <c r="Z187">
        <f t="shared" si="47"/>
        <v>1.2022610931741278</v>
      </c>
      <c r="AA187">
        <f t="shared" si="47"/>
        <v>3.3877564380601739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4.2420841683366755</v>
      </c>
      <c r="W188">
        <f t="shared" si="41"/>
        <v>0</v>
      </c>
      <c r="X188">
        <f t="shared" si="47"/>
        <v>0.34119733553468207</v>
      </c>
      <c r="Y188">
        <f t="shared" si="47"/>
        <v>0.86793816779992816</v>
      </c>
      <c r="Z188">
        <f t="shared" si="47"/>
        <v>1.2022610931741278</v>
      </c>
      <c r="AA188">
        <f t="shared" si="47"/>
        <v>3.3877564380601739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4.2420841683366755</v>
      </c>
      <c r="W189">
        <f t="shared" si="41"/>
        <v>0</v>
      </c>
      <c r="X189">
        <f t="shared" si="47"/>
        <v>0.34119733553468207</v>
      </c>
      <c r="Y189">
        <f t="shared" si="47"/>
        <v>0.86793816779992816</v>
      </c>
      <c r="Z189">
        <f t="shared" si="47"/>
        <v>1.2022610931741278</v>
      </c>
      <c r="AA189">
        <f t="shared" si="47"/>
        <v>3.3877564380601739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4.2420841683366755</v>
      </c>
      <c r="W190">
        <f t="shared" si="41"/>
        <v>0</v>
      </c>
      <c r="X190">
        <f t="shared" si="47"/>
        <v>0.34119733553468207</v>
      </c>
      <c r="Y190">
        <f t="shared" si="47"/>
        <v>0.86793816779992816</v>
      </c>
      <c r="Z190">
        <f t="shared" si="47"/>
        <v>1.2022610931741278</v>
      </c>
      <c r="AA190">
        <f t="shared" si="47"/>
        <v>3.3877564380601739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4.2420841683366755</v>
      </c>
      <c r="W191">
        <f t="shared" si="41"/>
        <v>0</v>
      </c>
      <c r="X191">
        <f t="shared" si="47"/>
        <v>0.34119733553468207</v>
      </c>
      <c r="Y191">
        <f t="shared" si="47"/>
        <v>0.86793816779992816</v>
      </c>
      <c r="Z191">
        <f t="shared" si="47"/>
        <v>1.2022610931741278</v>
      </c>
      <c r="AA191">
        <f t="shared" si="47"/>
        <v>3.3877564380601739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4.2420841683366755</v>
      </c>
      <c r="W192">
        <f t="shared" si="41"/>
        <v>0</v>
      </c>
      <c r="X192">
        <f t="shared" si="47"/>
        <v>0.34119733553468207</v>
      </c>
      <c r="Y192">
        <f t="shared" si="47"/>
        <v>0.86793816779992816</v>
      </c>
      <c r="Z192">
        <f t="shared" si="47"/>
        <v>1.2022610931741278</v>
      </c>
      <c r="AA192">
        <f t="shared" si="47"/>
        <v>3.3877564380601739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4.2420841683366755</v>
      </c>
      <c r="W193">
        <f t="shared" si="41"/>
        <v>0</v>
      </c>
      <c r="X193">
        <f t="shared" si="47"/>
        <v>0.34119733553468207</v>
      </c>
      <c r="Y193">
        <f t="shared" si="47"/>
        <v>0.86793816779992816</v>
      </c>
      <c r="Z193">
        <f t="shared" si="47"/>
        <v>1.2022610931741278</v>
      </c>
      <c r="AA193">
        <f t="shared" si="47"/>
        <v>3.3877564380601739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4.2420841683366755</v>
      </c>
      <c r="W194">
        <f t="shared" si="41"/>
        <v>0</v>
      </c>
      <c r="X194">
        <f t="shared" si="47"/>
        <v>0.34119733553468207</v>
      </c>
      <c r="Y194">
        <f t="shared" si="47"/>
        <v>0.86793816779992816</v>
      </c>
      <c r="Z194">
        <f t="shared" si="47"/>
        <v>1.2022610931741278</v>
      </c>
      <c r="AA194">
        <f t="shared" si="47"/>
        <v>3.3877564380601739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4.2420841683366755</v>
      </c>
      <c r="W195">
        <f t="shared" si="41"/>
        <v>0</v>
      </c>
      <c r="X195">
        <f t="shared" si="47"/>
        <v>0.34119733553468207</v>
      </c>
      <c r="Y195">
        <f t="shared" si="47"/>
        <v>0.86793816779992816</v>
      </c>
      <c r="Z195">
        <f t="shared" si="47"/>
        <v>1.2022610931741278</v>
      </c>
      <c r="AA195">
        <f t="shared" si="47"/>
        <v>3.3877564380601739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4.2420841683366755</v>
      </c>
      <c r="W196">
        <f t="shared" si="41"/>
        <v>0</v>
      </c>
      <c r="X196">
        <f t="shared" si="47"/>
        <v>0.34119733553468207</v>
      </c>
      <c r="Y196">
        <f t="shared" si="47"/>
        <v>0.86793816779992816</v>
      </c>
      <c r="Z196">
        <f t="shared" si="47"/>
        <v>1.2022610931741278</v>
      </c>
      <c r="AA196">
        <f t="shared" si="47"/>
        <v>3.3877564380601739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4.2420841683366755</v>
      </c>
      <c r="W197">
        <f t="shared" si="41"/>
        <v>0</v>
      </c>
      <c r="X197">
        <f t="shared" si="47"/>
        <v>0.34119733553468207</v>
      </c>
      <c r="Y197">
        <f t="shared" si="47"/>
        <v>0.86793816779992816</v>
      </c>
      <c r="Z197">
        <f t="shared" si="47"/>
        <v>1.2022610931741278</v>
      </c>
      <c r="AA197">
        <f t="shared" si="47"/>
        <v>3.3877564380601739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4.2420841683366755</v>
      </c>
      <c r="W198">
        <f t="shared" si="41"/>
        <v>0</v>
      </c>
      <c r="X198">
        <f t="shared" si="47"/>
        <v>0.34119733553468207</v>
      </c>
      <c r="Y198">
        <f t="shared" si="47"/>
        <v>0.86793816779992816</v>
      </c>
      <c r="Z198">
        <f t="shared" si="47"/>
        <v>1.2022610931741278</v>
      </c>
      <c r="AA198">
        <f t="shared" si="47"/>
        <v>3.3877564380601739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7.1784708109443492E-3</v>
      </c>
      <c r="V199">
        <f t="shared" si="40"/>
        <v>4.24926263914762</v>
      </c>
      <c r="W199">
        <f t="shared" si="41"/>
        <v>7.1784708109445816E-3</v>
      </c>
      <c r="X199">
        <f t="shared" si="47"/>
        <v>0.34119733553468207</v>
      </c>
      <c r="Y199">
        <f t="shared" si="47"/>
        <v>0.86793816779992816</v>
      </c>
      <c r="Z199">
        <f t="shared" si="47"/>
        <v>1.2022610931741278</v>
      </c>
      <c r="AA199">
        <f t="shared" si="47"/>
        <v>3.3877564380601739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7.7930910379020463E-3</v>
      </c>
      <c r="V200">
        <f t="shared" si="40"/>
        <v>4.2570557301855221</v>
      </c>
      <c r="W200">
        <f t="shared" si="41"/>
        <v>1.4971561848846626E-2</v>
      </c>
      <c r="X200">
        <f t="shared" ref="X200:AA215" si="52">X199+IF(AC200&gt;AC199,AC200-AC199,0)</f>
        <v>0.34119733553468207</v>
      </c>
      <c r="Y200">
        <f t="shared" si="52"/>
        <v>0.86793816779992816</v>
      </c>
      <c r="Z200">
        <f t="shared" si="52"/>
        <v>1.2022610931741278</v>
      </c>
      <c r="AA200">
        <f t="shared" si="52"/>
        <v>3.3877564380601739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8.4925114528845731E-3</v>
      </c>
      <c r="V201">
        <f t="shared" ref="V201:V246" si="54">U201+V200</f>
        <v>4.265548241638407</v>
      </c>
      <c r="W201">
        <f t="shared" si="41"/>
        <v>2.3464073301731503E-2</v>
      </c>
      <c r="X201">
        <f t="shared" si="52"/>
        <v>0.34119733553468207</v>
      </c>
      <c r="Y201">
        <f t="shared" si="52"/>
        <v>0.86793816779992816</v>
      </c>
      <c r="Z201">
        <f t="shared" si="52"/>
        <v>1.2022610931741278</v>
      </c>
      <c r="AA201">
        <f t="shared" si="52"/>
        <v>3.3877564380601739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9.2942290137482501E-3</v>
      </c>
      <c r="V202">
        <f t="shared" si="54"/>
        <v>4.2748424706521551</v>
      </c>
      <c r="W202">
        <f t="shared" si="41"/>
        <v>3.2758302315479604E-2</v>
      </c>
      <c r="X202">
        <f t="shared" si="52"/>
        <v>0.34119733553468207</v>
      </c>
      <c r="Y202">
        <f t="shared" si="52"/>
        <v>0.86793816779992816</v>
      </c>
      <c r="Z202">
        <f t="shared" si="52"/>
        <v>1.2022610931741278</v>
      </c>
      <c r="AA202">
        <f t="shared" si="52"/>
        <v>3.3877564380601739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1.0220897622277193E-2</v>
      </c>
      <c r="V203">
        <f t="shared" si="54"/>
        <v>4.2850633682744323</v>
      </c>
      <c r="W203">
        <f t="shared" si="41"/>
        <v>4.2979199937756896E-2</v>
      </c>
      <c r="X203">
        <f t="shared" si="52"/>
        <v>0.34119733553468207</v>
      </c>
      <c r="Y203">
        <f t="shared" si="52"/>
        <v>0.86793816779992816</v>
      </c>
      <c r="Z203">
        <f t="shared" si="52"/>
        <v>1.2022610931741278</v>
      </c>
      <c r="AA203">
        <f t="shared" si="52"/>
        <v>3.3877791199801179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2.2681919943933407E-5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1.1302433196758182E-2</v>
      </c>
      <c r="V204">
        <f t="shared" si="54"/>
        <v>4.2963658014711905</v>
      </c>
      <c r="W204">
        <f t="shared" si="41"/>
        <v>5.4281633134515062E-2</v>
      </c>
      <c r="X204">
        <f t="shared" si="52"/>
        <v>0.34119733553468207</v>
      </c>
      <c r="Y204">
        <f t="shared" si="52"/>
        <v>0.86793816779992816</v>
      </c>
      <c r="Z204">
        <f t="shared" si="52"/>
        <v>1.2022610931741278</v>
      </c>
      <c r="AA204">
        <f t="shared" si="52"/>
        <v>3.3885898879931236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8.3344993294961187E-4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1.257928132594178E-2</v>
      </c>
      <c r="V205">
        <f t="shared" si="54"/>
        <v>4.3089450827971323</v>
      </c>
      <c r="W205">
        <f t="shared" si="41"/>
        <v>6.6860914460456833E-2</v>
      </c>
      <c r="X205">
        <f t="shared" si="52"/>
        <v>0.34119733553468207</v>
      </c>
      <c r="Y205">
        <f t="shared" si="52"/>
        <v>0.86793816779992816</v>
      </c>
      <c r="Z205">
        <f t="shared" si="52"/>
        <v>1.2022610931741278</v>
      </c>
      <c r="AA205">
        <f t="shared" si="52"/>
        <v>3.3907040402878437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2.9476022276698171E-3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1.410770135172279E-2</v>
      </c>
      <c r="V206">
        <f t="shared" si="54"/>
        <v>4.3230527841488549</v>
      </c>
      <c r="W206">
        <f t="shared" si="41"/>
        <v>8.0968615812179401E-2</v>
      </c>
      <c r="X206">
        <f t="shared" si="52"/>
        <v>0.34119733553468207</v>
      </c>
      <c r="Y206">
        <f t="shared" si="52"/>
        <v>0.86793816779992816</v>
      </c>
      <c r="Z206">
        <f t="shared" si="52"/>
        <v>1.2022610931741278</v>
      </c>
      <c r="AA206">
        <f t="shared" si="52"/>
        <v>3.3943575126438352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6.6010745836615594E-3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1.5968746363689612E-2</v>
      </c>
      <c r="V207">
        <f t="shared" si="54"/>
        <v>4.3390215305125448</v>
      </c>
      <c r="W207">
        <f t="shared" si="41"/>
        <v>9.6937362175869346E-2</v>
      </c>
      <c r="X207">
        <f t="shared" si="52"/>
        <v>0.34119733553468207</v>
      </c>
      <c r="Y207">
        <f t="shared" si="52"/>
        <v>0.86793816779992816</v>
      </c>
      <c r="Z207">
        <f t="shared" si="52"/>
        <v>1.2022610931741278</v>
      </c>
      <c r="AA207">
        <f t="shared" si="52"/>
        <v>3.3998607360771538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1.2104298016979943E-2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1.8284493883923895E-2</v>
      </c>
      <c r="V208">
        <f t="shared" si="54"/>
        <v>4.3573060243964683</v>
      </c>
      <c r="W208">
        <f t="shared" ref="W208:W246" si="55">IF(R208-R207=1,V208-V207,V208-V207+W207)</f>
        <v>0.11522185605979285</v>
      </c>
      <c r="X208">
        <f t="shared" si="52"/>
        <v>0.34119733553468207</v>
      </c>
      <c r="Y208">
        <f t="shared" si="52"/>
        <v>0.86793816779992816</v>
      </c>
      <c r="Z208">
        <f t="shared" si="52"/>
        <v>1.2022610931741278</v>
      </c>
      <c r="AA208">
        <f t="shared" si="52"/>
        <v>3.4076359283071782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1.9879490247004278E-2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2.1249777304021063E-2</v>
      </c>
      <c r="V209">
        <f t="shared" si="54"/>
        <v>4.3785558017004895</v>
      </c>
      <c r="W209">
        <f t="shared" si="55"/>
        <v>0.13647163336381407</v>
      </c>
      <c r="X209">
        <f t="shared" si="52"/>
        <v>0.34119733553468207</v>
      </c>
      <c r="Y209">
        <f t="shared" si="52"/>
        <v>0.86793816779992816</v>
      </c>
      <c r="Z209">
        <f t="shared" si="52"/>
        <v>1.2022610931741278</v>
      </c>
      <c r="AA209">
        <f t="shared" si="52"/>
        <v>3.4182829982533773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3.0526560193203489E-2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2.520100506512736E-2</v>
      </c>
      <c r="V210">
        <f t="shared" si="54"/>
        <v>4.4037568067656165</v>
      </c>
      <c r="W210">
        <f t="shared" si="55"/>
        <v>0.16167263842894108</v>
      </c>
      <c r="X210">
        <f t="shared" si="52"/>
        <v>0.34119733553468207</v>
      </c>
      <c r="Y210">
        <f t="shared" si="52"/>
        <v>0.86793816779992816</v>
      </c>
      <c r="Z210">
        <f t="shared" si="52"/>
        <v>1.2022610931741278</v>
      </c>
      <c r="AA210">
        <f t="shared" si="52"/>
        <v>3.4327073229001441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4.4950884839970201E-2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3.07886484598364E-2</v>
      </c>
      <c r="V211">
        <f t="shared" si="54"/>
        <v>4.4345454552254528</v>
      </c>
      <c r="W211">
        <f t="shared" si="55"/>
        <v>0.19246128688877739</v>
      </c>
      <c r="X211">
        <f t="shared" si="52"/>
        <v>0.34119733553468207</v>
      </c>
      <c r="Y211">
        <f t="shared" si="52"/>
        <v>0.86793816779992816</v>
      </c>
      <c r="Z211">
        <f t="shared" si="52"/>
        <v>1.2022610931741278</v>
      </c>
      <c r="AA211">
        <f t="shared" si="52"/>
        <v>3.4524021363403241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6.4645698280150127E-2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3.951580937941284E-2</v>
      </c>
      <c r="V212">
        <f t="shared" si="54"/>
        <v>4.4740612646048659</v>
      </c>
      <c r="W212">
        <f t="shared" si="55"/>
        <v>0.23197709626819041</v>
      </c>
      <c r="X212">
        <f t="shared" si="52"/>
        <v>0.34119733553468207</v>
      </c>
      <c r="Y212">
        <f t="shared" si="52"/>
        <v>0.86793816779992816</v>
      </c>
      <c r="Z212">
        <f t="shared" si="52"/>
        <v>1.2022610931741278</v>
      </c>
      <c r="AA212">
        <f t="shared" si="52"/>
        <v>3.4802122061296803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9.2455768069506214E-2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5.6235654593960238E-2</v>
      </c>
      <c r="V213">
        <f t="shared" si="54"/>
        <v>4.5302969191988263</v>
      </c>
      <c r="W213">
        <f t="shared" si="55"/>
        <v>0.28821275086215081</v>
      </c>
      <c r="X213">
        <f t="shared" si="52"/>
        <v>0.34119733553468207</v>
      </c>
      <c r="Y213">
        <f t="shared" si="52"/>
        <v>0.86793816779992816</v>
      </c>
      <c r="Z213">
        <f t="shared" si="52"/>
        <v>1.2022610931741278</v>
      </c>
      <c r="AA213">
        <f t="shared" si="52"/>
        <v>3.5233222531095607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0.1355658150493867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0.17048202054955394</v>
      </c>
      <c r="V214">
        <f t="shared" si="54"/>
        <v>4.7007789397483801</v>
      </c>
      <c r="W214">
        <f t="shared" si="55"/>
        <v>0.45869477141170467</v>
      </c>
      <c r="X214">
        <f t="shared" si="52"/>
        <v>0.34119733553468207</v>
      </c>
      <c r="Y214">
        <f t="shared" si="52"/>
        <v>0.86793816779992816</v>
      </c>
      <c r="Z214">
        <f t="shared" si="52"/>
        <v>1.2022610931741278</v>
      </c>
      <c r="AA214">
        <f t="shared" si="52"/>
        <v>3.6685178582924096</v>
      </c>
      <c r="AC214">
        <f t="shared" si="53"/>
        <v>0</v>
      </c>
      <c r="AD214">
        <f t="shared" si="53"/>
        <v>0</v>
      </c>
      <c r="AE214">
        <f t="shared" si="53"/>
        <v>0</v>
      </c>
      <c r="AF214">
        <f t="shared" si="53"/>
        <v>0.28076142023223549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8.482844984259949E-2</v>
      </c>
      <c r="V215">
        <f t="shared" si="54"/>
        <v>4.7856073895909796</v>
      </c>
      <c r="W215">
        <f t="shared" si="55"/>
        <v>0.54352322125430419</v>
      </c>
      <c r="X215">
        <f t="shared" si="52"/>
        <v>0.34119733553468207</v>
      </c>
      <c r="Y215">
        <f t="shared" si="52"/>
        <v>0.86793816779992816</v>
      </c>
      <c r="Z215">
        <f t="shared" si="52"/>
        <v>1.203005836045953</v>
      </c>
      <c r="AA215">
        <f t="shared" si="52"/>
        <v>3.7453092451787144</v>
      </c>
      <c r="AC215">
        <f t="shared" si="53"/>
        <v>0</v>
      </c>
      <c r="AD215">
        <f t="shared" si="53"/>
        <v>0</v>
      </c>
      <c r="AE215">
        <f t="shared" si="53"/>
        <v>7.4474287182523999E-4</v>
      </c>
      <c r="AF215">
        <f t="shared" si="53"/>
        <v>0.35755280711854015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3.4413125466047738E-2</v>
      </c>
      <c r="V216">
        <f t="shared" si="54"/>
        <v>4.8200205150570277</v>
      </c>
      <c r="W216">
        <f t="shared" si="55"/>
        <v>0.57793634672035221</v>
      </c>
      <c r="X216">
        <f t="shared" ref="X216:AA231" si="56">X215+IF(AC216&gt;AC215,AC216-AC215,0)</f>
        <v>0.34119733553468207</v>
      </c>
      <c r="Y216">
        <f t="shared" si="56"/>
        <v>0.86793816779992816</v>
      </c>
      <c r="Z216">
        <f t="shared" si="56"/>
        <v>1.2046172701013984</v>
      </c>
      <c r="AA216">
        <f t="shared" si="56"/>
        <v>3.776986433678942</v>
      </c>
      <c r="AC216">
        <f t="shared" si="53"/>
        <v>0</v>
      </c>
      <c r="AD216">
        <f t="shared" si="53"/>
        <v>0</v>
      </c>
      <c r="AE216">
        <f t="shared" si="53"/>
        <v>2.3561769272706771E-3</v>
      </c>
      <c r="AF216">
        <f t="shared" si="53"/>
        <v>0.38922999561876759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2.289577570335289E-2</v>
      </c>
      <c r="V217">
        <f t="shared" si="54"/>
        <v>4.8429162907603809</v>
      </c>
      <c r="W217">
        <f t="shared" si="55"/>
        <v>0.60083212242370543</v>
      </c>
      <c r="X217">
        <f t="shared" si="56"/>
        <v>0.34119733553468207</v>
      </c>
      <c r="Y217">
        <f t="shared" si="56"/>
        <v>0.86793816779992816</v>
      </c>
      <c r="Z217">
        <f t="shared" si="56"/>
        <v>1.2061702716346716</v>
      </c>
      <c r="AA217">
        <f t="shared" si="56"/>
        <v>3.7981984575373162</v>
      </c>
      <c r="AC217">
        <f t="shared" si="53"/>
        <v>0</v>
      </c>
      <c r="AD217">
        <f t="shared" si="53"/>
        <v>0</v>
      </c>
      <c r="AE217">
        <f t="shared" si="53"/>
        <v>3.9091784605437829E-3</v>
      </c>
      <c r="AF217">
        <f t="shared" si="53"/>
        <v>0.41044201947714187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1.6933996893458897E-2</v>
      </c>
      <c r="V218">
        <f t="shared" si="54"/>
        <v>4.8598502876538401</v>
      </c>
      <c r="W218">
        <f t="shared" si="55"/>
        <v>0.61776611931716463</v>
      </c>
      <c r="X218">
        <f t="shared" si="56"/>
        <v>0.34119733553468207</v>
      </c>
      <c r="Y218">
        <f t="shared" si="56"/>
        <v>0.86793816779992816</v>
      </c>
      <c r="Z218">
        <f t="shared" si="56"/>
        <v>1.2075590679460844</v>
      </c>
      <c r="AA218">
        <f t="shared" si="56"/>
        <v>3.8139506378762511</v>
      </c>
      <c r="AC218">
        <f t="shared" si="53"/>
        <v>0</v>
      </c>
      <c r="AD218">
        <f t="shared" si="53"/>
        <v>0</v>
      </c>
      <c r="AE218">
        <f t="shared" si="53"/>
        <v>5.2979747719564428E-3</v>
      </c>
      <c r="AF218">
        <f t="shared" si="53"/>
        <v>0.42619419981607665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1.3216458936151629E-2</v>
      </c>
      <c r="V219">
        <f t="shared" si="54"/>
        <v>4.8730667465899913</v>
      </c>
      <c r="W219">
        <f t="shared" si="55"/>
        <v>0.63098257825331583</v>
      </c>
      <c r="X219">
        <f t="shared" si="56"/>
        <v>0.34119733553468207</v>
      </c>
      <c r="Y219">
        <f t="shared" si="56"/>
        <v>0.86793816779992816</v>
      </c>
      <c r="Z219">
        <f t="shared" si="56"/>
        <v>1.2087820165537406</v>
      </c>
      <c r="AA219">
        <f t="shared" si="56"/>
        <v>3.8262797398202633</v>
      </c>
      <c r="AC219">
        <f t="shared" si="53"/>
        <v>0</v>
      </c>
      <c r="AD219">
        <f t="shared" si="53"/>
        <v>0</v>
      </c>
      <c r="AE219">
        <f t="shared" si="53"/>
        <v>6.5209233796127983E-3</v>
      </c>
      <c r="AF219">
        <f t="shared" si="53"/>
        <v>0.43852330176008886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1.0671794604364637E-2</v>
      </c>
      <c r="V220">
        <f t="shared" si="54"/>
        <v>4.8837385411943561</v>
      </c>
      <c r="W220">
        <f t="shared" si="55"/>
        <v>0.64165437285768068</v>
      </c>
      <c r="X220">
        <f t="shared" si="56"/>
        <v>0.34119733553468207</v>
      </c>
      <c r="Y220">
        <f t="shared" si="56"/>
        <v>0.86793816779992816</v>
      </c>
      <c r="Z220">
        <f t="shared" si="56"/>
        <v>1.2098570760384553</v>
      </c>
      <c r="AA220">
        <f t="shared" si="56"/>
        <v>3.8362562913269502</v>
      </c>
      <c r="AC220">
        <f t="shared" si="53"/>
        <v>0</v>
      </c>
      <c r="AD220">
        <f t="shared" si="53"/>
        <v>0</v>
      </c>
      <c r="AE220">
        <f t="shared" si="53"/>
        <v>7.5959828643275256E-3</v>
      </c>
      <c r="AF220">
        <f t="shared" si="53"/>
        <v>0.44849985326677594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8.8267522101031053E-3</v>
      </c>
      <c r="V221">
        <f t="shared" si="54"/>
        <v>4.8925652934044592</v>
      </c>
      <c r="W221">
        <f t="shared" si="55"/>
        <v>0.65048112506778377</v>
      </c>
      <c r="X221">
        <f t="shared" si="56"/>
        <v>0.34119733553468207</v>
      </c>
      <c r="Y221">
        <f t="shared" si="56"/>
        <v>0.86793816779992816</v>
      </c>
      <c r="Z221">
        <f t="shared" si="56"/>
        <v>1.2108046624104818</v>
      </c>
      <c r="AA221">
        <f t="shared" si="56"/>
        <v>3.844521779607311</v>
      </c>
      <c r="AC221">
        <f t="shared" si="53"/>
        <v>0</v>
      </c>
      <c r="AD221">
        <f t="shared" si="53"/>
        <v>0</v>
      </c>
      <c r="AE221">
        <f t="shared" si="53"/>
        <v>8.543569236353972E-3</v>
      </c>
      <c r="AF221">
        <f t="shared" si="53"/>
        <v>0.45676534154713655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7.4347065955437776E-3</v>
      </c>
      <c r="V222">
        <f t="shared" si="54"/>
        <v>4.900000000000003</v>
      </c>
      <c r="W222">
        <f t="shared" si="55"/>
        <v>0.65791583166332757</v>
      </c>
      <c r="X222">
        <f t="shared" si="56"/>
        <v>0.34119733553468207</v>
      </c>
      <c r="Y222">
        <f t="shared" si="56"/>
        <v>0.86793816779992816</v>
      </c>
      <c r="Z222">
        <f t="shared" si="56"/>
        <v>1.2116434105495861</v>
      </c>
      <c r="AA222">
        <f t="shared" si="56"/>
        <v>3.8514930994523966</v>
      </c>
      <c r="AC222">
        <f t="shared" si="53"/>
        <v>0</v>
      </c>
      <c r="AD222">
        <f t="shared" si="53"/>
        <v>0</v>
      </c>
      <c r="AE222">
        <f t="shared" si="53"/>
        <v>9.3823173754582524E-3</v>
      </c>
      <c r="AF222">
        <f t="shared" si="53"/>
        <v>0.46373666139222203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4.900000000000003</v>
      </c>
      <c r="W223">
        <f t="shared" si="55"/>
        <v>0</v>
      </c>
      <c r="X223">
        <f t="shared" si="56"/>
        <v>0.34119733553468207</v>
      </c>
      <c r="Y223">
        <f t="shared" si="56"/>
        <v>0.86793816779992816</v>
      </c>
      <c r="Z223">
        <f t="shared" si="56"/>
        <v>1.2116434105495861</v>
      </c>
      <c r="AA223">
        <f t="shared" si="56"/>
        <v>3.8514930994523966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4.900000000000003</v>
      </c>
      <c r="W224">
        <f t="shared" si="55"/>
        <v>0</v>
      </c>
      <c r="X224">
        <f t="shared" si="56"/>
        <v>0.34119733553468207</v>
      </c>
      <c r="Y224">
        <f t="shared" si="56"/>
        <v>0.86793816779992816</v>
      </c>
      <c r="Z224">
        <f t="shared" si="56"/>
        <v>1.2116434105495861</v>
      </c>
      <c r="AA224">
        <f t="shared" si="56"/>
        <v>3.8514930994523966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4.900000000000003</v>
      </c>
      <c r="W225">
        <f t="shared" si="55"/>
        <v>0</v>
      </c>
      <c r="X225">
        <f t="shared" si="56"/>
        <v>0.34119733553468207</v>
      </c>
      <c r="Y225">
        <f t="shared" si="56"/>
        <v>0.86793816779992816</v>
      </c>
      <c r="Z225">
        <f t="shared" si="56"/>
        <v>1.2116434105495861</v>
      </c>
      <c r="AA225">
        <f t="shared" si="56"/>
        <v>3.8514930994523966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4.900000000000003</v>
      </c>
      <c r="W226">
        <f t="shared" si="55"/>
        <v>0</v>
      </c>
      <c r="X226">
        <f t="shared" si="56"/>
        <v>0.34119733553468207</v>
      </c>
      <c r="Y226">
        <f t="shared" si="56"/>
        <v>0.86793816779992816</v>
      </c>
      <c r="Z226">
        <f t="shared" si="56"/>
        <v>1.2116434105495861</v>
      </c>
      <c r="AA226">
        <f t="shared" si="56"/>
        <v>3.8514930994523966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4.900000000000003</v>
      </c>
      <c r="W227">
        <f t="shared" si="55"/>
        <v>0</v>
      </c>
      <c r="X227">
        <f t="shared" si="56"/>
        <v>0.34119733553468207</v>
      </c>
      <c r="Y227">
        <f t="shared" si="56"/>
        <v>0.86793816779992816</v>
      </c>
      <c r="Z227">
        <f t="shared" si="56"/>
        <v>1.2116434105495861</v>
      </c>
      <c r="AA227">
        <f t="shared" si="56"/>
        <v>3.8514930994523966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4.900000000000003</v>
      </c>
      <c r="W228">
        <f t="shared" si="55"/>
        <v>0</v>
      </c>
      <c r="X228">
        <f t="shared" si="56"/>
        <v>0.34119733553468207</v>
      </c>
      <c r="Y228">
        <f t="shared" si="56"/>
        <v>0.86793816779992816</v>
      </c>
      <c r="Z228">
        <f t="shared" si="56"/>
        <v>1.2116434105495861</v>
      </c>
      <c r="AA228">
        <f t="shared" si="56"/>
        <v>3.8514930994523966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4.900000000000003</v>
      </c>
      <c r="W229">
        <f t="shared" si="55"/>
        <v>0</v>
      </c>
      <c r="X229">
        <f t="shared" si="56"/>
        <v>0.34119733553468207</v>
      </c>
      <c r="Y229">
        <f t="shared" si="56"/>
        <v>0.86793816779992816</v>
      </c>
      <c r="Z229">
        <f t="shared" si="56"/>
        <v>1.2116434105495861</v>
      </c>
      <c r="AA229">
        <f t="shared" si="56"/>
        <v>3.8514930994523966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4.900000000000003</v>
      </c>
      <c r="W230">
        <f t="shared" si="55"/>
        <v>0</v>
      </c>
      <c r="X230">
        <f t="shared" si="56"/>
        <v>0.34119733553468207</v>
      </c>
      <c r="Y230">
        <f t="shared" si="56"/>
        <v>0.86793816779992816</v>
      </c>
      <c r="Z230">
        <f t="shared" si="56"/>
        <v>1.2116434105495861</v>
      </c>
      <c r="AA230">
        <f t="shared" si="56"/>
        <v>3.8514930994523966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4.900000000000003</v>
      </c>
      <c r="W231">
        <f t="shared" si="55"/>
        <v>0</v>
      </c>
      <c r="X231">
        <f t="shared" si="56"/>
        <v>0.34119733553468207</v>
      </c>
      <c r="Y231">
        <f t="shared" si="56"/>
        <v>0.86793816779992816</v>
      </c>
      <c r="Z231">
        <f t="shared" si="56"/>
        <v>1.2116434105495861</v>
      </c>
      <c r="AA231">
        <f t="shared" si="56"/>
        <v>3.8514930994523966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4.900000000000003</v>
      </c>
      <c r="W232">
        <f t="shared" si="55"/>
        <v>0</v>
      </c>
      <c r="X232">
        <f t="shared" ref="X232:AA246" si="59">X231+IF(AC232&gt;AC231,AC232-AC231,0)</f>
        <v>0.34119733553468207</v>
      </c>
      <c r="Y232">
        <f t="shared" si="59"/>
        <v>0.86793816779992816</v>
      </c>
      <c r="Z232">
        <f t="shared" si="59"/>
        <v>1.2116434105495861</v>
      </c>
      <c r="AA232">
        <f t="shared" si="59"/>
        <v>3.8514930994523966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4.900000000000003</v>
      </c>
      <c r="W233">
        <f t="shared" si="55"/>
        <v>0</v>
      </c>
      <c r="X233">
        <f t="shared" si="59"/>
        <v>0.34119733553468207</v>
      </c>
      <c r="Y233">
        <f t="shared" si="59"/>
        <v>0.86793816779992816</v>
      </c>
      <c r="Z233">
        <f t="shared" si="59"/>
        <v>1.2116434105495861</v>
      </c>
      <c r="AA233">
        <f t="shared" si="59"/>
        <v>3.8514930994523966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4.900000000000003</v>
      </c>
      <c r="W234">
        <f t="shared" si="55"/>
        <v>0</v>
      </c>
      <c r="X234">
        <f t="shared" si="59"/>
        <v>0.34119733553468207</v>
      </c>
      <c r="Y234">
        <f t="shared" si="59"/>
        <v>0.86793816779992816</v>
      </c>
      <c r="Z234">
        <f t="shared" si="59"/>
        <v>1.2116434105495861</v>
      </c>
      <c r="AA234">
        <f t="shared" si="59"/>
        <v>3.8514930994523966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4.900000000000003</v>
      </c>
      <c r="W235">
        <f t="shared" si="55"/>
        <v>0</v>
      </c>
      <c r="X235">
        <f t="shared" si="59"/>
        <v>0.34119733553468207</v>
      </c>
      <c r="Y235">
        <f t="shared" si="59"/>
        <v>0.86793816779992816</v>
      </c>
      <c r="Z235">
        <f t="shared" si="59"/>
        <v>1.2116434105495861</v>
      </c>
      <c r="AA235">
        <f t="shared" si="59"/>
        <v>3.8514930994523966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4.900000000000003</v>
      </c>
      <c r="W236">
        <f t="shared" si="55"/>
        <v>0</v>
      </c>
      <c r="X236">
        <f t="shared" si="59"/>
        <v>0.34119733553468207</v>
      </c>
      <c r="Y236">
        <f t="shared" si="59"/>
        <v>0.86793816779992816</v>
      </c>
      <c r="Z236">
        <f t="shared" si="59"/>
        <v>1.2116434105495861</v>
      </c>
      <c r="AA236">
        <f t="shared" si="59"/>
        <v>3.8514930994523966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4.900000000000003</v>
      </c>
      <c r="W237">
        <f t="shared" si="55"/>
        <v>0</v>
      </c>
      <c r="X237">
        <f t="shared" si="59"/>
        <v>0.34119733553468207</v>
      </c>
      <c r="Y237">
        <f t="shared" si="59"/>
        <v>0.86793816779992816</v>
      </c>
      <c r="Z237">
        <f t="shared" si="59"/>
        <v>1.2116434105495861</v>
      </c>
      <c r="AA237">
        <f t="shared" si="59"/>
        <v>3.8514930994523966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4.900000000000003</v>
      </c>
      <c r="W238">
        <f t="shared" si="55"/>
        <v>0</v>
      </c>
      <c r="X238">
        <f t="shared" si="59"/>
        <v>0.34119733553468207</v>
      </c>
      <c r="Y238">
        <f t="shared" si="59"/>
        <v>0.86793816779992816</v>
      </c>
      <c r="Z238">
        <f t="shared" si="59"/>
        <v>1.2116434105495861</v>
      </c>
      <c r="AA238">
        <f t="shared" si="59"/>
        <v>3.8514930994523966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4.900000000000003</v>
      </c>
      <c r="W239">
        <f t="shared" si="55"/>
        <v>0</v>
      </c>
      <c r="X239">
        <f t="shared" si="59"/>
        <v>0.34119733553468207</v>
      </c>
      <c r="Y239">
        <f t="shared" si="59"/>
        <v>0.86793816779992816</v>
      </c>
      <c r="Z239">
        <f t="shared" si="59"/>
        <v>1.2116434105495861</v>
      </c>
      <c r="AA239">
        <f t="shared" si="59"/>
        <v>3.8514930994523966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4.900000000000003</v>
      </c>
      <c r="W240">
        <f t="shared" si="55"/>
        <v>0</v>
      </c>
      <c r="X240">
        <f t="shared" si="59"/>
        <v>0.34119733553468207</v>
      </c>
      <c r="Y240">
        <f t="shared" si="59"/>
        <v>0.86793816779992816</v>
      </c>
      <c r="Z240">
        <f t="shared" si="59"/>
        <v>1.2116434105495861</v>
      </c>
      <c r="AA240">
        <f t="shared" si="59"/>
        <v>3.8514930994523966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4.900000000000003</v>
      </c>
      <c r="W241">
        <f t="shared" si="55"/>
        <v>0</v>
      </c>
      <c r="X241">
        <f t="shared" si="59"/>
        <v>0.34119733553468207</v>
      </c>
      <c r="Y241">
        <f t="shared" si="59"/>
        <v>0.86793816779992816</v>
      </c>
      <c r="Z241">
        <f t="shared" si="59"/>
        <v>1.2116434105495861</v>
      </c>
      <c r="AA241">
        <f t="shared" si="59"/>
        <v>3.8514930994523966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4.900000000000003</v>
      </c>
      <c r="W242">
        <f t="shared" si="55"/>
        <v>0</v>
      </c>
      <c r="X242">
        <f t="shared" si="59"/>
        <v>0.34119733553468207</v>
      </c>
      <c r="Y242">
        <f t="shared" si="59"/>
        <v>0.86793816779992816</v>
      </c>
      <c r="Z242">
        <f t="shared" si="59"/>
        <v>1.2116434105495861</v>
      </c>
      <c r="AA242">
        <f t="shared" si="59"/>
        <v>3.8514930994523966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4.900000000000003</v>
      </c>
      <c r="W243">
        <f t="shared" si="55"/>
        <v>0</v>
      </c>
      <c r="X243">
        <f t="shared" si="59"/>
        <v>0.34119733553468207</v>
      </c>
      <c r="Y243">
        <f t="shared" si="59"/>
        <v>0.86793816779992816</v>
      </c>
      <c r="Z243">
        <f t="shared" si="59"/>
        <v>1.2116434105495861</v>
      </c>
      <c r="AA243">
        <f t="shared" si="59"/>
        <v>3.8514930994523966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4.900000000000003</v>
      </c>
      <c r="W244">
        <f t="shared" si="55"/>
        <v>0</v>
      </c>
      <c r="X244">
        <f t="shared" si="59"/>
        <v>0.34119733553468207</v>
      </c>
      <c r="Y244">
        <f t="shared" si="59"/>
        <v>0.86793816779992816</v>
      </c>
      <c r="Z244">
        <f t="shared" si="59"/>
        <v>1.2116434105495861</v>
      </c>
      <c r="AA244">
        <f t="shared" si="59"/>
        <v>3.8514930994523966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4.900000000000003</v>
      </c>
      <c r="W245">
        <f t="shared" si="55"/>
        <v>0</v>
      </c>
      <c r="X245">
        <f t="shared" si="59"/>
        <v>0.34119733553468207</v>
      </c>
      <c r="Y245">
        <f t="shared" si="59"/>
        <v>0.86793816779992816</v>
      </c>
      <c r="Z245">
        <f t="shared" si="59"/>
        <v>1.2116434105495861</v>
      </c>
      <c r="AA245">
        <f t="shared" si="59"/>
        <v>3.8514930994523966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4.900000000000003</v>
      </c>
      <c r="W246">
        <f t="shared" si="55"/>
        <v>0</v>
      </c>
      <c r="X246">
        <f t="shared" si="59"/>
        <v>0.34119733553468207</v>
      </c>
      <c r="Y246">
        <f t="shared" si="59"/>
        <v>0.86793816779992816</v>
      </c>
      <c r="Z246">
        <f t="shared" si="59"/>
        <v>1.2116434105495861</v>
      </c>
      <c r="AA246">
        <f t="shared" si="59"/>
        <v>3.8514930994523966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K524"/>
  <sheetViews>
    <sheetView tabSelected="1" zoomScale="55" zoomScaleNormal="55" workbookViewId="0">
      <selection activeCell="I3" sqref="I3"/>
    </sheetView>
  </sheetViews>
  <sheetFormatPr defaultRowHeight="15" x14ac:dyDescent="0.25"/>
  <cols>
    <col min="2" max="2" width="23" customWidth="1"/>
    <col min="3" max="3" width="11.85546875" customWidth="1"/>
    <col min="4" max="4" width="39.42578125" customWidth="1"/>
    <col min="7" max="7" width="12.140625" customWidth="1"/>
    <col min="8" max="9" width="10.140625" customWidth="1"/>
    <col min="13" max="13" width="11.5703125" customWidth="1"/>
    <col min="18" max="18" width="10" customWidth="1"/>
    <col min="19" max="19" width="15.42578125" customWidth="1"/>
    <col min="20" max="20" width="41.42578125" customWidth="1"/>
    <col min="21" max="21" width="10.7109375" customWidth="1"/>
    <col min="22" max="22" width="20.140625" customWidth="1"/>
    <col min="31" max="31" width="11.85546875" customWidth="1"/>
    <col min="32" max="32" width="13.140625" customWidth="1"/>
    <col min="33" max="33" width="18.28515625" customWidth="1"/>
    <col min="35" max="35" width="53.5703125" customWidth="1"/>
  </cols>
  <sheetData>
    <row r="2" spans="2:37" x14ac:dyDescent="0.25">
      <c r="S2" t="s">
        <v>122</v>
      </c>
      <c r="U2">
        <v>0.45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0.53530216458014479</v>
      </c>
      <c r="V3" s="51"/>
      <c r="W3" s="51"/>
      <c r="X3" s="51"/>
      <c r="Y3" s="51"/>
      <c r="AE3" s="35" t="s">
        <v>147</v>
      </c>
      <c r="AF3" s="35"/>
      <c r="AG3" s="49">
        <f>V235</f>
        <v>24.706068719361941</v>
      </c>
      <c r="AH3" s="35" t="s">
        <v>112</v>
      </c>
    </row>
    <row r="4" spans="2:37" ht="19.5" thickBot="1" x14ac:dyDescent="0.35">
      <c r="B4" s="31" t="s">
        <v>73</v>
      </c>
      <c r="C4" s="35">
        <v>3.7062968360998556</v>
      </c>
      <c r="D4" s="31" t="s">
        <v>48</v>
      </c>
      <c r="F4" s="30" t="s">
        <v>103</v>
      </c>
      <c r="G4" s="31"/>
      <c r="S4" s="35" t="s">
        <v>141</v>
      </c>
      <c r="T4" s="35"/>
      <c r="U4" s="49">
        <f>T16*U3*0.52</f>
        <v>35.574040649338102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19.753837566887391</v>
      </c>
      <c r="AH4" s="35" t="s">
        <v>112</v>
      </c>
      <c r="AI4">
        <f>MAX(Y212:Y259)</f>
        <v>55.420803292437597</v>
      </c>
    </row>
    <row r="5" spans="2:37" ht="19.5" thickBot="1" x14ac:dyDescent="0.35">
      <c r="B5" s="31" t="s">
        <v>65</v>
      </c>
      <c r="C5" s="35">
        <v>50.6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24.692294676546293</v>
      </c>
      <c r="V5" s="35" t="s">
        <v>112</v>
      </c>
      <c r="W5" s="35"/>
      <c r="X5" s="35"/>
      <c r="AE5" s="35" t="s">
        <v>149</v>
      </c>
      <c r="AF5" s="35"/>
      <c r="AG5" s="49">
        <f>MAX(Y20:Y259)</f>
        <v>55.423604452496114</v>
      </c>
      <c r="AH5" s="35"/>
      <c r="AI5">
        <f>MAX(Y20:Y211)</f>
        <v>55.423604452496114</v>
      </c>
    </row>
    <row r="6" spans="2:37" ht="19.5" thickTop="1" x14ac:dyDescent="0.3">
      <c r="B6" s="31" t="s">
        <v>60</v>
      </c>
      <c r="C6" s="35">
        <v>5.9</v>
      </c>
      <c r="D6" s="31" t="s">
        <v>61</v>
      </c>
      <c r="E6" s="22">
        <v>1</v>
      </c>
      <c r="F6" s="38">
        <f>C10</f>
        <v>50.6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4.6810207916781357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51.442857142857143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0.63385455678633629</v>
      </c>
      <c r="V7" s="35" t="s">
        <v>64</v>
      </c>
      <c r="W7" s="35"/>
      <c r="X7" s="35"/>
      <c r="AE7" s="35" t="s">
        <v>137</v>
      </c>
      <c r="AF7" s="35"/>
      <c r="AG7" s="52">
        <f>(U5-AG4)/AG4</f>
        <v>0.24999988447495641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52.285714285714285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1.2449031899425425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53.128571428571426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0.99592264399723929</v>
      </c>
      <c r="V9" s="35" t="s">
        <v>146</v>
      </c>
      <c r="W9" s="35"/>
      <c r="X9" s="35"/>
      <c r="Z9">
        <v>0</v>
      </c>
      <c r="AA9">
        <f>C120</f>
        <v>56.5</v>
      </c>
      <c r="AI9" t="s">
        <v>119</v>
      </c>
    </row>
    <row r="10" spans="2:37" ht="19.5" x14ac:dyDescent="0.35">
      <c r="B10" s="31" t="s">
        <v>105</v>
      </c>
      <c r="C10" s="35">
        <v>50.6</v>
      </c>
      <c r="D10" s="31" t="s">
        <v>61</v>
      </c>
      <c r="E10" s="22">
        <v>5</v>
      </c>
      <c r="F10" s="40">
        <f t="shared" si="0"/>
        <v>53.971428571428568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4.9000000000000004</v>
      </c>
      <c r="V10" s="35" t="s">
        <v>139</v>
      </c>
      <c r="Z10">
        <v>480</v>
      </c>
      <c r="AA10">
        <f>AA9</f>
        <v>56.5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2.920218537056714</v>
      </c>
      <c r="D11" s="31" t="s">
        <v>77</v>
      </c>
      <c r="E11" s="22">
        <v>6</v>
      </c>
      <c r="F11" s="40">
        <f t="shared" si="0"/>
        <v>54.81428571428571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0.48662770572518105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55.657142857142851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0.33081377159621678</v>
      </c>
    </row>
    <row r="13" spans="2:37" ht="20.25" thickBot="1" x14ac:dyDescent="0.4">
      <c r="B13" s="32" t="s">
        <v>81</v>
      </c>
      <c r="C13" s="34">
        <f>C14*C8</f>
        <v>568.23637718912312</v>
      </c>
      <c r="D13" s="32" t="s">
        <v>61</v>
      </c>
      <c r="E13" s="22">
        <v>8</v>
      </c>
      <c r="F13" s="42">
        <f>C5+C6</f>
        <v>56.5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45">
        <f>T16*(1-U2)-U6</f>
        <v>65.60897920832187</v>
      </c>
      <c r="U13" s="44" t="s">
        <v>48</v>
      </c>
      <c r="AI13" t="s">
        <v>125</v>
      </c>
      <c r="AJ13" t="s">
        <v>126</v>
      </c>
      <c r="AK13" s="26">
        <f>1.963*AK12*AK10</f>
        <v>0.21429785310231331</v>
      </c>
    </row>
    <row r="14" spans="2:37" ht="18.75" x14ac:dyDescent="0.3">
      <c r="B14" s="32" t="s">
        <v>82</v>
      </c>
      <c r="C14" s="34">
        <f>SQRT(C4*43560/C8)</f>
        <v>284.11818859456156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777.90120676139725</v>
      </c>
    </row>
    <row r="15" spans="2:37" ht="19.5" thickBot="1" x14ac:dyDescent="0.35">
      <c r="B15" s="31" t="s">
        <v>109</v>
      </c>
      <c r="C15" s="35">
        <v>1</v>
      </c>
      <c r="D15" s="31"/>
      <c r="S15" s="46" t="s">
        <v>90</v>
      </c>
      <c r="T15" s="47">
        <f>T16*U2+U6</f>
        <v>62.191020791678135</v>
      </c>
      <c r="U15" s="46" t="s">
        <v>48</v>
      </c>
      <c r="W15">
        <f>0.1875*640</f>
        <v>120</v>
      </c>
      <c r="AI15" t="s">
        <v>119</v>
      </c>
      <c r="AJ15" t="s">
        <v>112</v>
      </c>
      <c r="AK15">
        <f>T16*AK14/43560</f>
        <v>2.2822721355396367</v>
      </c>
    </row>
    <row r="16" spans="2:37" ht="19.5" thickTop="1" x14ac:dyDescent="0.3">
      <c r="B16" s="32" t="s">
        <v>115</v>
      </c>
      <c r="C16" s="33">
        <f>MAX(AG20:AG259)</f>
        <v>0.49787818525453131</v>
      </c>
      <c r="D16" s="32" t="str">
        <f>"cfs at elev. "&amp;FIXED(MAX(Y20:Y259),2)&amp;" ft"</f>
        <v>cfs at elev. 55.42 ft</v>
      </c>
      <c r="F16" t="s">
        <v>150</v>
      </c>
      <c r="G16">
        <v>138</v>
      </c>
      <c r="H16">
        <v>168</v>
      </c>
      <c r="S16" s="35" t="s">
        <v>111</v>
      </c>
      <c r="T16" s="35">
        <v>127.8</v>
      </c>
      <c r="U16" s="35" t="s">
        <v>48</v>
      </c>
      <c r="AI16" t="s">
        <v>129</v>
      </c>
      <c r="AJ16" t="s">
        <v>64</v>
      </c>
      <c r="AK16">
        <f>AK15*43560/48/3600</f>
        <v>0.57532276750061673</v>
      </c>
    </row>
    <row r="17" spans="1:35" ht="18.75" x14ac:dyDescent="0.3">
      <c r="B17" s="32" t="s">
        <v>110</v>
      </c>
      <c r="C17" s="34">
        <f>(F120+60)*(E120+60)/43560</f>
        <v>6.0677350696170942</v>
      </c>
      <c r="D17" s="32" t="s">
        <v>143</v>
      </c>
      <c r="AI17" s="4"/>
    </row>
    <row r="18" spans="1:35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35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35" x14ac:dyDescent="0.25">
      <c r="A20">
        <v>1</v>
      </c>
      <c r="B20">
        <v>0</v>
      </c>
      <c r="C20">
        <f>MIN(C10,C5)</f>
        <v>50.6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568.23637718912312</v>
      </c>
      <c r="F20">
        <f t="shared" ref="F20:F51" si="3">IF($C20&lt;$C$5,0,$C$14+2*$C$7*($C20-$C$5))</f>
        <v>284.11818859456156</v>
      </c>
      <c r="G20">
        <f>IF(C20&lt;$C$5,$C$12,E20*F20)</f>
        <v>161446.29018050971</v>
      </c>
      <c r="H20" s="21">
        <v>0</v>
      </c>
      <c r="I20" s="25">
        <f>C20</f>
        <v>50.6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0.11211547929202063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0.11211547929202063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50.6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0.11211547929202063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50.6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0.11211547929202063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35" x14ac:dyDescent="0.25">
      <c r="A21">
        <v>2</v>
      </c>
      <c r="B21">
        <v>0.01</v>
      </c>
      <c r="C21">
        <f t="shared" ref="C21:C52" si="4">$C$20+B21*(MAX($C$6,$C$6+$C$5-$C$10))</f>
        <v>50.658999999999999</v>
      </c>
      <c r="D21">
        <f t="shared" ref="D21:D84" si="5">IF(C21&gt;=$C$10+$C$11/12,PI()*($C$11/24)^2,IF(C21&lt;=$C$10,0,($C$11/12)^2*(1/8)*((PI()+2*ASIN((C21-$C$10-$C$11/24)/($C$11/24)))-SIN(PI()+2*ASIN((C21-$C$10-$C$11/24)/($C$11/24))))))</f>
        <v>8.7076473491775937E-3</v>
      </c>
      <c r="E21">
        <f t="shared" si="2"/>
        <v>568.7083771891231</v>
      </c>
      <c r="F21">
        <f t="shared" si="3"/>
        <v>284.59018859456154</v>
      </c>
      <c r="G21">
        <f t="shared" ref="G21:G84" si="6">IF(C21&lt;$C$5,$C$12,E21*F21)</f>
        <v>161848.82431955959</v>
      </c>
      <c r="H21">
        <f>IF(C21&lt;$C$5,$C$12*(C21-$C$10),H20+(1/3)*(C21-MAX(C20,$C$5))*(G21+IF(C20&lt;$C$5,$C$13*$C$14,G20)+SQRT(G21*IF(C20&lt;$C$5,$C$13*$C$14,G20))))</f>
        <v>9537.2034135443955</v>
      </c>
      <c r="I21">
        <f>C21</f>
        <v>50.658999999999999</v>
      </c>
      <c r="J21">
        <f t="shared" ref="J21:J84" si="7">$C$15*IF(C21&lt;=$C$10,0,IF(C21&gt;=$C$10+$C$11/12,0.6*D21*SQRT(64.4*(C21-$C$10+$C$11/24)),0.6*D21*SQRT(64.4*(C21-$C$10)/2)))</f>
        <v>7.2012190931684279E-3</v>
      </c>
      <c r="K21">
        <f t="shared" ref="K21:K84" si="8">IF(C21&lt;$C$5,0,G21*$C$9/12/3600)</f>
        <v>0.11239501688858304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0.11959623598175147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50.6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0.11211547929202063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50.6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0.11211547929202063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35" x14ac:dyDescent="0.25">
      <c r="A22">
        <v>3</v>
      </c>
      <c r="B22">
        <v>0.02</v>
      </c>
      <c r="C22">
        <f t="shared" si="4"/>
        <v>50.718000000000004</v>
      </c>
      <c r="D22">
        <f t="shared" si="5"/>
        <v>2.2361260728684381E-2</v>
      </c>
      <c r="E22">
        <f t="shared" si="2"/>
        <v>569.18037718912319</v>
      </c>
      <c r="F22">
        <f t="shared" si="3"/>
        <v>285.06218859456158</v>
      </c>
      <c r="G22">
        <f t="shared" si="6"/>
        <v>162251.80402660952</v>
      </c>
      <c r="H22">
        <f t="shared" ref="H22:H85" si="19">IF(C22&lt;$C$5,$C$12*(C22-$C$10),H21+(1/3)*(C22-MAX(C21,$C$5))*(G22+IF(C21&lt;$C$5,$C$13*$C$14,G21)+SQRT(G22*IF(C21&lt;$C$5,$C$13*$C$14,G21))))</f>
        <v>19098.169486229632</v>
      </c>
      <c r="I22">
        <f t="shared" ref="I22:I85" si="20">C22</f>
        <v>50.718000000000004</v>
      </c>
      <c r="J22">
        <f t="shared" si="7"/>
        <v>2.6152696587184637E-2</v>
      </c>
      <c r="K22">
        <f t="shared" si="8"/>
        <v>0.11267486390736772</v>
      </c>
      <c r="L22">
        <f t="shared" si="9"/>
        <v>0</v>
      </c>
      <c r="M22">
        <f t="shared" si="10"/>
        <v>0.13882756049455236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50.6</v>
      </c>
      <c r="Z22">
        <f t="shared" ref="Z22:Z32" si="22">(V23-V22)*43560/3600</f>
        <v>0</v>
      </c>
      <c r="AA22">
        <f t="shared" si="12"/>
        <v>0.11211547929202063</v>
      </c>
      <c r="AB22">
        <f t="shared" si="13"/>
        <v>0</v>
      </c>
      <c r="AC22">
        <f t="shared" si="14"/>
        <v>0</v>
      </c>
      <c r="AD22">
        <f t="shared" si="15"/>
        <v>50.6</v>
      </c>
      <c r="AE22">
        <f t="shared" si="16"/>
        <v>0.11211547929202063</v>
      </c>
      <c r="AF22">
        <f t="shared" si="17"/>
        <v>0</v>
      </c>
      <c r="AG22">
        <f t="shared" si="18"/>
        <v>0</v>
      </c>
    </row>
    <row r="23" spans="1:35" x14ac:dyDescent="0.25">
      <c r="A23">
        <v>4</v>
      </c>
      <c r="B23">
        <v>0.03</v>
      </c>
      <c r="C23">
        <f t="shared" si="4"/>
        <v>50.777000000000001</v>
      </c>
      <c r="D23">
        <f t="shared" si="5"/>
        <v>3.6239400387487936E-2</v>
      </c>
      <c r="E23">
        <f t="shared" si="2"/>
        <v>569.65237718912317</v>
      </c>
      <c r="F23">
        <f t="shared" si="3"/>
        <v>285.53418859456156</v>
      </c>
      <c r="G23">
        <f t="shared" si="6"/>
        <v>162655.22930165942</v>
      </c>
      <c r="H23">
        <f t="shared" si="19"/>
        <v>28682.924506562784</v>
      </c>
      <c r="I23">
        <f t="shared" si="20"/>
        <v>50.777000000000001</v>
      </c>
      <c r="J23">
        <f t="shared" si="7"/>
        <v>5.1909497249136419E-2</v>
      </c>
      <c r="K23">
        <f t="shared" si="8"/>
        <v>0.1129550203483746</v>
      </c>
      <c r="L23">
        <f t="shared" si="9"/>
        <v>0</v>
      </c>
      <c r="M23">
        <f t="shared" si="10"/>
        <v>0.16486451759751103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50.6</v>
      </c>
      <c r="Z23">
        <f t="shared" si="22"/>
        <v>0</v>
      </c>
      <c r="AA23">
        <f t="shared" si="12"/>
        <v>0.11211547929202063</v>
      </c>
      <c r="AB23">
        <f t="shared" si="13"/>
        <v>0</v>
      </c>
      <c r="AC23">
        <f t="shared" si="14"/>
        <v>0</v>
      </c>
      <c r="AD23">
        <f t="shared" si="15"/>
        <v>50.6</v>
      </c>
      <c r="AE23">
        <f t="shared" si="16"/>
        <v>0.11211547929202063</v>
      </c>
      <c r="AF23">
        <f t="shared" si="17"/>
        <v>0</v>
      </c>
      <c r="AG23">
        <f t="shared" si="18"/>
        <v>0</v>
      </c>
    </row>
    <row r="24" spans="1:35" x14ac:dyDescent="0.25">
      <c r="A24">
        <v>5</v>
      </c>
      <c r="B24">
        <v>0.04</v>
      </c>
      <c r="C24">
        <f t="shared" si="4"/>
        <v>50.835999999999999</v>
      </c>
      <c r="D24">
        <f t="shared" si="5"/>
        <v>4.6100442353040373E-2</v>
      </c>
      <c r="E24">
        <f t="shared" si="2"/>
        <v>570.12437718912315</v>
      </c>
      <c r="F24">
        <f t="shared" si="3"/>
        <v>286.00618859456154</v>
      </c>
      <c r="G24">
        <f t="shared" si="6"/>
        <v>163059.10014470929</v>
      </c>
      <c r="H24">
        <f t="shared" si="19"/>
        <v>38291.49476305439</v>
      </c>
      <c r="I24">
        <f t="shared" si="20"/>
        <v>50.835999999999999</v>
      </c>
      <c r="J24">
        <f t="shared" si="7"/>
        <v>7.6250075907721288E-2</v>
      </c>
      <c r="K24">
        <f t="shared" si="8"/>
        <v>0.11323548621160366</v>
      </c>
      <c r="L24">
        <f t="shared" si="9"/>
        <v>0</v>
      </c>
      <c r="M24">
        <f t="shared" si="10"/>
        <v>0.18948556211932494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50.6</v>
      </c>
      <c r="Z24">
        <f t="shared" si="22"/>
        <v>0</v>
      </c>
      <c r="AA24">
        <f t="shared" si="12"/>
        <v>0.11211547929202063</v>
      </c>
      <c r="AB24">
        <f t="shared" si="13"/>
        <v>0</v>
      </c>
      <c r="AC24">
        <f t="shared" si="14"/>
        <v>0</v>
      </c>
      <c r="AD24">
        <f t="shared" si="15"/>
        <v>50.6</v>
      </c>
      <c r="AE24">
        <f t="shared" si="16"/>
        <v>0.11211547929202063</v>
      </c>
      <c r="AF24">
        <f t="shared" si="17"/>
        <v>0</v>
      </c>
      <c r="AG24">
        <f t="shared" si="18"/>
        <v>0</v>
      </c>
    </row>
    <row r="25" spans="1:35" x14ac:dyDescent="0.25">
      <c r="A25">
        <v>6</v>
      </c>
      <c r="B25">
        <v>0.05</v>
      </c>
      <c r="C25">
        <f t="shared" si="4"/>
        <v>50.895000000000003</v>
      </c>
      <c r="D25">
        <f t="shared" si="5"/>
        <v>4.6511259078769351E-2</v>
      </c>
      <c r="E25">
        <f t="shared" si="2"/>
        <v>570.59637718912313</v>
      </c>
      <c r="F25">
        <f t="shared" si="3"/>
        <v>286.47818859456157</v>
      </c>
      <c r="G25">
        <f t="shared" si="6"/>
        <v>163463.41655575921</v>
      </c>
      <c r="H25">
        <f t="shared" si="19"/>
        <v>47923.906544215017</v>
      </c>
      <c r="I25">
        <f t="shared" si="20"/>
        <v>50.895000000000003</v>
      </c>
      <c r="J25">
        <f t="shared" si="7"/>
        <v>0.14456108688889813</v>
      </c>
      <c r="K25">
        <f t="shared" si="8"/>
        <v>0.11351626149705499</v>
      </c>
      <c r="L25">
        <f t="shared" si="9"/>
        <v>0</v>
      </c>
      <c r="M25">
        <f t="shared" si="10"/>
        <v>0.25807734838595309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0</v>
      </c>
      <c r="Y25">
        <f t="shared" si="21"/>
        <v>50.6</v>
      </c>
      <c r="Z25">
        <f t="shared" si="22"/>
        <v>7.7617215147694624E-3</v>
      </c>
      <c r="AA25">
        <f t="shared" si="12"/>
        <v>0.11211547929202063</v>
      </c>
      <c r="AB25">
        <f t="shared" si="13"/>
        <v>0</v>
      </c>
      <c r="AC25">
        <f t="shared" si="14"/>
        <v>0</v>
      </c>
      <c r="AD25">
        <f t="shared" si="15"/>
        <v>50.6</v>
      </c>
      <c r="AE25">
        <f t="shared" si="16"/>
        <v>0.11211547929202063</v>
      </c>
      <c r="AF25">
        <f t="shared" si="17"/>
        <v>0</v>
      </c>
      <c r="AG25">
        <f t="shared" si="18"/>
        <v>0</v>
      </c>
    </row>
    <row r="26" spans="1:35" x14ac:dyDescent="0.25">
      <c r="A26">
        <v>7</v>
      </c>
      <c r="B26">
        <v>0.06</v>
      </c>
      <c r="C26">
        <f t="shared" si="4"/>
        <v>50.954000000000001</v>
      </c>
      <c r="D26">
        <f t="shared" si="5"/>
        <v>4.6511259078769351E-2</v>
      </c>
      <c r="E26">
        <f t="shared" si="2"/>
        <v>571.06837718912311</v>
      </c>
      <c r="F26">
        <f t="shared" si="3"/>
        <v>286.95018859456155</v>
      </c>
      <c r="G26">
        <f t="shared" si="6"/>
        <v>163868.17853480909</v>
      </c>
      <c r="H26">
        <f t="shared" si="19"/>
        <v>57580.186138551762</v>
      </c>
      <c r="I26">
        <f t="shared" si="20"/>
        <v>50.954000000000001</v>
      </c>
      <c r="J26">
        <f t="shared" si="7"/>
        <v>0.15445707146697429</v>
      </c>
      <c r="K26">
        <f t="shared" si="8"/>
        <v>0.11379734620472853</v>
      </c>
      <c r="L26">
        <f t="shared" si="9"/>
        <v>0</v>
      </c>
      <c r="M26">
        <f t="shared" si="10"/>
        <v>0.26825441767170283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6.4146458799747624E-4</v>
      </c>
      <c r="Y26">
        <f t="shared" si="21"/>
        <v>50.6</v>
      </c>
      <c r="Z26">
        <f t="shared" si="22"/>
        <v>5.4780606552955323E-2</v>
      </c>
      <c r="AA26">
        <f t="shared" si="12"/>
        <v>0.11211547929202063</v>
      </c>
      <c r="AB26">
        <f t="shared" si="13"/>
        <v>0</v>
      </c>
      <c r="AC26">
        <f t="shared" si="14"/>
        <v>0</v>
      </c>
      <c r="AD26">
        <f t="shared" si="15"/>
        <v>50.6</v>
      </c>
      <c r="AE26">
        <f t="shared" si="16"/>
        <v>0.11211547929202063</v>
      </c>
      <c r="AF26">
        <f t="shared" si="17"/>
        <v>0</v>
      </c>
      <c r="AG26">
        <f t="shared" si="18"/>
        <v>0</v>
      </c>
    </row>
    <row r="27" spans="1:35" x14ac:dyDescent="0.25">
      <c r="A27">
        <v>8</v>
      </c>
      <c r="B27">
        <v>7.0000000000000007E-2</v>
      </c>
      <c r="C27">
        <f t="shared" si="4"/>
        <v>51.012999999999998</v>
      </c>
      <c r="D27">
        <f t="shared" si="5"/>
        <v>4.6511259078769351E-2</v>
      </c>
      <c r="E27">
        <f t="shared" si="2"/>
        <v>571.54037718912309</v>
      </c>
      <c r="F27">
        <f t="shared" si="3"/>
        <v>287.42218859456153</v>
      </c>
      <c r="G27">
        <f t="shared" si="6"/>
        <v>164273.38608185897</v>
      </c>
      <c r="H27">
        <f t="shared" si="19"/>
        <v>67260.359834575211</v>
      </c>
      <c r="I27">
        <f t="shared" si="20"/>
        <v>51.012999999999998</v>
      </c>
      <c r="J27">
        <f t="shared" si="7"/>
        <v>0.1637561174729312</v>
      </c>
      <c r="K27">
        <f t="shared" si="8"/>
        <v>0.1140787403346243</v>
      </c>
      <c r="L27">
        <f t="shared" si="9"/>
        <v>0</v>
      </c>
      <c r="M27">
        <f t="shared" si="10"/>
        <v>0.27783485780755551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5.1687874436136191E-3</v>
      </c>
      <c r="Y27">
        <f t="shared" si="21"/>
        <v>50.6</v>
      </c>
      <c r="Z27">
        <f t="shared" si="22"/>
        <v>0.11821011993634713</v>
      </c>
      <c r="AA27">
        <f t="shared" si="12"/>
        <v>0.11211547929202063</v>
      </c>
      <c r="AB27">
        <f t="shared" si="13"/>
        <v>0</v>
      </c>
      <c r="AC27">
        <f t="shared" si="14"/>
        <v>10.970353159787688</v>
      </c>
      <c r="AD27">
        <f t="shared" si="15"/>
        <v>50.600067865894054</v>
      </c>
      <c r="AE27">
        <f t="shared" si="16"/>
        <v>0.11212408417746031</v>
      </c>
      <c r="AF27">
        <f t="shared" si="17"/>
        <v>21.909728731992544</v>
      </c>
      <c r="AG27">
        <f t="shared" si="18"/>
        <v>0</v>
      </c>
    </row>
    <row r="28" spans="1:35" x14ac:dyDescent="0.25">
      <c r="A28">
        <v>9</v>
      </c>
      <c r="B28">
        <v>0.08</v>
      </c>
      <c r="C28">
        <f t="shared" si="4"/>
        <v>51.072000000000003</v>
      </c>
      <c r="D28">
        <f t="shared" si="5"/>
        <v>4.6511259078769351E-2</v>
      </c>
      <c r="E28">
        <f t="shared" si="2"/>
        <v>572.01237718912307</v>
      </c>
      <c r="F28">
        <f t="shared" si="3"/>
        <v>287.89418859456157</v>
      </c>
      <c r="G28">
        <f t="shared" si="6"/>
        <v>164679.03919690888</v>
      </c>
      <c r="H28">
        <f t="shared" si="19"/>
        <v>76964.45392079599</v>
      </c>
      <c r="I28">
        <f t="shared" si="20"/>
        <v>51.072000000000003</v>
      </c>
      <c r="J28">
        <f t="shared" si="7"/>
        <v>0.17255475969518561</v>
      </c>
      <c r="K28">
        <f t="shared" si="8"/>
        <v>0.11436044388674228</v>
      </c>
      <c r="L28">
        <f t="shared" si="9"/>
        <v>0</v>
      </c>
      <c r="M28">
        <f t="shared" si="10"/>
        <v>0.2869152035819279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1.4938218843311729E-2</v>
      </c>
      <c r="Y28">
        <f t="shared" si="21"/>
        <v>50.600135540151463</v>
      </c>
      <c r="Z28">
        <f t="shared" si="22"/>
        <v>0.19860286251240813</v>
      </c>
      <c r="AA28">
        <f t="shared" si="12"/>
        <v>0.1121326647648134</v>
      </c>
      <c r="AB28">
        <f t="shared" si="13"/>
        <v>21.909728732059698</v>
      </c>
      <c r="AC28">
        <f t="shared" si="14"/>
        <v>177.55608467773024</v>
      </c>
      <c r="AD28">
        <f t="shared" si="15"/>
        <v>50.601098415179145</v>
      </c>
      <c r="AE28">
        <f t="shared" si="16"/>
        <v>0.11225475008353722</v>
      </c>
      <c r="AF28">
        <f t="shared" si="17"/>
        <v>332.762933475995</v>
      </c>
      <c r="AG28">
        <f t="shared" si="18"/>
        <v>1.6543293671117498E-5</v>
      </c>
    </row>
    <row r="29" spans="1:35" x14ac:dyDescent="0.25">
      <c r="A29">
        <v>10</v>
      </c>
      <c r="B29">
        <v>0.09</v>
      </c>
      <c r="C29">
        <f t="shared" si="4"/>
        <v>51.131</v>
      </c>
      <c r="D29">
        <f t="shared" si="5"/>
        <v>4.6511259078769351E-2</v>
      </c>
      <c r="E29">
        <f t="shared" si="2"/>
        <v>572.48437718912305</v>
      </c>
      <c r="F29">
        <f t="shared" si="3"/>
        <v>288.36618859456155</v>
      </c>
      <c r="G29">
        <f t="shared" si="6"/>
        <v>165085.13787995875</v>
      </c>
      <c r="H29">
        <f t="shared" si="19"/>
        <v>86692.494685721205</v>
      </c>
      <c r="I29">
        <f t="shared" si="20"/>
        <v>51.131</v>
      </c>
      <c r="J29">
        <f t="shared" si="7"/>
        <v>0.18092601851894519</v>
      </c>
      <c r="K29">
        <f t="shared" si="8"/>
        <v>0.11464245686108246</v>
      </c>
      <c r="L29">
        <f t="shared" si="9"/>
        <v>0</v>
      </c>
      <c r="M29">
        <f t="shared" si="10"/>
        <v>0.29556847538002762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3.1351678555080996E-2</v>
      </c>
      <c r="Y29">
        <f t="shared" si="21"/>
        <v>50.60205857128382</v>
      </c>
      <c r="Z29">
        <f t="shared" si="22"/>
        <v>0.30307057714321106</v>
      </c>
      <c r="AA29">
        <f t="shared" si="12"/>
        <v>0.11237649066325306</v>
      </c>
      <c r="AB29">
        <f t="shared" si="13"/>
        <v>332.76293347555645</v>
      </c>
      <c r="AC29">
        <f t="shared" si="14"/>
        <v>676.0122891394808</v>
      </c>
      <c r="AD29">
        <f t="shared" si="15"/>
        <v>50.604182014719598</v>
      </c>
      <c r="AE29">
        <f t="shared" si="16"/>
        <v>0.1126457273359219</v>
      </c>
      <c r="AF29">
        <f t="shared" si="17"/>
        <v>1018.2923927817974</v>
      </c>
      <c r="AG29">
        <f t="shared" si="18"/>
        <v>2.5125801413019818E-4</v>
      </c>
    </row>
    <row r="30" spans="1:35" x14ac:dyDescent="0.25">
      <c r="A30">
        <v>11</v>
      </c>
      <c r="B30">
        <v>0.1</v>
      </c>
      <c r="C30">
        <f t="shared" si="4"/>
        <v>51.190000000000005</v>
      </c>
      <c r="D30">
        <f t="shared" si="5"/>
        <v>4.6511259078769351E-2</v>
      </c>
      <c r="E30">
        <f t="shared" si="2"/>
        <v>572.95637718912315</v>
      </c>
      <c r="F30">
        <f t="shared" si="3"/>
        <v>288.83818859456159</v>
      </c>
      <c r="G30">
        <f t="shared" si="6"/>
        <v>165491.68213100871</v>
      </c>
      <c r="H30">
        <f t="shared" si="19"/>
        <v>96444.508417862671</v>
      </c>
      <c r="I30">
        <f t="shared" si="20"/>
        <v>51.190000000000005</v>
      </c>
      <c r="J30">
        <f t="shared" si="7"/>
        <v>0.18892671399453415</v>
      </c>
      <c r="K30">
        <f t="shared" si="8"/>
        <v>0.11492477925764495</v>
      </c>
      <c r="L30">
        <f t="shared" si="9"/>
        <v>0</v>
      </c>
      <c r="M30">
        <f t="shared" si="10"/>
        <v>0.30385149325217908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5.6398833690883561E-2</v>
      </c>
      <c r="Y30">
        <f t="shared" si="21"/>
        <v>50.606299462071746</v>
      </c>
      <c r="Z30">
        <f t="shared" si="22"/>
        <v>0.4437952717918629</v>
      </c>
      <c r="AA30">
        <f t="shared" si="12"/>
        <v>0.11291420375023947</v>
      </c>
      <c r="AB30">
        <f t="shared" si="13"/>
        <v>1018.2923927820261</v>
      </c>
      <c r="AC30">
        <f t="shared" si="14"/>
        <v>1613.8783152569483</v>
      </c>
      <c r="AD30">
        <f t="shared" si="15"/>
        <v>50.609983935171705</v>
      </c>
      <c r="AE30">
        <f t="shared" si="16"/>
        <v>0.1133813672551658</v>
      </c>
      <c r="AF30">
        <f t="shared" si="17"/>
        <v>2207.7824491141355</v>
      </c>
      <c r="AG30">
        <f t="shared" si="18"/>
        <v>7.6887807708034229E-4</v>
      </c>
    </row>
    <row r="31" spans="1:35" x14ac:dyDescent="0.25">
      <c r="A31">
        <v>12</v>
      </c>
      <c r="B31">
        <v>0.11</v>
      </c>
      <c r="C31">
        <f t="shared" si="4"/>
        <v>51.249000000000002</v>
      </c>
      <c r="D31">
        <f t="shared" si="5"/>
        <v>4.6511259078769351E-2</v>
      </c>
      <c r="E31">
        <f t="shared" si="2"/>
        <v>573.42837718912313</v>
      </c>
      <c r="F31">
        <f t="shared" si="3"/>
        <v>289.31018859456157</v>
      </c>
      <c r="G31">
        <f t="shared" si="6"/>
        <v>165898.6719500586</v>
      </c>
      <c r="H31">
        <f t="shared" si="19"/>
        <v>106220.52140572754</v>
      </c>
      <c r="I31">
        <f t="shared" si="20"/>
        <v>51.249000000000002</v>
      </c>
      <c r="J31">
        <f t="shared" si="7"/>
        <v>0.19660209140400045</v>
      </c>
      <c r="K31">
        <f t="shared" si="8"/>
        <v>0.11520741107642959</v>
      </c>
      <c r="L31">
        <f t="shared" si="9"/>
        <v>0</v>
      </c>
      <c r="M31">
        <f t="shared" si="10"/>
        <v>0.31180950248043005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9.3076128880293721E-2</v>
      </c>
      <c r="Y31">
        <f t="shared" si="21"/>
        <v>50.613658004222991</v>
      </c>
      <c r="Z31">
        <f t="shared" si="22"/>
        <v>0.64413629427198382</v>
      </c>
      <c r="AA31">
        <f t="shared" si="12"/>
        <v>0.1138472116048936</v>
      </c>
      <c r="AB31">
        <f t="shared" si="13"/>
        <v>2207.7824491136334</v>
      </c>
      <c r="AC31">
        <f t="shared" si="14"/>
        <v>3162.3027979143958</v>
      </c>
      <c r="AD31">
        <f t="shared" si="15"/>
        <v>50.619562953308929</v>
      </c>
      <c r="AE31">
        <f t="shared" si="16"/>
        <v>0.11459591478077753</v>
      </c>
      <c r="AF31">
        <f t="shared" si="17"/>
        <v>4114.1278152819759</v>
      </c>
      <c r="AG31">
        <f t="shared" si="18"/>
        <v>1.6670217082232356E-3</v>
      </c>
    </row>
    <row r="32" spans="1:35" x14ac:dyDescent="0.25">
      <c r="A32">
        <v>13</v>
      </c>
      <c r="B32">
        <v>0.12</v>
      </c>
      <c r="C32">
        <f t="shared" si="4"/>
        <v>51.308</v>
      </c>
      <c r="D32">
        <f t="shared" si="5"/>
        <v>4.6511259078769351E-2</v>
      </c>
      <c r="E32">
        <f t="shared" si="2"/>
        <v>573.90037718912311</v>
      </c>
      <c r="F32">
        <f t="shared" si="3"/>
        <v>289.78218859456155</v>
      </c>
      <c r="G32">
        <f t="shared" si="6"/>
        <v>166306.10733710849</v>
      </c>
      <c r="H32">
        <f t="shared" si="19"/>
        <v>116020.55993782647</v>
      </c>
      <c r="I32">
        <f t="shared" si="20"/>
        <v>51.308</v>
      </c>
      <c r="J32">
        <f t="shared" si="7"/>
        <v>0.20398887574591265</v>
      </c>
      <c r="K32">
        <f t="shared" si="8"/>
        <v>0.11549035231743644</v>
      </c>
      <c r="L32">
        <f t="shared" si="9"/>
        <v>0</v>
      </c>
      <c r="M32">
        <f t="shared" si="10"/>
        <v>0.31947922806334911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0.14631053336558164</v>
      </c>
      <c r="Y32">
        <f t="shared" si="21"/>
        <v>50.625451228266442</v>
      </c>
      <c r="Z32">
        <f t="shared" si="22"/>
        <v>0.95760750575277953</v>
      </c>
      <c r="AA32">
        <f t="shared" si="12"/>
        <v>0.11534250380246218</v>
      </c>
      <c r="AB32">
        <f t="shared" si="13"/>
        <v>4114.1278152814684</v>
      </c>
      <c r="AC32">
        <f t="shared" si="14"/>
        <v>5630.20481879204</v>
      </c>
      <c r="AD32">
        <f t="shared" si="15"/>
        <v>50.634830135198435</v>
      </c>
      <c r="AE32">
        <f t="shared" si="16"/>
        <v>0.11653167873083284</v>
      </c>
      <c r="AF32">
        <f t="shared" si="17"/>
        <v>7142.0007925604768</v>
      </c>
      <c r="AG32">
        <f t="shared" si="18"/>
        <v>3.1064384904557442E-3</v>
      </c>
    </row>
    <row r="33" spans="1:33" x14ac:dyDescent="0.25">
      <c r="A33">
        <v>14</v>
      </c>
      <c r="B33">
        <v>0.13</v>
      </c>
      <c r="C33">
        <f t="shared" si="4"/>
        <v>51.367000000000004</v>
      </c>
      <c r="D33">
        <f t="shared" si="5"/>
        <v>4.6511259078769351E-2</v>
      </c>
      <c r="E33">
        <f t="shared" si="2"/>
        <v>574.3723771891232</v>
      </c>
      <c r="F33">
        <f t="shared" si="3"/>
        <v>290.25418859456158</v>
      </c>
      <c r="G33">
        <f t="shared" si="6"/>
        <v>166713.98829215844</v>
      </c>
      <c r="H33">
        <f t="shared" si="19"/>
        <v>125844.65030267017</v>
      </c>
      <c r="I33">
        <f t="shared" si="20"/>
        <v>51.367000000000004</v>
      </c>
      <c r="J33">
        <f t="shared" si="7"/>
        <v>0.21111736193817929</v>
      </c>
      <c r="K33">
        <f t="shared" si="8"/>
        <v>0.11577360298066558</v>
      </c>
      <c r="L33">
        <f t="shared" si="9"/>
        <v>0</v>
      </c>
      <c r="M33">
        <f t="shared" si="10"/>
        <v>0.32689096491884484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0.22545164954349731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50.6441825583968</v>
      </c>
      <c r="Z33">
        <f>(V34-V33)*43560/3600</f>
        <v>1.5554498332870801</v>
      </c>
      <c r="AA33">
        <f t="shared" si="12"/>
        <v>0.11771749572077124</v>
      </c>
      <c r="AB33">
        <f t="shared" si="13"/>
        <v>7142.0007925608006</v>
      </c>
      <c r="AC33">
        <f t="shared" si="14"/>
        <v>9729.9190001801562</v>
      </c>
      <c r="AD33">
        <f t="shared" si="15"/>
        <v>50.660189233339501</v>
      </c>
      <c r="AE33">
        <f t="shared" si="16"/>
        <v>0.11998387212197879</v>
      </c>
      <c r="AF33">
        <f t="shared" si="17"/>
        <v>12309.678252755166</v>
      </c>
      <c r="AG33">
        <f t="shared" si="18"/>
        <v>5.3926827646112964E-3</v>
      </c>
    </row>
    <row r="34" spans="1:33" x14ac:dyDescent="0.25">
      <c r="A34">
        <v>15</v>
      </c>
      <c r="B34">
        <v>0.14000000000000001</v>
      </c>
      <c r="C34">
        <f t="shared" si="4"/>
        <v>51.426000000000002</v>
      </c>
      <c r="D34">
        <f t="shared" si="5"/>
        <v>4.6511259078769351E-2</v>
      </c>
      <c r="E34">
        <f t="shared" si="2"/>
        <v>574.84437718912318</v>
      </c>
      <c r="F34">
        <f t="shared" si="3"/>
        <v>290.72618859456156</v>
      </c>
      <c r="G34">
        <f t="shared" si="6"/>
        <v>167122.31481520832</v>
      </c>
      <c r="H34">
        <f t="shared" si="19"/>
        <v>135692.81878876578</v>
      </c>
      <c r="I34">
        <f t="shared" si="20"/>
        <v>51.426000000000002</v>
      </c>
      <c r="J34">
        <f t="shared" si="7"/>
        <v>0.2180128885992538</v>
      </c>
      <c r="K34">
        <f t="shared" si="8"/>
        <v>0.11605716306611688</v>
      </c>
      <c r="L34">
        <f t="shared" si="9"/>
        <v>0</v>
      </c>
      <c r="M34">
        <f t="shared" si="10"/>
        <v>0.33407005166537068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0.35400122254242955</v>
      </c>
      <c r="Y34">
        <f t="shared" ref="Y34:Y57" si="23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50.676108732974249</v>
      </c>
      <c r="Z34">
        <f t="shared" ref="Z34:Z57" si="24">(V35-V34)*43560/3600</f>
        <v>5.5697574342266902</v>
      </c>
      <c r="AA34">
        <f t="shared" si="12"/>
        <v>0.12517290709752507</v>
      </c>
      <c r="AB34">
        <f t="shared" si="13"/>
        <v>12309.678252755035</v>
      </c>
      <c r="AC34">
        <f t="shared" si="14"/>
        <v>22109.930401587531</v>
      </c>
      <c r="AD34">
        <f t="shared" si="15"/>
        <v>50.73653922125596</v>
      </c>
      <c r="AE34">
        <f t="shared" si="16"/>
        <v>0.14700899962274921</v>
      </c>
      <c r="AF34">
        <f t="shared" si="17"/>
        <v>31831.572617329221</v>
      </c>
      <c r="AG34">
        <f t="shared" si="18"/>
        <v>1.2696740583212778E-2</v>
      </c>
    </row>
    <row r="35" spans="1:33" x14ac:dyDescent="0.25">
      <c r="A35">
        <v>16</v>
      </c>
      <c r="B35">
        <v>0.15</v>
      </c>
      <c r="C35">
        <f t="shared" si="4"/>
        <v>51.484999999999999</v>
      </c>
      <c r="D35">
        <f t="shared" si="5"/>
        <v>4.6511259078769351E-2</v>
      </c>
      <c r="E35">
        <f t="shared" si="2"/>
        <v>575.31637718912316</v>
      </c>
      <c r="F35">
        <f t="shared" si="3"/>
        <v>291.19818859456154</v>
      </c>
      <c r="G35">
        <f t="shared" si="6"/>
        <v>167531.08690625819</v>
      </c>
      <c r="H35">
        <f t="shared" si="19"/>
        <v>145565.09168462403</v>
      </c>
      <c r="I35">
        <f t="shared" si="20"/>
        <v>51.484999999999999</v>
      </c>
      <c r="J35">
        <f t="shared" si="7"/>
        <v>0.22469690402639081</v>
      </c>
      <c r="K35">
        <f t="shared" si="8"/>
        <v>0.11634103257379041</v>
      </c>
      <c r="L35">
        <f t="shared" si="9"/>
        <v>0</v>
      </c>
      <c r="M35">
        <f t="shared" si="10"/>
        <v>0.34103793660018122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0.81431175429670144</v>
      </c>
      <c r="Y35">
        <f t="shared" si="23"/>
        <v>50.79633380654731</v>
      </c>
      <c r="Z35">
        <f t="shared" si="24"/>
        <v>3.0592214350391251</v>
      </c>
      <c r="AA35">
        <f t="shared" si="12"/>
        <v>0.17293262796662021</v>
      </c>
      <c r="AB35">
        <f t="shared" si="13"/>
        <v>31831.572617329555</v>
      </c>
      <c r="AC35">
        <f t="shared" si="14"/>
        <v>37026.892470060062</v>
      </c>
      <c r="AD35">
        <f t="shared" si="15"/>
        <v>50.828234897253701</v>
      </c>
      <c r="AE35">
        <f t="shared" si="16"/>
        <v>0.18624513940012047</v>
      </c>
      <c r="AF35">
        <f t="shared" si="17"/>
        <v>42174.287281629971</v>
      </c>
      <c r="AG35">
        <f t="shared" si="18"/>
        <v>5.9885701300571109E-2</v>
      </c>
    </row>
    <row r="36" spans="1:33" x14ac:dyDescent="0.25">
      <c r="A36">
        <v>17</v>
      </c>
      <c r="B36">
        <v>0.16</v>
      </c>
      <c r="C36">
        <f t="shared" si="4"/>
        <v>51.544000000000004</v>
      </c>
      <c r="D36">
        <f t="shared" si="5"/>
        <v>4.6511259078769351E-2</v>
      </c>
      <c r="E36">
        <f t="shared" si="2"/>
        <v>575.78837718912314</v>
      </c>
      <c r="F36">
        <f t="shared" si="3"/>
        <v>291.67018859456158</v>
      </c>
      <c r="G36">
        <f t="shared" si="6"/>
        <v>167940.30456530809</v>
      </c>
      <c r="H36">
        <f t="shared" si="19"/>
        <v>155461.49527875567</v>
      </c>
      <c r="I36">
        <f t="shared" si="20"/>
        <v>51.544000000000004</v>
      </c>
      <c r="J36">
        <f t="shared" si="7"/>
        <v>0.2311877543528201</v>
      </c>
      <c r="K36">
        <f t="shared" si="8"/>
        <v>0.11662521150368617</v>
      </c>
      <c r="L36">
        <f t="shared" si="9"/>
        <v>0</v>
      </c>
      <c r="M36">
        <f t="shared" si="10"/>
        <v>0.34781296585650628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1.06713997206853</v>
      </c>
      <c r="Y36">
        <f t="shared" si="23"/>
        <v>50.859782699888726</v>
      </c>
      <c r="Z36">
        <f t="shared" si="24"/>
        <v>1.2762270907591593</v>
      </c>
      <c r="AA36">
        <f t="shared" si="12"/>
        <v>0.2171346785195081</v>
      </c>
      <c r="AB36">
        <f t="shared" si="13"/>
        <v>42174.287281630073</v>
      </c>
      <c r="AC36">
        <f t="shared" si="14"/>
        <v>44080.653623661448</v>
      </c>
      <c r="AD36">
        <f t="shared" si="15"/>
        <v>50.871459486215471</v>
      </c>
      <c r="AE36">
        <f t="shared" si="16"/>
        <v>0.23070979092637511</v>
      </c>
      <c r="AF36">
        <f t="shared" si="17"/>
        <v>45938.149561028098</v>
      </c>
      <c r="AG36">
        <f t="shared" si="18"/>
        <v>0.10378601274264922</v>
      </c>
    </row>
    <row r="37" spans="1:33" x14ac:dyDescent="0.25">
      <c r="A37">
        <v>18</v>
      </c>
      <c r="B37">
        <v>0.17</v>
      </c>
      <c r="C37">
        <f t="shared" si="4"/>
        <v>51.603000000000002</v>
      </c>
      <c r="D37">
        <f t="shared" si="5"/>
        <v>4.6511259078769351E-2</v>
      </c>
      <c r="E37">
        <f t="shared" si="2"/>
        <v>576.26037718912312</v>
      </c>
      <c r="F37">
        <f t="shared" si="3"/>
        <v>292.14218859456156</v>
      </c>
      <c r="G37">
        <f t="shared" si="6"/>
        <v>168349.96779235799</v>
      </c>
      <c r="H37">
        <f t="shared" si="19"/>
        <v>165382.05585966786</v>
      </c>
      <c r="I37">
        <f t="shared" si="20"/>
        <v>51.603000000000002</v>
      </c>
      <c r="J37">
        <f t="shared" si="7"/>
        <v>0.23750127756783615</v>
      </c>
      <c r="K37">
        <f t="shared" si="8"/>
        <v>0.11690969985580416</v>
      </c>
      <c r="L37">
        <f t="shared" si="9"/>
        <v>0</v>
      </c>
      <c r="M37">
        <f t="shared" si="10"/>
        <v>0.35441097742364031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1.1726132853544109</v>
      </c>
      <c r="Y37">
        <f t="shared" si="23"/>
        <v>50.882836933815767</v>
      </c>
      <c r="Z37">
        <f t="shared" si="24"/>
        <v>0.85843933234009762</v>
      </c>
      <c r="AA37">
        <f t="shared" si="12"/>
        <v>0.24393690031720894</v>
      </c>
      <c r="AB37">
        <f t="shared" si="13"/>
        <v>45938.149561027523</v>
      </c>
      <c r="AC37">
        <f t="shared" si="14"/>
        <v>47044.25393866872</v>
      </c>
      <c r="AD37">
        <f t="shared" si="15"/>
        <v>50.889611992831462</v>
      </c>
      <c r="AE37">
        <f t="shared" si="16"/>
        <v>0.25181339862141727</v>
      </c>
      <c r="AF37">
        <f t="shared" si="17"/>
        <v>48122.002922414773</v>
      </c>
      <c r="AG37">
        <f t="shared" si="18"/>
        <v>0.13047852167404961</v>
      </c>
    </row>
    <row r="38" spans="1:33" x14ac:dyDescent="0.25">
      <c r="A38">
        <v>19</v>
      </c>
      <c r="B38">
        <v>0.18</v>
      </c>
      <c r="C38">
        <f t="shared" si="4"/>
        <v>51.661999999999999</v>
      </c>
      <c r="D38">
        <f t="shared" si="5"/>
        <v>4.6511259078769351E-2</v>
      </c>
      <c r="E38">
        <f t="shared" si="2"/>
        <v>576.7323771891231</v>
      </c>
      <c r="F38">
        <f t="shared" si="3"/>
        <v>292.61418859456154</v>
      </c>
      <c r="G38">
        <f t="shared" si="6"/>
        <v>168760.07658740788</v>
      </c>
      <c r="H38">
        <f t="shared" si="19"/>
        <v>175326.79971587137</v>
      </c>
      <c r="I38">
        <f t="shared" si="20"/>
        <v>51.661999999999999</v>
      </c>
      <c r="J38">
        <f t="shared" si="7"/>
        <v>0.24365125883115971</v>
      </c>
      <c r="K38">
        <f t="shared" si="8"/>
        <v>0.11719449763014436</v>
      </c>
      <c r="L38">
        <f t="shared" si="9"/>
        <v>0</v>
      </c>
      <c r="M38">
        <f t="shared" si="10"/>
        <v>0.36084575646130407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1.2435586847213611</v>
      </c>
      <c r="Y38">
        <f t="shared" si="23"/>
        <v>50.89621037157216</v>
      </c>
      <c r="Z38">
        <f t="shared" si="24"/>
        <v>0.63929606397263539</v>
      </c>
      <c r="AA38">
        <f t="shared" si="12"/>
        <v>0.25828612864614531</v>
      </c>
      <c r="AB38">
        <f t="shared" si="13"/>
        <v>48122.002922414693</v>
      </c>
      <c r="AC38">
        <f t="shared" si="14"/>
        <v>48807.820806002375</v>
      </c>
      <c r="AD38">
        <f t="shared" si="15"/>
        <v>50.900400728193091</v>
      </c>
      <c r="AE38">
        <f t="shared" si="16"/>
        <v>0.25900893457264057</v>
      </c>
      <c r="AF38">
        <f t="shared" si="17"/>
        <v>49491.036588254676</v>
      </c>
      <c r="AG38">
        <f t="shared" si="18"/>
        <v>0.14476410076028462</v>
      </c>
    </row>
    <row r="39" spans="1:33" x14ac:dyDescent="0.25">
      <c r="A39">
        <v>20</v>
      </c>
      <c r="B39">
        <v>0.19</v>
      </c>
      <c r="C39">
        <f t="shared" si="4"/>
        <v>51.721000000000004</v>
      </c>
      <c r="D39">
        <f t="shared" si="5"/>
        <v>4.6511259078769351E-2</v>
      </c>
      <c r="E39">
        <f t="shared" si="2"/>
        <v>577.20437718912308</v>
      </c>
      <c r="F39">
        <f t="shared" si="3"/>
        <v>293.08618859456158</v>
      </c>
      <c r="G39">
        <f t="shared" si="6"/>
        <v>169170.63095045779</v>
      </c>
      <c r="H39">
        <f t="shared" si="19"/>
        <v>185295.75313587699</v>
      </c>
      <c r="I39">
        <f t="shared" si="20"/>
        <v>51.721000000000004</v>
      </c>
      <c r="J39">
        <f t="shared" si="7"/>
        <v>0.2496497847258507</v>
      </c>
      <c r="K39">
        <f t="shared" si="8"/>
        <v>0.11747960482670679</v>
      </c>
      <c r="L39">
        <f t="shared" si="9"/>
        <v>0</v>
      </c>
      <c r="M39">
        <f t="shared" si="10"/>
        <v>0.36712938955255747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1.296393070173645</v>
      </c>
      <c r="Y39">
        <f t="shared" si="23"/>
        <v>50.904575185939372</v>
      </c>
      <c r="Z39">
        <f t="shared" si="24"/>
        <v>0.50138254730367871</v>
      </c>
      <c r="AA39">
        <f t="shared" si="12"/>
        <v>0.2597289980593242</v>
      </c>
      <c r="AB39">
        <f t="shared" si="13"/>
        <v>49491.036588254166</v>
      </c>
      <c r="AC39">
        <f t="shared" si="14"/>
        <v>49926.012976894002</v>
      </c>
      <c r="AD39">
        <f t="shared" si="15"/>
        <v>50.907232897605553</v>
      </c>
      <c r="AE39">
        <f t="shared" si="16"/>
        <v>0.26018743391980342</v>
      </c>
      <c r="AF39">
        <f t="shared" si="17"/>
        <v>50359.338996436119</v>
      </c>
      <c r="AG39">
        <f t="shared" si="18"/>
        <v>0.14616711896327453</v>
      </c>
    </row>
    <row r="40" spans="1:33" x14ac:dyDescent="0.25">
      <c r="A40">
        <v>21</v>
      </c>
      <c r="B40">
        <v>0.2</v>
      </c>
      <c r="C40">
        <f t="shared" si="4"/>
        <v>51.78</v>
      </c>
      <c r="D40">
        <f t="shared" si="5"/>
        <v>4.6511259078769351E-2</v>
      </c>
      <c r="E40">
        <f t="shared" si="2"/>
        <v>577.67637718912306</v>
      </c>
      <c r="F40">
        <f t="shared" si="3"/>
        <v>293.55818859456156</v>
      </c>
      <c r="G40">
        <f t="shared" si="6"/>
        <v>169581.63088150768</v>
      </c>
      <c r="H40">
        <f t="shared" si="19"/>
        <v>195288.94240819191</v>
      </c>
      <c r="I40">
        <f t="shared" si="20"/>
        <v>51.78</v>
      </c>
      <c r="J40">
        <f t="shared" si="7"/>
        <v>0.25550752258459641</v>
      </c>
      <c r="K40">
        <f t="shared" si="8"/>
        <v>0.11776502144549145</v>
      </c>
      <c r="L40">
        <f t="shared" si="9"/>
        <v>0</v>
      </c>
      <c r="M40">
        <f t="shared" si="10"/>
        <v>0.37327254403008786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1.3378296443309738</v>
      </c>
      <c r="Y40">
        <f t="shared" si="23"/>
        <v>50.909880525494039</v>
      </c>
      <c r="Z40">
        <f t="shared" si="24"/>
        <v>0.40633113800038434</v>
      </c>
      <c r="AA40">
        <f t="shared" si="12"/>
        <v>0.26064413040224416</v>
      </c>
      <c r="AB40">
        <f t="shared" si="13"/>
        <v>50359.338996436541</v>
      </c>
      <c r="AC40">
        <f t="shared" si="14"/>
        <v>50621.575610113192</v>
      </c>
      <c r="AD40">
        <f t="shared" si="15"/>
        <v>50.911482794779616</v>
      </c>
      <c r="AE40">
        <f t="shared" si="16"/>
        <v>0.26092051015705342</v>
      </c>
      <c r="AF40">
        <f t="shared" si="17"/>
        <v>50882.817256672533</v>
      </c>
      <c r="AG40">
        <f t="shared" si="18"/>
        <v>0.14705697588555325</v>
      </c>
    </row>
    <row r="41" spans="1:33" x14ac:dyDescent="0.25">
      <c r="A41">
        <v>22</v>
      </c>
      <c r="B41">
        <v>0.21</v>
      </c>
      <c r="C41">
        <f t="shared" si="4"/>
        <v>51.838999999999999</v>
      </c>
      <c r="D41">
        <f t="shared" si="5"/>
        <v>4.6511259078769351E-2</v>
      </c>
      <c r="E41">
        <f t="shared" si="2"/>
        <v>578.14837718912304</v>
      </c>
      <c r="F41">
        <f t="shared" si="3"/>
        <v>294.03018859456154</v>
      </c>
      <c r="G41">
        <f t="shared" si="6"/>
        <v>169993.07638055756</v>
      </c>
      <c r="H41">
        <f t="shared" si="19"/>
        <v>205306.39382132699</v>
      </c>
      <c r="I41">
        <f t="shared" si="20"/>
        <v>51.838999999999999</v>
      </c>
      <c r="J41">
        <f t="shared" si="7"/>
        <v>0.26123394339360362</v>
      </c>
      <c r="K41">
        <f t="shared" si="8"/>
        <v>0.1180507474864983</v>
      </c>
      <c r="L41">
        <f t="shared" si="9"/>
        <v>0</v>
      </c>
      <c r="M41">
        <f t="shared" si="10"/>
        <v>0.37928469088010192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1.3714107301161296</v>
      </c>
      <c r="Y41">
        <f t="shared" si="23"/>
        <v>50.913078984802532</v>
      </c>
      <c r="Z41">
        <f t="shared" si="24"/>
        <v>0.33704539198814343</v>
      </c>
      <c r="AA41">
        <f t="shared" si="12"/>
        <v>0.26119584128343371</v>
      </c>
      <c r="AB41">
        <f t="shared" si="13"/>
        <v>50882.817256672424</v>
      </c>
      <c r="AC41">
        <f t="shared" si="14"/>
        <v>51019.346447940901</v>
      </c>
      <c r="AD41">
        <f t="shared" si="15"/>
        <v>50.913913180022973</v>
      </c>
      <c r="AE41">
        <f t="shared" si="16"/>
        <v>0.26133973386913334</v>
      </c>
      <c r="AF41">
        <f t="shared" si="17"/>
        <v>51155.357625900862</v>
      </c>
      <c r="AG41">
        <f t="shared" si="18"/>
        <v>0.14759344883454392</v>
      </c>
    </row>
    <row r="42" spans="1:33" x14ac:dyDescent="0.25">
      <c r="A42">
        <v>23</v>
      </c>
      <c r="B42">
        <v>0.22</v>
      </c>
      <c r="C42">
        <f t="shared" si="4"/>
        <v>51.898000000000003</v>
      </c>
      <c r="D42">
        <f t="shared" si="5"/>
        <v>4.6511259078769351E-2</v>
      </c>
      <c r="E42">
        <f t="shared" si="2"/>
        <v>578.62037718912313</v>
      </c>
      <c r="F42">
        <f t="shared" si="3"/>
        <v>294.50218859456157</v>
      </c>
      <c r="G42">
        <f t="shared" si="6"/>
        <v>170404.96744760749</v>
      </c>
      <c r="H42">
        <f t="shared" si="19"/>
        <v>215348.13366379301</v>
      </c>
      <c r="I42">
        <f t="shared" si="20"/>
        <v>51.898000000000003</v>
      </c>
      <c r="J42">
        <f t="shared" si="7"/>
        <v>0.26683750160842701</v>
      </c>
      <c r="K42">
        <f t="shared" si="8"/>
        <v>0.11833678294972742</v>
      </c>
      <c r="L42">
        <f t="shared" si="9"/>
        <v>0</v>
      </c>
      <c r="M42">
        <f t="shared" si="10"/>
        <v>0.38517428455815444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1.3992657211895299</v>
      </c>
      <c r="Y42">
        <f t="shared" si="23"/>
        <v>50.914744210175037</v>
      </c>
      <c r="Z42">
        <f t="shared" si="24"/>
        <v>0.28454805772529507</v>
      </c>
      <c r="AA42">
        <f t="shared" si="12"/>
        <v>0.26148308050364349</v>
      </c>
      <c r="AB42">
        <f t="shared" si="13"/>
        <v>51155.357625901204</v>
      </c>
      <c r="AC42">
        <f t="shared" si="14"/>
        <v>51196.874584900179</v>
      </c>
      <c r="AD42">
        <f t="shared" si="15"/>
        <v>50.914997879360669</v>
      </c>
      <c r="AE42">
        <f t="shared" si="16"/>
        <v>0.2615268365863187</v>
      </c>
      <c r="AF42">
        <f t="shared" si="17"/>
        <v>51238.234022001518</v>
      </c>
      <c r="AG42">
        <f t="shared" si="18"/>
        <v>0.14787275467531236</v>
      </c>
    </row>
    <row r="43" spans="1:33" x14ac:dyDescent="0.25">
      <c r="A43">
        <v>24</v>
      </c>
      <c r="B43">
        <v>0.23</v>
      </c>
      <c r="C43">
        <f t="shared" si="4"/>
        <v>51.957000000000001</v>
      </c>
      <c r="D43">
        <f t="shared" si="5"/>
        <v>4.6511259078769351E-2</v>
      </c>
      <c r="E43">
        <f t="shared" si="2"/>
        <v>579.09237718912311</v>
      </c>
      <c r="F43">
        <f t="shared" si="3"/>
        <v>294.97418859456155</v>
      </c>
      <c r="G43">
        <f t="shared" si="6"/>
        <v>170817.30408265739</v>
      </c>
      <c r="H43">
        <f t="shared" si="19"/>
        <v>225414.18822409722</v>
      </c>
      <c r="I43">
        <f t="shared" si="20"/>
        <v>51.957000000000001</v>
      </c>
      <c r="J43">
        <f t="shared" si="7"/>
        <v>0.27232578164448873</v>
      </c>
      <c r="K43">
        <f t="shared" si="8"/>
        <v>0.11862312783517874</v>
      </c>
      <c r="L43">
        <f t="shared" si="9"/>
        <v>0</v>
      </c>
      <c r="M43">
        <f t="shared" si="10"/>
        <v>0.39094890947966748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1.422782089596579</v>
      </c>
      <c r="Y43">
        <f t="shared" si="23"/>
        <v>50.915250586085364</v>
      </c>
      <c r="Z43">
        <f t="shared" si="24"/>
        <v>0</v>
      </c>
      <c r="AA43">
        <f t="shared" si="12"/>
        <v>0.26157042665150837</v>
      </c>
      <c r="AB43">
        <f t="shared" si="13"/>
        <v>51238.234022002056</v>
      </c>
      <c r="AC43">
        <f t="shared" si="14"/>
        <v>50767.407254029342</v>
      </c>
      <c r="AD43">
        <f t="shared" si="15"/>
        <v>50.912373828112585</v>
      </c>
      <c r="AE43">
        <f t="shared" si="16"/>
        <v>0.2610742069022321</v>
      </c>
      <c r="AF43">
        <f t="shared" si="17"/>
        <v>50298.366877154018</v>
      </c>
      <c r="AG43">
        <f t="shared" si="18"/>
        <v>0.14795768837360559</v>
      </c>
    </row>
    <row r="44" spans="1:33" x14ac:dyDescent="0.25">
      <c r="A44">
        <v>25</v>
      </c>
      <c r="B44">
        <v>0.24</v>
      </c>
      <c r="C44">
        <f t="shared" si="4"/>
        <v>52.015999999999998</v>
      </c>
      <c r="D44">
        <f t="shared" si="5"/>
        <v>4.6511259078769351E-2</v>
      </c>
      <c r="E44">
        <f t="shared" si="2"/>
        <v>579.56437718912309</v>
      </c>
      <c r="F44">
        <f t="shared" si="3"/>
        <v>295.44618859456153</v>
      </c>
      <c r="G44">
        <f t="shared" si="6"/>
        <v>171230.08628570725</v>
      </c>
      <c r="H44">
        <f t="shared" si="19"/>
        <v>235504.58379075048</v>
      </c>
      <c r="I44">
        <f t="shared" si="20"/>
        <v>52.015999999999998</v>
      </c>
      <c r="J44">
        <f t="shared" si="7"/>
        <v>0.27770561829378998</v>
      </c>
      <c r="K44">
        <f t="shared" si="8"/>
        <v>0.11890978214285225</v>
      </c>
      <c r="L44">
        <f t="shared" si="9"/>
        <v>0</v>
      </c>
      <c r="M44">
        <f t="shared" si="10"/>
        <v>0.39661540043664223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1.422782089596579</v>
      </c>
      <c r="Y44">
        <f t="shared" si="23"/>
        <v>50.909507985013775</v>
      </c>
      <c r="Z44">
        <f t="shared" si="24"/>
        <v>0</v>
      </c>
      <c r="AA44">
        <f t="shared" si="12"/>
        <v>0.26057986988903414</v>
      </c>
      <c r="AB44">
        <f t="shared" si="13"/>
        <v>50298.366877154593</v>
      </c>
      <c r="AC44">
        <f t="shared" si="14"/>
        <v>49829.32311135433</v>
      </c>
      <c r="AD44">
        <f t="shared" si="15"/>
        <v>50.906642121208584</v>
      </c>
      <c r="AE44">
        <f t="shared" si="16"/>
        <v>0.26008552930413664</v>
      </c>
      <c r="AF44">
        <f t="shared" si="17"/>
        <v>49362.058971659702</v>
      </c>
      <c r="AG44">
        <f t="shared" si="18"/>
        <v>0.14699449021017361</v>
      </c>
    </row>
    <row r="45" spans="1:33" x14ac:dyDescent="0.25">
      <c r="A45">
        <v>26</v>
      </c>
      <c r="B45">
        <v>0.25</v>
      </c>
      <c r="C45">
        <f t="shared" si="4"/>
        <v>52.075000000000003</v>
      </c>
      <c r="D45">
        <f t="shared" si="5"/>
        <v>4.6511259078769351E-2</v>
      </c>
      <c r="E45">
        <f t="shared" si="2"/>
        <v>580.03637718912319</v>
      </c>
      <c r="F45">
        <f t="shared" si="3"/>
        <v>295.91818859456157</v>
      </c>
      <c r="G45">
        <f t="shared" si="6"/>
        <v>171643.3140567572</v>
      </c>
      <c r="H45">
        <f t="shared" si="19"/>
        <v>245619.34665226363</v>
      </c>
      <c r="I45">
        <f t="shared" si="20"/>
        <v>52.075000000000003</v>
      </c>
      <c r="J45">
        <f t="shared" si="7"/>
        <v>0.28298319652514881</v>
      </c>
      <c r="K45">
        <f t="shared" si="8"/>
        <v>0.11919674587274805</v>
      </c>
      <c r="L45">
        <f t="shared" si="9"/>
        <v>0</v>
      </c>
      <c r="M45">
        <f t="shared" si="10"/>
        <v>0.40217994239789684</v>
      </c>
      <c r="N45">
        <v>26</v>
      </c>
      <c r="S45">
        <f t="shared" ref="S45:S108" si="25">S21+1</f>
        <v>2</v>
      </c>
      <c r="T45">
        <f t="shared" ref="T45:T108" si="26">T21</f>
        <v>2</v>
      </c>
      <c r="U45">
        <f t="shared" si="11"/>
        <v>26</v>
      </c>
      <c r="V45">
        <f>($T$12*'10-day-rainfall'!X32+$T$13*'10-day-rainfall'!Y32+$T$14*'10-day-rainfall'!Z32+$T$15*'10-day-rainfall'!AA32)/12</f>
        <v>1.422782089596579</v>
      </c>
      <c r="Y45">
        <f t="shared" si="23"/>
        <v>50.903787130943165</v>
      </c>
      <c r="Z45">
        <f t="shared" si="24"/>
        <v>0</v>
      </c>
      <c r="AA45">
        <f t="shared" si="12"/>
        <v>0.25959306432547036</v>
      </c>
      <c r="AB45">
        <f t="shared" si="13"/>
        <v>49362.058971659484</v>
      </c>
      <c r="AC45">
        <f t="shared" si="14"/>
        <v>48894.791455873637</v>
      </c>
      <c r="AD45">
        <f t="shared" si="15"/>
        <v>50.900932120049781</v>
      </c>
      <c r="AE45">
        <f t="shared" si="16"/>
        <v>0.25910059578863065</v>
      </c>
      <c r="AF45">
        <f t="shared" si="17"/>
        <v>48429.296826820413</v>
      </c>
      <c r="AG45">
        <f t="shared" si="18"/>
        <v>0.14603493963972983</v>
      </c>
    </row>
    <row r="46" spans="1:33" x14ac:dyDescent="0.25">
      <c r="A46">
        <v>27</v>
      </c>
      <c r="B46">
        <v>0.26</v>
      </c>
      <c r="C46">
        <f t="shared" si="4"/>
        <v>52.134</v>
      </c>
      <c r="D46">
        <f t="shared" si="5"/>
        <v>4.6511259078769351E-2</v>
      </c>
      <c r="E46">
        <f t="shared" si="2"/>
        <v>580.50837718912317</v>
      </c>
      <c r="F46">
        <f t="shared" si="3"/>
        <v>296.39018859456155</v>
      </c>
      <c r="G46">
        <f t="shared" si="6"/>
        <v>172056.98739580708</v>
      </c>
      <c r="H46">
        <f t="shared" si="19"/>
        <v>255758.50309714396</v>
      </c>
      <c r="I46">
        <f t="shared" si="20"/>
        <v>52.134</v>
      </c>
      <c r="J46">
        <f t="shared" si="7"/>
        <v>0.28816413482466108</v>
      </c>
      <c r="K46">
        <f t="shared" si="8"/>
        <v>0.11948401902486604</v>
      </c>
      <c r="L46">
        <f t="shared" si="9"/>
        <v>0</v>
      </c>
      <c r="M46">
        <f t="shared" si="10"/>
        <v>0.40764815384952713</v>
      </c>
      <c r="N46">
        <v>27</v>
      </c>
      <c r="S46">
        <f t="shared" si="25"/>
        <v>2</v>
      </c>
      <c r="T46">
        <f t="shared" si="26"/>
        <v>3</v>
      </c>
      <c r="U46">
        <f t="shared" si="11"/>
        <v>27</v>
      </c>
      <c r="V46">
        <f>($T$12*'10-day-rainfall'!X33+$T$13*'10-day-rainfall'!Y33+$T$14*'10-day-rainfall'!Z33+$T$15*'10-day-rainfall'!AA33)/12</f>
        <v>1.422782089596579</v>
      </c>
      <c r="Y46">
        <f t="shared" si="23"/>
        <v>50.898087941518519</v>
      </c>
      <c r="Z46">
        <f t="shared" si="24"/>
        <v>0</v>
      </c>
      <c r="AA46">
        <f t="shared" si="12"/>
        <v>0.25860999575517812</v>
      </c>
      <c r="AB46">
        <f t="shared" si="13"/>
        <v>48429.296826820901</v>
      </c>
      <c r="AC46">
        <f t="shared" si="14"/>
        <v>47963.798834461581</v>
      </c>
      <c r="AD46">
        <f t="shared" si="15"/>
        <v>50.895243742437401</v>
      </c>
      <c r="AE46">
        <f t="shared" si="16"/>
        <v>0.25811939217702556</v>
      </c>
      <c r="AF46">
        <f t="shared" si="17"/>
        <v>47500.067014983608</v>
      </c>
      <c r="AG46">
        <f t="shared" si="18"/>
        <v>0.1450790228489868</v>
      </c>
    </row>
    <row r="47" spans="1:33" x14ac:dyDescent="0.25">
      <c r="A47">
        <v>28</v>
      </c>
      <c r="B47">
        <v>0.27</v>
      </c>
      <c r="C47">
        <f t="shared" si="4"/>
        <v>52.193000000000005</v>
      </c>
      <c r="D47">
        <f t="shared" si="5"/>
        <v>4.6511259078769351E-2</v>
      </c>
      <c r="E47">
        <f t="shared" si="2"/>
        <v>580.98037718912315</v>
      </c>
      <c r="F47">
        <f t="shared" si="3"/>
        <v>296.86218859456159</v>
      </c>
      <c r="G47">
        <f t="shared" si="6"/>
        <v>172471.10630285699</v>
      </c>
      <c r="H47">
        <f t="shared" si="19"/>
        <v>265922.07941390353</v>
      </c>
      <c r="I47">
        <f t="shared" si="20"/>
        <v>52.193000000000005</v>
      </c>
      <c r="J47">
        <f t="shared" si="7"/>
        <v>0.29325355527751107</v>
      </c>
      <c r="K47">
        <f t="shared" si="8"/>
        <v>0.11977160159920625</v>
      </c>
      <c r="L47">
        <f t="shared" si="9"/>
        <v>0</v>
      </c>
      <c r="M47">
        <f t="shared" si="10"/>
        <v>0.41302515687671731</v>
      </c>
      <c r="N47">
        <v>28</v>
      </c>
      <c r="S47">
        <f t="shared" si="25"/>
        <v>2</v>
      </c>
      <c r="T47">
        <f t="shared" si="26"/>
        <v>4</v>
      </c>
      <c r="U47">
        <f t="shared" si="11"/>
        <v>28</v>
      </c>
      <c r="V47">
        <f>($T$12*'10-day-rainfall'!X34+$T$13*'10-day-rainfall'!Y34+$T$14*'10-day-rainfall'!Z34+$T$15*'10-day-rainfall'!AA34)/12</f>
        <v>1.422782089596579</v>
      </c>
      <c r="Y47">
        <f t="shared" si="23"/>
        <v>50.892403917856427</v>
      </c>
      <c r="Z47">
        <f t="shared" si="24"/>
        <v>0</v>
      </c>
      <c r="AA47">
        <f t="shared" si="12"/>
        <v>0.25505921429234701</v>
      </c>
      <c r="AB47">
        <f t="shared" si="13"/>
        <v>47500.067014983826</v>
      </c>
      <c r="AC47">
        <f t="shared" si="14"/>
        <v>47040.960429257604</v>
      </c>
      <c r="AD47">
        <f t="shared" si="15"/>
        <v>50.889591819581014</v>
      </c>
      <c r="AE47">
        <f t="shared" si="16"/>
        <v>0.25178994575221347</v>
      </c>
      <c r="AF47">
        <f t="shared" si="17"/>
        <v>46593.623210275859</v>
      </c>
      <c r="AG47">
        <f t="shared" si="18"/>
        <v>0.1415553072987652</v>
      </c>
    </row>
    <row r="48" spans="1:33" x14ac:dyDescent="0.25">
      <c r="A48">
        <v>29</v>
      </c>
      <c r="B48">
        <v>0.28000000000000003</v>
      </c>
      <c r="C48">
        <f t="shared" si="4"/>
        <v>52.252000000000002</v>
      </c>
      <c r="D48">
        <f t="shared" si="5"/>
        <v>4.6511259078769351E-2</v>
      </c>
      <c r="E48">
        <f t="shared" si="2"/>
        <v>581.45237718912313</v>
      </c>
      <c r="F48">
        <f t="shared" si="3"/>
        <v>297.33418859456157</v>
      </c>
      <c r="G48">
        <f t="shared" si="6"/>
        <v>172885.6707779069</v>
      </c>
      <c r="H48">
        <f t="shared" si="19"/>
        <v>276110.10189104965</v>
      </c>
      <c r="I48">
        <f t="shared" si="20"/>
        <v>52.252000000000002</v>
      </c>
      <c r="J48">
        <f t="shared" si="7"/>
        <v>0.29825614288150826</v>
      </c>
      <c r="K48">
        <f t="shared" si="8"/>
        <v>0.12005949359576866</v>
      </c>
      <c r="L48">
        <f t="shared" si="9"/>
        <v>0</v>
      </c>
      <c r="M48">
        <f t="shared" si="10"/>
        <v>0.41831563647727693</v>
      </c>
      <c r="N48">
        <v>29</v>
      </c>
      <c r="S48">
        <f t="shared" si="25"/>
        <v>2</v>
      </c>
      <c r="T48">
        <f t="shared" si="26"/>
        <v>5</v>
      </c>
      <c r="U48">
        <f t="shared" si="11"/>
        <v>29</v>
      </c>
      <c r="V48">
        <f>($T$12*'10-day-rainfall'!X35+$T$13*'10-day-rainfall'!Y35+$T$14*'10-day-rainfall'!Z35+$T$15*'10-day-rainfall'!AA35)/12</f>
        <v>1.422782089596579</v>
      </c>
      <c r="Y48">
        <f t="shared" si="23"/>
        <v>50.886851810482618</v>
      </c>
      <c r="Z48">
        <f t="shared" si="24"/>
        <v>0</v>
      </c>
      <c r="AA48">
        <f t="shared" si="12"/>
        <v>0.24860448611753919</v>
      </c>
      <c r="AB48">
        <f t="shared" si="13"/>
        <v>46593.623210276302</v>
      </c>
      <c r="AC48">
        <f t="shared" si="14"/>
        <v>46146.135135264733</v>
      </c>
      <c r="AD48">
        <f t="shared" si="15"/>
        <v>50.884110877367888</v>
      </c>
      <c r="AE48">
        <f t="shared" si="16"/>
        <v>0.24541795224674859</v>
      </c>
      <c r="AF48">
        <f t="shared" si="17"/>
        <v>45710.118582188006</v>
      </c>
      <c r="AG48">
        <f t="shared" si="18"/>
        <v>0.13512700106519027</v>
      </c>
    </row>
    <row r="49" spans="1:33" x14ac:dyDescent="0.25">
      <c r="A49">
        <v>30</v>
      </c>
      <c r="B49">
        <v>0.28999999999999998</v>
      </c>
      <c r="C49">
        <f t="shared" si="4"/>
        <v>52.311</v>
      </c>
      <c r="D49">
        <f t="shared" si="5"/>
        <v>4.6511259078769351E-2</v>
      </c>
      <c r="E49">
        <f t="shared" si="2"/>
        <v>581.92437718912311</v>
      </c>
      <c r="F49">
        <f t="shared" si="3"/>
        <v>297.80618859456155</v>
      </c>
      <c r="G49">
        <f t="shared" si="6"/>
        <v>173300.68082095677</v>
      </c>
      <c r="H49">
        <f t="shared" si="19"/>
        <v>286322.59681709326</v>
      </c>
      <c r="I49">
        <f t="shared" si="20"/>
        <v>52.311</v>
      </c>
      <c r="J49">
        <f t="shared" si="7"/>
        <v>0.30317619604812168</v>
      </c>
      <c r="K49">
        <f t="shared" si="8"/>
        <v>0.12034769501455331</v>
      </c>
      <c r="L49">
        <f t="shared" si="9"/>
        <v>0</v>
      </c>
      <c r="M49">
        <f t="shared" si="10"/>
        <v>0.42352389106267496</v>
      </c>
      <c r="N49">
        <v>30</v>
      </c>
      <c r="S49">
        <f t="shared" si="25"/>
        <v>2</v>
      </c>
      <c r="T49">
        <f t="shared" si="26"/>
        <v>6</v>
      </c>
      <c r="U49">
        <f t="shared" si="11"/>
        <v>30</v>
      </c>
      <c r="V49">
        <f>($T$12*'10-day-rainfall'!X36+$T$13*'10-day-rainfall'!Y36+$T$14*'10-day-rainfall'!Z36+$T$15*'10-day-rainfall'!AA36)/12</f>
        <v>1.422782089596579</v>
      </c>
      <c r="Y49">
        <f t="shared" si="23"/>
        <v>50.881440209085014</v>
      </c>
      <c r="Z49">
        <f t="shared" si="24"/>
        <v>0</v>
      </c>
      <c r="AA49">
        <f t="shared" si="12"/>
        <v>0.24231310634763029</v>
      </c>
      <c r="AB49">
        <f t="shared" si="13"/>
        <v>45710.118582187759</v>
      </c>
      <c r="AC49">
        <f t="shared" si="14"/>
        <v>45273.954990762024</v>
      </c>
      <c r="AD49">
        <f t="shared" si="15"/>
        <v>50.878768640169696</v>
      </c>
      <c r="AE49">
        <f t="shared" si="16"/>
        <v>0.23920721339786699</v>
      </c>
      <c r="AF49">
        <f t="shared" si="17"/>
        <v>44848.97261395544</v>
      </c>
      <c r="AG49">
        <f t="shared" si="18"/>
        <v>0.12886137458218239</v>
      </c>
    </row>
    <row r="50" spans="1:33" x14ac:dyDescent="0.25">
      <c r="A50">
        <v>31</v>
      </c>
      <c r="B50">
        <v>0.3</v>
      </c>
      <c r="C50">
        <f t="shared" si="4"/>
        <v>52.370000000000005</v>
      </c>
      <c r="D50">
        <f t="shared" si="5"/>
        <v>4.6511259078769351E-2</v>
      </c>
      <c r="E50">
        <f t="shared" si="2"/>
        <v>582.39637718912309</v>
      </c>
      <c r="F50">
        <f t="shared" si="3"/>
        <v>298.27818859456158</v>
      </c>
      <c r="G50">
        <f t="shared" si="6"/>
        <v>173716.13643200669</v>
      </c>
      <c r="H50">
        <f t="shared" si="19"/>
        <v>296559.5904805453</v>
      </c>
      <c r="I50">
        <f t="shared" si="20"/>
        <v>52.370000000000005</v>
      </c>
      <c r="J50">
        <f t="shared" si="7"/>
        <v>0.30801766984032575</v>
      </c>
      <c r="K50">
        <f t="shared" si="8"/>
        <v>0.1206362058555602</v>
      </c>
      <c r="L50">
        <f t="shared" si="9"/>
        <v>0</v>
      </c>
      <c r="M50">
        <f t="shared" si="10"/>
        <v>0.42865387569588598</v>
      </c>
      <c r="N50">
        <v>31</v>
      </c>
      <c r="S50">
        <f t="shared" si="25"/>
        <v>2</v>
      </c>
      <c r="T50">
        <f t="shared" si="26"/>
        <v>7</v>
      </c>
      <c r="U50">
        <f t="shared" si="11"/>
        <v>31</v>
      </c>
      <c r="V50">
        <f>($T$12*'10-day-rainfall'!X37+$T$13*'10-day-rainfall'!Y37+$T$14*'10-day-rainfall'!Z37+$T$15*'10-day-rainfall'!AA37)/12</f>
        <v>1.422782089596579</v>
      </c>
      <c r="Y50">
        <f t="shared" si="23"/>
        <v>50.876165557909374</v>
      </c>
      <c r="Z50">
        <f t="shared" si="24"/>
        <v>0</v>
      </c>
      <c r="AA50">
        <f t="shared" si="12"/>
        <v>0.2361809411599953</v>
      </c>
      <c r="AB50">
        <f t="shared" si="13"/>
        <v>44848.972613954873</v>
      </c>
      <c r="AC50">
        <f t="shared" si="14"/>
        <v>44423.846919866883</v>
      </c>
      <c r="AD50">
        <f t="shared" si="15"/>
        <v>50.873561597808724</v>
      </c>
      <c r="AE50">
        <f t="shared" si="16"/>
        <v>0.23315364836896796</v>
      </c>
      <c r="AF50">
        <f t="shared" si="17"/>
        <v>44009.619479826586</v>
      </c>
      <c r="AG50">
        <f t="shared" si="18"/>
        <v>0.12275431094860664</v>
      </c>
    </row>
    <row r="51" spans="1:33" x14ac:dyDescent="0.25">
      <c r="A51">
        <v>32</v>
      </c>
      <c r="B51">
        <v>0.31</v>
      </c>
      <c r="C51">
        <f t="shared" si="4"/>
        <v>52.429000000000002</v>
      </c>
      <c r="D51">
        <f t="shared" si="5"/>
        <v>4.6511259078769351E-2</v>
      </c>
      <c r="E51">
        <f t="shared" si="2"/>
        <v>582.86837718912307</v>
      </c>
      <c r="F51">
        <f t="shared" si="3"/>
        <v>298.75018859456156</v>
      </c>
      <c r="G51">
        <f t="shared" si="6"/>
        <v>174132.03761105656</v>
      </c>
      <c r="H51">
        <f t="shared" si="19"/>
        <v>306821.10916991299</v>
      </c>
      <c r="I51">
        <f t="shared" si="20"/>
        <v>52.429000000000002</v>
      </c>
      <c r="J51">
        <f t="shared" si="7"/>
        <v>0.31278421318461452</v>
      </c>
      <c r="K51">
        <f t="shared" si="8"/>
        <v>0.12092502611878926</v>
      </c>
      <c r="L51">
        <f t="shared" si="9"/>
        <v>0</v>
      </c>
      <c r="M51">
        <f t="shared" si="10"/>
        <v>0.43370923930340377</v>
      </c>
      <c r="N51">
        <v>32</v>
      </c>
      <c r="S51">
        <f t="shared" si="25"/>
        <v>2</v>
      </c>
      <c r="T51">
        <f t="shared" si="26"/>
        <v>8</v>
      </c>
      <c r="U51">
        <f t="shared" si="11"/>
        <v>32</v>
      </c>
      <c r="V51">
        <f>($T$12*'10-day-rainfall'!X38+$T$13*'10-day-rainfall'!Y38+$T$14*'10-day-rainfall'!Z38+$T$15*'10-day-rainfall'!AA38)/12</f>
        <v>1.422782089596579</v>
      </c>
      <c r="Y51">
        <f t="shared" si="23"/>
        <v>50.871024391186161</v>
      </c>
      <c r="Z51">
        <f t="shared" si="24"/>
        <v>0</v>
      </c>
      <c r="AA51">
        <f t="shared" si="12"/>
        <v>0.23020396134576301</v>
      </c>
      <c r="AB51">
        <f t="shared" si="13"/>
        <v>44009.619479826324</v>
      </c>
      <c r="AC51">
        <f t="shared" si="14"/>
        <v>43595.252349403949</v>
      </c>
      <c r="AD51">
        <f t="shared" si="15"/>
        <v>50.86848632893858</v>
      </c>
      <c r="AE51">
        <f t="shared" si="16"/>
        <v>0.22725327959631478</v>
      </c>
      <c r="AF51">
        <f t="shared" si="17"/>
        <v>43191.507673279593</v>
      </c>
      <c r="AG51">
        <f t="shared" si="18"/>
        <v>0.1168017974488534</v>
      </c>
    </row>
    <row r="52" spans="1:33" x14ac:dyDescent="0.25">
      <c r="A52">
        <v>33</v>
      </c>
      <c r="B52">
        <v>0.32</v>
      </c>
      <c r="C52">
        <f t="shared" si="4"/>
        <v>52.488</v>
      </c>
      <c r="D52">
        <f t="shared" si="5"/>
        <v>4.6511259078769351E-2</v>
      </c>
      <c r="E52">
        <f t="shared" ref="E52:E83" si="27">IF($C52&lt;$C$5,0,$C$13+2*$C$7*($C52-$C$5))</f>
        <v>583.34037718912305</v>
      </c>
      <c r="F52">
        <f t="shared" ref="F52:F83" si="28">IF($C52&lt;$C$5,0,$C$14+2*$C$7*($C52-$C$5))</f>
        <v>299.22218859456154</v>
      </c>
      <c r="G52">
        <f t="shared" si="6"/>
        <v>174548.38435810644</v>
      </c>
      <c r="H52">
        <f t="shared" si="19"/>
        <v>317107.17917370738</v>
      </c>
      <c r="I52">
        <f t="shared" si="20"/>
        <v>52.488</v>
      </c>
      <c r="J52">
        <f t="shared" si="7"/>
        <v>0.31747920105287658</v>
      </c>
      <c r="K52">
        <f t="shared" si="8"/>
        <v>0.12121415580424058</v>
      </c>
      <c r="L52">
        <f t="shared" si="9"/>
        <v>0</v>
      </c>
      <c r="M52">
        <f t="shared" si="10"/>
        <v>0.43869335685711719</v>
      </c>
      <c r="N52">
        <v>33</v>
      </c>
      <c r="S52">
        <f t="shared" si="25"/>
        <v>2</v>
      </c>
      <c r="T52">
        <f t="shared" si="26"/>
        <v>9</v>
      </c>
      <c r="U52">
        <f t="shared" si="11"/>
        <v>33</v>
      </c>
      <c r="V52">
        <f>($T$12*'10-day-rainfall'!X39+$T$13*'10-day-rainfall'!Y39+$T$14*'10-day-rainfall'!Z39+$T$15*'10-day-rainfall'!AA39)/12</f>
        <v>1.422782089596579</v>
      </c>
      <c r="Y52">
        <f t="shared" si="23"/>
        <v>50.866013330853313</v>
      </c>
      <c r="Z52">
        <f t="shared" si="24"/>
        <v>0</v>
      </c>
      <c r="AA52">
        <f t="shared" si="12"/>
        <v>0.22437823966237586</v>
      </c>
      <c r="AB52">
        <f t="shared" si="13"/>
        <v>43191.507673280132</v>
      </c>
      <c r="AC52">
        <f t="shared" si="14"/>
        <v>42787.626841887854</v>
      </c>
      <c r="AD52">
        <f t="shared" si="15"/>
        <v>50.863539498796136</v>
      </c>
      <c r="AE52">
        <f t="shared" si="16"/>
        <v>0.22150223017550449</v>
      </c>
      <c r="AF52">
        <f t="shared" si="17"/>
        <v>42394.099644648319</v>
      </c>
      <c r="AG52">
        <f t="shared" si="18"/>
        <v>0.11099992291623521</v>
      </c>
    </row>
    <row r="53" spans="1:33" x14ac:dyDescent="0.25">
      <c r="A53">
        <v>34</v>
      </c>
      <c r="B53">
        <v>0.33</v>
      </c>
      <c r="C53">
        <f t="shared" ref="C53:C84" si="29">$C$20+B53*(MAX($C$6,$C$6+$C$5-$C$10))</f>
        <v>52.547000000000004</v>
      </c>
      <c r="D53">
        <f t="shared" si="5"/>
        <v>4.6511259078769351E-2</v>
      </c>
      <c r="E53">
        <f t="shared" si="27"/>
        <v>583.81237718912314</v>
      </c>
      <c r="F53">
        <f t="shared" si="28"/>
        <v>299.69418859456158</v>
      </c>
      <c r="G53">
        <f t="shared" si="6"/>
        <v>174965.17667315638</v>
      </c>
      <c r="H53">
        <f t="shared" si="19"/>
        <v>327417.82678043941</v>
      </c>
      <c r="I53">
        <f t="shared" si="20"/>
        <v>52.547000000000004</v>
      </c>
      <c r="J53">
        <f t="shared" si="7"/>
        <v>0.32210576242102162</v>
      </c>
      <c r="K53">
        <f t="shared" si="8"/>
        <v>0.12150359491191416</v>
      </c>
      <c r="L53">
        <f t="shared" si="9"/>
        <v>0</v>
      </c>
      <c r="M53">
        <f t="shared" si="10"/>
        <v>0.44360935733293577</v>
      </c>
      <c r="N53">
        <v>34</v>
      </c>
      <c r="S53">
        <f t="shared" si="25"/>
        <v>2</v>
      </c>
      <c r="T53">
        <f t="shared" si="26"/>
        <v>10</v>
      </c>
      <c r="U53">
        <f t="shared" si="11"/>
        <v>34</v>
      </c>
      <c r="V53">
        <f>($T$12*'10-day-rainfall'!X40+$T$13*'10-day-rainfall'!Y40+$T$14*'10-day-rainfall'!Z40+$T$15*'10-day-rainfall'!AA40)/12</f>
        <v>1.422782089596579</v>
      </c>
      <c r="Y53">
        <f t="shared" si="23"/>
        <v>50.861129084336639</v>
      </c>
      <c r="Z53">
        <f t="shared" si="24"/>
        <v>0</v>
      </c>
      <c r="AA53">
        <f t="shared" si="12"/>
        <v>0.21869994825313485</v>
      </c>
      <c r="AB53">
        <f t="shared" si="13"/>
        <v>42394.099644647882</v>
      </c>
      <c r="AC53">
        <f t="shared" si="14"/>
        <v>42000.439737792236</v>
      </c>
      <c r="AD53">
        <f t="shared" si="15"/>
        <v>50.858717857010383</v>
      </c>
      <c r="AE53">
        <f t="shared" si="16"/>
        <v>0.21589672131410451</v>
      </c>
      <c r="AF53">
        <f t="shared" si="17"/>
        <v>41616.871447917103</v>
      </c>
      <c r="AG53">
        <f t="shared" si="18"/>
        <v>0.10534487516309476</v>
      </c>
    </row>
    <row r="54" spans="1:33" x14ac:dyDescent="0.25">
      <c r="A54">
        <v>35</v>
      </c>
      <c r="B54">
        <v>0.34</v>
      </c>
      <c r="C54">
        <f t="shared" si="29"/>
        <v>52.606000000000002</v>
      </c>
      <c r="D54">
        <f t="shared" si="5"/>
        <v>4.6511259078769351E-2</v>
      </c>
      <c r="E54">
        <f t="shared" si="27"/>
        <v>584.28437718912312</v>
      </c>
      <c r="F54">
        <f t="shared" si="28"/>
        <v>300.16618859456156</v>
      </c>
      <c r="G54">
        <f t="shared" si="6"/>
        <v>175382.41455620626</v>
      </c>
      <c r="H54">
        <f t="shared" si="19"/>
        <v>337753.07827861636</v>
      </c>
      <c r="I54">
        <f t="shared" si="20"/>
        <v>52.606000000000002</v>
      </c>
      <c r="J54">
        <f t="shared" si="7"/>
        <v>0.3266668046626135</v>
      </c>
      <c r="K54">
        <f t="shared" si="8"/>
        <v>0.12179334344180989</v>
      </c>
      <c r="L54">
        <f t="shared" si="9"/>
        <v>0</v>
      </c>
      <c r="M54">
        <f t="shared" si="10"/>
        <v>0.44846014810442336</v>
      </c>
      <c r="N54">
        <v>35</v>
      </c>
      <c r="S54">
        <f t="shared" si="25"/>
        <v>2</v>
      </c>
      <c r="T54">
        <f t="shared" si="26"/>
        <v>11</v>
      </c>
      <c r="U54">
        <f t="shared" si="11"/>
        <v>35</v>
      </c>
      <c r="V54">
        <f>($T$12*'10-day-rainfall'!X41+$T$13*'10-day-rainfall'!Y41+$T$14*'10-day-rainfall'!Z41+$T$15*'10-day-rainfall'!AA41)/12</f>
        <v>1.422782089596579</v>
      </c>
      <c r="Y54">
        <f t="shared" si="23"/>
        <v>50.856368442386426</v>
      </c>
      <c r="Z54">
        <f t="shared" si="24"/>
        <v>0</v>
      </c>
      <c r="AA54">
        <f t="shared" si="12"/>
        <v>0.21316535613210208</v>
      </c>
      <c r="AB54">
        <f t="shared" si="13"/>
        <v>41616.871447917096</v>
      </c>
      <c r="AC54">
        <f t="shared" si="14"/>
        <v>41233.173806879313</v>
      </c>
      <c r="AD54">
        <f t="shared" si="15"/>
        <v>50.854018235466754</v>
      </c>
      <c r="AE54">
        <f t="shared" si="16"/>
        <v>0.21043306984877147</v>
      </c>
      <c r="AF54">
        <f t="shared" si="17"/>
        <v>40859.312396461515</v>
      </c>
      <c r="AG54">
        <f t="shared" si="18"/>
        <v>9.9832938476002706E-2</v>
      </c>
    </row>
    <row r="55" spans="1:33" x14ac:dyDescent="0.25">
      <c r="A55">
        <v>36</v>
      </c>
      <c r="B55">
        <v>0.35000000000000003</v>
      </c>
      <c r="C55">
        <f t="shared" si="29"/>
        <v>52.664999999999999</v>
      </c>
      <c r="D55">
        <f t="shared" si="5"/>
        <v>4.6511259078769351E-2</v>
      </c>
      <c r="E55">
        <f t="shared" si="27"/>
        <v>584.7563771891231</v>
      </c>
      <c r="F55">
        <f t="shared" si="28"/>
        <v>300.63818859456154</v>
      </c>
      <c r="G55">
        <f t="shared" si="6"/>
        <v>175800.09800725617</v>
      </c>
      <c r="H55">
        <f t="shared" si="19"/>
        <v>348112.95995674928</v>
      </c>
      <c r="I55">
        <f t="shared" si="20"/>
        <v>52.664999999999999</v>
      </c>
      <c r="J55">
        <f t="shared" si="7"/>
        <v>0.33116503491784355</v>
      </c>
      <c r="K55">
        <f t="shared" si="8"/>
        <v>0.1220834013939279</v>
      </c>
      <c r="L55">
        <f t="shared" si="9"/>
        <v>0</v>
      </c>
      <c r="M55">
        <f t="shared" si="10"/>
        <v>0.45324843631177147</v>
      </c>
      <c r="N55">
        <v>36</v>
      </c>
      <c r="S55">
        <f t="shared" si="25"/>
        <v>2</v>
      </c>
      <c r="T55">
        <f t="shared" si="26"/>
        <v>12</v>
      </c>
      <c r="U55">
        <f t="shared" si="11"/>
        <v>36</v>
      </c>
      <c r="V55">
        <f>($T$12*'10-day-rainfall'!X42+$T$13*'10-day-rainfall'!Y42+$T$14*'10-day-rainfall'!Z42+$T$15*'10-day-rainfall'!AA42)/12</f>
        <v>1.422782089596579</v>
      </c>
      <c r="Y55">
        <f t="shared" si="23"/>
        <v>50.851728276968736</v>
      </c>
      <c r="Z55">
        <f t="shared" si="24"/>
        <v>0</v>
      </c>
      <c r="AA55">
        <f t="shared" si="12"/>
        <v>0.20777082673257674</v>
      </c>
      <c r="AB55">
        <f t="shared" si="13"/>
        <v>40859.312396461304</v>
      </c>
      <c r="AC55">
        <f t="shared" si="14"/>
        <v>40485.324908342664</v>
      </c>
      <c r="AD55">
        <f t="shared" si="15"/>
        <v>50.84943754622546</v>
      </c>
      <c r="AE55">
        <f t="shared" si="16"/>
        <v>0.20510768582516706</v>
      </c>
      <c r="AF55">
        <f t="shared" si="17"/>
        <v>40120.924727490703</v>
      </c>
      <c r="AG55">
        <f t="shared" si="18"/>
        <v>9.4460491174268774E-2</v>
      </c>
    </row>
    <row r="56" spans="1:33" x14ac:dyDescent="0.25">
      <c r="A56">
        <v>37</v>
      </c>
      <c r="B56">
        <v>0.36</v>
      </c>
      <c r="C56">
        <f t="shared" si="29"/>
        <v>52.724000000000004</v>
      </c>
      <c r="D56">
        <f t="shared" si="5"/>
        <v>4.6511259078769351E-2</v>
      </c>
      <c r="E56">
        <f t="shared" si="27"/>
        <v>585.22837718912319</v>
      </c>
      <c r="F56">
        <f t="shared" si="28"/>
        <v>301.11018859456158</v>
      </c>
      <c r="G56">
        <f t="shared" si="6"/>
        <v>176218.22702630609</v>
      </c>
      <c r="H56">
        <f t="shared" si="19"/>
        <v>358497.49810334924</v>
      </c>
      <c r="I56">
        <f t="shared" si="20"/>
        <v>52.724000000000004</v>
      </c>
      <c r="J56">
        <f t="shared" si="7"/>
        <v>0.3356029788839654</v>
      </c>
      <c r="K56">
        <f t="shared" si="8"/>
        <v>0.12237376876826812</v>
      </c>
      <c r="L56">
        <f t="shared" si="9"/>
        <v>0</v>
      </c>
      <c r="M56">
        <f t="shared" si="10"/>
        <v>0.45797674765223351</v>
      </c>
      <c r="N56">
        <v>37</v>
      </c>
      <c r="S56">
        <f t="shared" si="25"/>
        <v>2</v>
      </c>
      <c r="T56">
        <f t="shared" si="26"/>
        <v>13</v>
      </c>
      <c r="U56">
        <f t="shared" si="11"/>
        <v>37</v>
      </c>
      <c r="V56">
        <f>($T$12*'10-day-rainfall'!X43+$T$13*'10-day-rainfall'!Y43+$T$14*'10-day-rainfall'!Z43+$T$15*'10-day-rainfall'!AA43)/12</f>
        <v>1.422782089596579</v>
      </c>
      <c r="Y56">
        <f t="shared" si="23"/>
        <v>50.847205539210108</v>
      </c>
      <c r="Z56">
        <f t="shared" si="24"/>
        <v>0</v>
      </c>
      <c r="AA56">
        <f t="shared" si="12"/>
        <v>0.20251281551766584</v>
      </c>
      <c r="AB56">
        <f t="shared" si="13"/>
        <v>40120.924727490165</v>
      </c>
      <c r="AC56">
        <f t="shared" si="14"/>
        <v>39756.401659558367</v>
      </c>
      <c r="AD56">
        <f t="shared" si="15"/>
        <v>50.844972779492544</v>
      </c>
      <c r="AE56">
        <f t="shared" si="16"/>
        <v>0.19991707013915871</v>
      </c>
      <c r="AF56">
        <f t="shared" si="17"/>
        <v>39401.223274989192</v>
      </c>
      <c r="AG56">
        <f t="shared" si="18"/>
        <v>8.9224003230293475E-2</v>
      </c>
    </row>
    <row r="57" spans="1:33" x14ac:dyDescent="0.25">
      <c r="A57">
        <v>38</v>
      </c>
      <c r="B57">
        <v>0.37</v>
      </c>
      <c r="C57">
        <f t="shared" si="29"/>
        <v>52.783000000000001</v>
      </c>
      <c r="D57">
        <f t="shared" si="5"/>
        <v>4.6511259078769351E-2</v>
      </c>
      <c r="E57">
        <f t="shared" si="27"/>
        <v>585.70037718912317</v>
      </c>
      <c r="F57">
        <f t="shared" si="28"/>
        <v>301.58218859456156</v>
      </c>
      <c r="G57">
        <f t="shared" si="6"/>
        <v>176636.80161335599</v>
      </c>
      <c r="H57">
        <f t="shared" si="19"/>
        <v>368906.71900692349</v>
      </c>
      <c r="I57">
        <f t="shared" si="20"/>
        <v>52.783000000000001</v>
      </c>
      <c r="J57">
        <f t="shared" si="7"/>
        <v>0.33998299739758425</v>
      </c>
      <c r="K57">
        <f t="shared" si="8"/>
        <v>0.12266444556483054</v>
      </c>
      <c r="L57">
        <f t="shared" si="9"/>
        <v>0</v>
      </c>
      <c r="M57">
        <f t="shared" si="10"/>
        <v>0.46264744296241478</v>
      </c>
      <c r="N57">
        <v>38</v>
      </c>
      <c r="S57">
        <f t="shared" si="25"/>
        <v>2</v>
      </c>
      <c r="T57">
        <f t="shared" si="26"/>
        <v>14</v>
      </c>
      <c r="U57">
        <f t="shared" si="11"/>
        <v>38</v>
      </c>
      <c r="V57">
        <f>($T$12*'10-day-rainfall'!X44+$T$13*'10-day-rainfall'!Y44+$T$14*'10-day-rainfall'!Z44+$T$15*'10-day-rainfall'!AA44)/12</f>
        <v>1.422782089596579</v>
      </c>
      <c r="Y57">
        <f t="shared" si="23"/>
        <v>50.842797257394267</v>
      </c>
      <c r="Z57">
        <f t="shared" si="24"/>
        <v>0</v>
      </c>
      <c r="AA57">
        <f t="shared" si="12"/>
        <v>0.19738786765130581</v>
      </c>
      <c r="AB57">
        <f t="shared" si="13"/>
        <v>39401.223274988726</v>
      </c>
      <c r="AC57">
        <f t="shared" si="14"/>
        <v>39045.925113216377</v>
      </c>
      <c r="AD57">
        <f t="shared" si="15"/>
        <v>50.840621001642248</v>
      </c>
      <c r="AE57">
        <f t="shared" si="16"/>
        <v>0.19485781223767867</v>
      </c>
      <c r="AF57">
        <f t="shared" si="17"/>
        <v>38699.735150933084</v>
      </c>
      <c r="AG57">
        <f t="shared" si="18"/>
        <v>8.4120033950123158E-2</v>
      </c>
    </row>
    <row r="58" spans="1:33" x14ac:dyDescent="0.25">
      <c r="A58">
        <v>39</v>
      </c>
      <c r="B58">
        <v>0.38</v>
      </c>
      <c r="C58">
        <f t="shared" si="29"/>
        <v>52.841999999999999</v>
      </c>
      <c r="D58">
        <f t="shared" si="5"/>
        <v>4.6511259078769351E-2</v>
      </c>
      <c r="E58">
        <f t="shared" si="27"/>
        <v>586.17237718912315</v>
      </c>
      <c r="F58">
        <f t="shared" si="28"/>
        <v>302.05418859456154</v>
      </c>
      <c r="G58">
        <f t="shared" si="6"/>
        <v>177055.82176840588</v>
      </c>
      <c r="H58">
        <f t="shared" si="19"/>
        <v>379340.64895598311</v>
      </c>
      <c r="I58">
        <f t="shared" si="20"/>
        <v>52.841999999999999</v>
      </c>
      <c r="J58">
        <f t="shared" si="7"/>
        <v>0.34430730111791158</v>
      </c>
      <c r="K58">
        <f t="shared" si="8"/>
        <v>0.12295543178361519</v>
      </c>
      <c r="L58">
        <f t="shared" si="9"/>
        <v>0</v>
      </c>
      <c r="M58">
        <f t="shared" si="10"/>
        <v>0.46726273290152676</v>
      </c>
      <c r="N58">
        <v>39</v>
      </c>
      <c r="S58">
        <f t="shared" si="25"/>
        <v>2</v>
      </c>
      <c r="T58">
        <f t="shared" si="26"/>
        <v>15</v>
      </c>
      <c r="U58">
        <f t="shared" si="11"/>
        <v>39</v>
      </c>
      <c r="V58">
        <f>($T$12*'10-day-rainfall'!X45+$T$13*'10-day-rainfall'!Y45+$T$14*'10-day-rainfall'!Z45+$T$15*'10-day-rainfall'!AA45)/12</f>
        <v>1.422782089596579</v>
      </c>
      <c r="Y58">
        <f t="shared" ref="Y58:Y121" si="30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50.838500535009516</v>
      </c>
      <c r="Z58">
        <f t="shared" ref="Z58:Z121" si="31">(V59-V58)*43560/3600</f>
        <v>0</v>
      </c>
      <c r="AA58">
        <f t="shared" si="12"/>
        <v>0.1923926157282233</v>
      </c>
      <c r="AB58">
        <f t="shared" si="13"/>
        <v>38699.735150933629</v>
      </c>
      <c r="AC58">
        <f t="shared" si="14"/>
        <v>38353.428442622826</v>
      </c>
      <c r="AD58">
        <f t="shared" si="15"/>
        <v>50.836379353289452</v>
      </c>
      <c r="AE58">
        <f t="shared" si="16"/>
        <v>0.18992658787779487</v>
      </c>
      <c r="AF58">
        <f t="shared" si="17"/>
        <v>38015.999434573569</v>
      </c>
      <c r="AG58">
        <f t="shared" si="18"/>
        <v>7.9145229712703075E-2</v>
      </c>
    </row>
    <row r="59" spans="1:33" x14ac:dyDescent="0.25">
      <c r="A59">
        <v>40</v>
      </c>
      <c r="B59">
        <v>0.39</v>
      </c>
      <c r="C59">
        <f t="shared" si="29"/>
        <v>52.901000000000003</v>
      </c>
      <c r="D59">
        <f t="shared" si="5"/>
        <v>4.6511259078769351E-2</v>
      </c>
      <c r="E59">
        <f t="shared" si="27"/>
        <v>586.64437718912313</v>
      </c>
      <c r="F59">
        <f t="shared" si="28"/>
        <v>302.52618859456157</v>
      </c>
      <c r="G59">
        <f t="shared" si="6"/>
        <v>177475.28749145579</v>
      </c>
      <c r="H59">
        <f t="shared" si="19"/>
        <v>389799.3142390392</v>
      </c>
      <c r="I59">
        <f t="shared" si="20"/>
        <v>52.901000000000003</v>
      </c>
      <c r="J59">
        <f t="shared" si="7"/>
        <v>0.34857796357021054</v>
      </c>
      <c r="K59">
        <f t="shared" si="8"/>
        <v>0.12324672742462207</v>
      </c>
      <c r="L59">
        <f t="shared" si="9"/>
        <v>0</v>
      </c>
      <c r="M59">
        <f t="shared" si="10"/>
        <v>0.4718246909948326</v>
      </c>
      <c r="N59">
        <v>40</v>
      </c>
      <c r="S59">
        <f t="shared" si="25"/>
        <v>2</v>
      </c>
      <c r="T59">
        <f t="shared" si="26"/>
        <v>16</v>
      </c>
      <c r="U59">
        <f t="shared" si="11"/>
        <v>40</v>
      </c>
      <c r="V59">
        <f>($T$12*'10-day-rainfall'!X46+$T$13*'10-day-rainfall'!Y46+$T$14*'10-day-rainfall'!Z46+$T$15*'10-day-rainfall'!AA46)/12</f>
        <v>1.422782089596579</v>
      </c>
      <c r="Y59">
        <f t="shared" si="30"/>
        <v>50.83430836181175</v>
      </c>
      <c r="Z59">
        <f t="shared" si="31"/>
        <v>0</v>
      </c>
      <c r="AA59">
        <f t="shared" si="12"/>
        <v>0.18877963162529682</v>
      </c>
      <c r="AB59">
        <f t="shared" si="13"/>
        <v>38015.999434573932</v>
      </c>
      <c r="AC59">
        <f t="shared" si="14"/>
        <v>37676.196097648397</v>
      </c>
      <c r="AD59">
        <f t="shared" si="15"/>
        <v>50.832221849839271</v>
      </c>
      <c r="AE59">
        <f t="shared" si="16"/>
        <v>0.18790891799530185</v>
      </c>
      <c r="AF59">
        <f t="shared" si="17"/>
        <v>37339.527329790842</v>
      </c>
      <c r="AG59">
        <f t="shared" si="18"/>
        <v>7.5552186884281947E-2</v>
      </c>
    </row>
    <row r="60" spans="1:33" x14ac:dyDescent="0.25">
      <c r="A60">
        <v>41</v>
      </c>
      <c r="B60">
        <v>0.4</v>
      </c>
      <c r="C60">
        <f t="shared" si="29"/>
        <v>52.96</v>
      </c>
      <c r="D60">
        <f t="shared" si="5"/>
        <v>4.6511259078769351E-2</v>
      </c>
      <c r="E60">
        <f t="shared" si="27"/>
        <v>587.11637718912311</v>
      </c>
      <c r="F60">
        <f t="shared" si="28"/>
        <v>302.99818859456155</v>
      </c>
      <c r="G60">
        <f t="shared" si="6"/>
        <v>177895.19878250567</v>
      </c>
      <c r="H60">
        <f t="shared" si="19"/>
        <v>400282.74114459904</v>
      </c>
      <c r="I60">
        <f t="shared" si="20"/>
        <v>52.96</v>
      </c>
      <c r="J60">
        <f t="shared" si="7"/>
        <v>0.35279693276785934</v>
      </c>
      <c r="K60">
        <f t="shared" si="8"/>
        <v>0.12353833248785116</v>
      </c>
      <c r="L60">
        <f t="shared" si="9"/>
        <v>0</v>
      </c>
      <c r="M60">
        <f t="shared" si="10"/>
        <v>0.47633526525571052</v>
      </c>
      <c r="N60">
        <v>41</v>
      </c>
      <c r="S60">
        <f t="shared" si="25"/>
        <v>2</v>
      </c>
      <c r="T60">
        <f t="shared" si="26"/>
        <v>17</v>
      </c>
      <c r="U60">
        <f t="shared" si="11"/>
        <v>41</v>
      </c>
      <c r="V60">
        <f>($T$12*'10-day-rainfall'!X47+$T$13*'10-day-rainfall'!Y47+$T$14*'10-day-rainfall'!Z47+$T$15*'10-day-rainfall'!AA47)/12</f>
        <v>1.422782089596579</v>
      </c>
      <c r="Y60">
        <f t="shared" si="30"/>
        <v>50.830154585223063</v>
      </c>
      <c r="Z60">
        <f t="shared" si="31"/>
        <v>0</v>
      </c>
      <c r="AA60">
        <f t="shared" si="12"/>
        <v>0.18704623639947068</v>
      </c>
      <c r="AB60">
        <f t="shared" si="13"/>
        <v>37339.527329791345</v>
      </c>
      <c r="AC60">
        <f t="shared" si="14"/>
        <v>37002.844104272299</v>
      </c>
      <c r="AD60">
        <f t="shared" si="15"/>
        <v>50.828087231831731</v>
      </c>
      <c r="AE60">
        <f t="shared" si="16"/>
        <v>0.18618351775726186</v>
      </c>
      <c r="AF60">
        <f t="shared" si="17"/>
        <v>36669.266665865202</v>
      </c>
      <c r="AG60">
        <f t="shared" si="18"/>
        <v>7.3838537294669507E-2</v>
      </c>
    </row>
    <row r="61" spans="1:33" x14ac:dyDescent="0.25">
      <c r="A61">
        <v>42</v>
      </c>
      <c r="B61">
        <v>0.41000000000000003</v>
      </c>
      <c r="C61">
        <f t="shared" si="29"/>
        <v>53.019000000000005</v>
      </c>
      <c r="D61">
        <f t="shared" si="5"/>
        <v>4.6511259078769351E-2</v>
      </c>
      <c r="E61">
        <f t="shared" si="27"/>
        <v>587.58837718912309</v>
      </c>
      <c r="F61">
        <f t="shared" si="28"/>
        <v>303.47018859456159</v>
      </c>
      <c r="G61">
        <f t="shared" si="6"/>
        <v>178315.55564155558</v>
      </c>
      <c r="H61">
        <f t="shared" si="19"/>
        <v>410790.95596117503</v>
      </c>
      <c r="I61">
        <f t="shared" si="20"/>
        <v>53.019000000000005</v>
      </c>
      <c r="J61">
        <f t="shared" si="7"/>
        <v>0.35696604159788686</v>
      </c>
      <c r="K61">
        <f t="shared" si="8"/>
        <v>0.12383024697330249</v>
      </c>
      <c r="L61">
        <f t="shared" si="9"/>
        <v>0</v>
      </c>
      <c r="M61">
        <f t="shared" si="10"/>
        <v>0.48079628857118933</v>
      </c>
      <c r="N61">
        <v>42</v>
      </c>
      <c r="S61">
        <f t="shared" si="25"/>
        <v>2</v>
      </c>
      <c r="T61">
        <f t="shared" si="26"/>
        <v>18</v>
      </c>
      <c r="U61">
        <f t="shared" si="11"/>
        <v>42</v>
      </c>
      <c r="V61">
        <f>($T$12*'10-day-rainfall'!X48+$T$13*'10-day-rainfall'!Y48+$T$14*'10-day-rainfall'!Z48+$T$15*'10-day-rainfall'!AA48)/12</f>
        <v>1.422782089596579</v>
      </c>
      <c r="Y61">
        <f t="shared" si="30"/>
        <v>50.826038949065342</v>
      </c>
      <c r="Z61">
        <f t="shared" si="31"/>
        <v>0</v>
      </c>
      <c r="AA61">
        <f t="shared" si="12"/>
        <v>0.18532875739820229</v>
      </c>
      <c r="AB61">
        <f t="shared" si="13"/>
        <v>36669.266665865594</v>
      </c>
      <c r="AC61">
        <f t="shared" si="14"/>
        <v>36335.674902548832</v>
      </c>
      <c r="AD61">
        <f t="shared" si="15"/>
        <v>50.823990578338972</v>
      </c>
      <c r="AE61">
        <f t="shared" si="16"/>
        <v>0.18447396033292845</v>
      </c>
      <c r="AF61">
        <f t="shared" si="17"/>
        <v>36005.160408667049</v>
      </c>
      <c r="AG61">
        <f t="shared" si="18"/>
        <v>7.2140622623023343E-2</v>
      </c>
    </row>
    <row r="62" spans="1:33" x14ac:dyDescent="0.25">
      <c r="A62">
        <v>43</v>
      </c>
      <c r="B62">
        <v>0.42</v>
      </c>
      <c r="C62">
        <f t="shared" si="29"/>
        <v>53.078000000000003</v>
      </c>
      <c r="D62">
        <f t="shared" si="5"/>
        <v>4.6511259078769351E-2</v>
      </c>
      <c r="E62">
        <f t="shared" si="27"/>
        <v>588.06037718912307</v>
      </c>
      <c r="F62">
        <f t="shared" si="28"/>
        <v>303.94218859456157</v>
      </c>
      <c r="G62">
        <f t="shared" si="6"/>
        <v>178736.35806860545</v>
      </c>
      <c r="H62">
        <f t="shared" si="19"/>
        <v>421323.98497727443</v>
      </c>
      <c r="I62">
        <f t="shared" si="20"/>
        <v>53.078000000000003</v>
      </c>
      <c r="J62">
        <f t="shared" si="7"/>
        <v>0.36108701712706137</v>
      </c>
      <c r="K62">
        <f t="shared" si="8"/>
        <v>0.12412247088097601</v>
      </c>
      <c r="L62">
        <f t="shared" si="9"/>
        <v>0</v>
      </c>
      <c r="M62">
        <f t="shared" si="10"/>
        <v>0.48520948800803737</v>
      </c>
      <c r="N62">
        <v>43</v>
      </c>
      <c r="S62">
        <f t="shared" si="25"/>
        <v>2</v>
      </c>
      <c r="T62">
        <f t="shared" si="26"/>
        <v>19</v>
      </c>
      <c r="U62">
        <f t="shared" si="11"/>
        <v>43</v>
      </c>
      <c r="V62">
        <f>($T$12*'10-day-rainfall'!X49+$T$13*'10-day-rainfall'!Y49+$T$14*'10-day-rainfall'!Z49+$T$15*'10-day-rainfall'!AA49)/12</f>
        <v>1.422782089596579</v>
      </c>
      <c r="Y62">
        <f t="shared" si="30"/>
        <v>50.821961103128977</v>
      </c>
      <c r="Z62">
        <f t="shared" si="31"/>
        <v>0</v>
      </c>
      <c r="AA62">
        <f t="shared" si="12"/>
        <v>0.18362704847697608</v>
      </c>
      <c r="AB62">
        <f t="shared" si="13"/>
        <v>36005.160408667049</v>
      </c>
      <c r="AC62">
        <f t="shared" si="14"/>
        <v>35674.631721408492</v>
      </c>
      <c r="AD62">
        <f t="shared" si="15"/>
        <v>50.81993154076666</v>
      </c>
      <c r="AE62">
        <f t="shared" si="16"/>
        <v>0.18278010025185054</v>
      </c>
      <c r="AF62">
        <f t="shared" si="17"/>
        <v>35347.152047760384</v>
      </c>
      <c r="AG62">
        <f t="shared" si="18"/>
        <v>7.0458298389604879E-2</v>
      </c>
    </row>
    <row r="63" spans="1:33" x14ac:dyDescent="0.25">
      <c r="A63">
        <v>44</v>
      </c>
      <c r="B63">
        <v>0.43</v>
      </c>
      <c r="C63">
        <f t="shared" si="29"/>
        <v>53.137</v>
      </c>
      <c r="D63">
        <f t="shared" si="5"/>
        <v>4.6511259078769351E-2</v>
      </c>
      <c r="E63">
        <f t="shared" si="27"/>
        <v>588.53237718912305</v>
      </c>
      <c r="F63">
        <f t="shared" si="28"/>
        <v>304.41418859456155</v>
      </c>
      <c r="G63">
        <f t="shared" si="6"/>
        <v>179157.60606365534</v>
      </c>
      <c r="H63">
        <f t="shared" si="19"/>
        <v>431881.85448140843</v>
      </c>
      <c r="I63">
        <f t="shared" si="20"/>
        <v>53.137</v>
      </c>
      <c r="J63">
        <f t="shared" si="7"/>
        <v>0.36516148896258649</v>
      </c>
      <c r="K63">
        <f t="shared" si="8"/>
        <v>0.12441500421087175</v>
      </c>
      <c r="L63">
        <f t="shared" si="9"/>
        <v>0</v>
      </c>
      <c r="M63">
        <f t="shared" si="10"/>
        <v>0.48957649317345825</v>
      </c>
      <c r="N63">
        <v>44</v>
      </c>
      <c r="S63">
        <f t="shared" si="25"/>
        <v>2</v>
      </c>
      <c r="T63">
        <f t="shared" si="26"/>
        <v>20</v>
      </c>
      <c r="U63">
        <f t="shared" si="11"/>
        <v>44</v>
      </c>
      <c r="V63">
        <f>($T$12*'10-day-rainfall'!X50+$T$13*'10-day-rainfall'!Y50+$T$14*'10-day-rainfall'!Z50+$T$15*'10-day-rainfall'!AA50)/12</f>
        <v>1.422782089596579</v>
      </c>
      <c r="Y63">
        <f t="shared" si="30"/>
        <v>50.817920700420025</v>
      </c>
      <c r="Z63">
        <f t="shared" si="31"/>
        <v>0</v>
      </c>
      <c r="AA63">
        <f t="shared" si="12"/>
        <v>0.18194096483319347</v>
      </c>
      <c r="AB63">
        <f t="shared" si="13"/>
        <v>35347.152047760464</v>
      </c>
      <c r="AC63">
        <f t="shared" si="14"/>
        <v>35019.658311060717</v>
      </c>
      <c r="AD63">
        <f t="shared" si="15"/>
        <v>50.815909773721309</v>
      </c>
      <c r="AE63">
        <f t="shared" si="16"/>
        <v>0.18110179337930873</v>
      </c>
      <c r="AF63">
        <f t="shared" si="17"/>
        <v>34695.185591594956</v>
      </c>
      <c r="AG63">
        <f t="shared" si="18"/>
        <v>6.8791421441306316E-2</v>
      </c>
    </row>
    <row r="64" spans="1:33" x14ac:dyDescent="0.25">
      <c r="A64">
        <v>45</v>
      </c>
      <c r="B64">
        <v>0.44</v>
      </c>
      <c r="C64">
        <f t="shared" si="29"/>
        <v>53.195999999999998</v>
      </c>
      <c r="D64">
        <f t="shared" si="5"/>
        <v>4.6511259078769351E-2</v>
      </c>
      <c r="E64">
        <f t="shared" si="27"/>
        <v>589.00437718912303</v>
      </c>
      <c r="F64">
        <f t="shared" si="28"/>
        <v>304.88618859456153</v>
      </c>
      <c r="G64">
        <f t="shared" si="6"/>
        <v>179579.29962670521</v>
      </c>
      <c r="H64">
        <f t="shared" si="19"/>
        <v>442464.59076208691</v>
      </c>
      <c r="I64">
        <f t="shared" si="20"/>
        <v>53.195999999999998</v>
      </c>
      <c r="J64">
        <f t="shared" si="7"/>
        <v>0.36919099678219081</v>
      </c>
      <c r="K64">
        <f t="shared" si="8"/>
        <v>0.12470784696298973</v>
      </c>
      <c r="L64">
        <f t="shared" si="9"/>
        <v>0</v>
      </c>
      <c r="M64">
        <f t="shared" si="10"/>
        <v>0.49389884374518056</v>
      </c>
      <c r="N64">
        <v>45</v>
      </c>
      <c r="S64">
        <f t="shared" si="25"/>
        <v>2</v>
      </c>
      <c r="T64">
        <f t="shared" si="26"/>
        <v>21</v>
      </c>
      <c r="U64">
        <f t="shared" si="11"/>
        <v>45</v>
      </c>
      <c r="V64">
        <f>($T$12*'10-day-rainfall'!X51+$T$13*'10-day-rainfall'!Y51+$T$14*'10-day-rainfall'!Z51+$T$15*'10-day-rainfall'!AA51)/12</f>
        <v>1.422782089596579</v>
      </c>
      <c r="Y64">
        <f t="shared" si="30"/>
        <v>50.813917397130673</v>
      </c>
      <c r="Z64">
        <f t="shared" si="31"/>
        <v>0</v>
      </c>
      <c r="AA64">
        <f t="shared" si="12"/>
        <v>0.18027036299384669</v>
      </c>
      <c r="AB64">
        <f t="shared" si="13"/>
        <v>34695.185591594658</v>
      </c>
      <c r="AC64">
        <f t="shared" si="14"/>
        <v>34370.698938205736</v>
      </c>
      <c r="AD64">
        <f t="shared" si="15"/>
        <v>50.811924934980851</v>
      </c>
      <c r="AE64">
        <f t="shared" si="16"/>
        <v>0.17943889690403655</v>
      </c>
      <c r="AF64">
        <f t="shared" si="17"/>
        <v>34049.205562740128</v>
      </c>
      <c r="AG64">
        <f t="shared" si="18"/>
        <v>6.7139849939464896E-2</v>
      </c>
    </row>
    <row r="65" spans="1:33" x14ac:dyDescent="0.25">
      <c r="A65">
        <v>46</v>
      </c>
      <c r="B65">
        <v>0.45</v>
      </c>
      <c r="C65">
        <f t="shared" si="29"/>
        <v>53.255000000000003</v>
      </c>
      <c r="D65">
        <f t="shared" si="5"/>
        <v>4.6511259078769351E-2</v>
      </c>
      <c r="E65">
        <f t="shared" si="27"/>
        <v>589.47637718912313</v>
      </c>
      <c r="F65">
        <f t="shared" si="28"/>
        <v>305.35818859456157</v>
      </c>
      <c r="G65">
        <f t="shared" si="6"/>
        <v>180001.43875775518</v>
      </c>
      <c r="H65">
        <f t="shared" si="19"/>
        <v>453072.22010782105</v>
      </c>
      <c r="I65">
        <f t="shared" si="20"/>
        <v>53.255000000000003</v>
      </c>
      <c r="J65">
        <f t="shared" si="7"/>
        <v>0.3731769971323024</v>
      </c>
      <c r="K65">
        <f t="shared" si="8"/>
        <v>0.12500099913732998</v>
      </c>
      <c r="L65">
        <f t="shared" si="9"/>
        <v>0</v>
      </c>
      <c r="M65">
        <f t="shared" si="10"/>
        <v>0.49817799626963238</v>
      </c>
      <c r="N65">
        <v>46</v>
      </c>
      <c r="S65">
        <f t="shared" si="25"/>
        <v>2</v>
      </c>
      <c r="T65">
        <f t="shared" si="26"/>
        <v>22</v>
      </c>
      <c r="U65">
        <f t="shared" si="11"/>
        <v>46</v>
      </c>
      <c r="V65">
        <f>($T$12*'10-day-rainfall'!X52+$T$13*'10-day-rainfall'!Y52+$T$14*'10-day-rainfall'!Z52+$T$15*'10-day-rainfall'!AA52)/12</f>
        <v>1.422782089596579</v>
      </c>
      <c r="Y65">
        <f t="shared" si="30"/>
        <v>50.809950852609994</v>
      </c>
      <c r="Z65">
        <f t="shared" si="31"/>
        <v>0</v>
      </c>
      <c r="AA65">
        <f t="shared" si="12"/>
        <v>0.17861510080331436</v>
      </c>
      <c r="AB65">
        <f t="shared" si="13"/>
        <v>34049.20556273956</v>
      </c>
      <c r="AC65">
        <f t="shared" si="14"/>
        <v>33727.698381293594</v>
      </c>
      <c r="AD65">
        <f t="shared" si="15"/>
        <v>50.807976685465562</v>
      </c>
      <c r="AE65">
        <f t="shared" si="16"/>
        <v>0.17779126932608436</v>
      </c>
      <c r="AF65">
        <f t="shared" si="17"/>
        <v>33409.156993165656</v>
      </c>
      <c r="AG65">
        <f t="shared" si="18"/>
        <v>6.5503443347797466E-2</v>
      </c>
    </row>
    <row r="66" spans="1:33" x14ac:dyDescent="0.25">
      <c r="A66">
        <v>47</v>
      </c>
      <c r="B66">
        <v>0.46</v>
      </c>
      <c r="C66">
        <f t="shared" si="29"/>
        <v>53.314</v>
      </c>
      <c r="D66">
        <f t="shared" si="5"/>
        <v>4.6511259078769351E-2</v>
      </c>
      <c r="E66">
        <f t="shared" si="27"/>
        <v>589.94837718912311</v>
      </c>
      <c r="F66">
        <f t="shared" si="28"/>
        <v>305.83018859456155</v>
      </c>
      <c r="G66">
        <f t="shared" si="6"/>
        <v>180424.02345680507</v>
      </c>
      <c r="H66">
        <f t="shared" si="19"/>
        <v>463704.76880711812</v>
      </c>
      <c r="I66">
        <f t="shared" si="20"/>
        <v>53.314</v>
      </c>
      <c r="J66">
        <f t="shared" si="7"/>
        <v>0.37712086957941865</v>
      </c>
      <c r="K66">
        <f t="shared" si="8"/>
        <v>0.12529446073389239</v>
      </c>
      <c r="L66">
        <f t="shared" si="9"/>
        <v>0</v>
      </c>
      <c r="M66">
        <f t="shared" si="10"/>
        <v>0.50241533031331098</v>
      </c>
      <c r="N66">
        <v>47</v>
      </c>
      <c r="S66">
        <f t="shared" si="25"/>
        <v>2</v>
      </c>
      <c r="T66">
        <f t="shared" si="26"/>
        <v>23</v>
      </c>
      <c r="U66">
        <f t="shared" si="11"/>
        <v>47</v>
      </c>
      <c r="V66">
        <f>($T$12*'10-day-rainfall'!X53+$T$13*'10-day-rainfall'!Y53+$T$14*'10-day-rainfall'!Z53+$T$15*'10-day-rainfall'!AA53)/12</f>
        <v>1.422782089596579</v>
      </c>
      <c r="Y66">
        <f t="shared" si="30"/>
        <v>50.806020729334961</v>
      </c>
      <c r="Z66">
        <f t="shared" si="31"/>
        <v>0</v>
      </c>
      <c r="AA66">
        <f t="shared" si="12"/>
        <v>0.17697503741126663</v>
      </c>
      <c r="AB66">
        <f t="shared" si="13"/>
        <v>33409.156993166136</v>
      </c>
      <c r="AC66">
        <f t="shared" si="14"/>
        <v>33090.601925825853</v>
      </c>
      <c r="AD66">
        <f t="shared" si="15"/>
        <v>50.804064689209177</v>
      </c>
      <c r="AE66">
        <f t="shared" si="16"/>
        <v>0.17615877044476883</v>
      </c>
      <c r="AF66">
        <f t="shared" si="17"/>
        <v>32774.985419564968</v>
      </c>
      <c r="AG66">
        <f t="shared" si="18"/>
        <v>6.3882062420443447E-2</v>
      </c>
    </row>
    <row r="67" spans="1:33" x14ac:dyDescent="0.25">
      <c r="A67">
        <v>48</v>
      </c>
      <c r="B67">
        <v>0.47000000000000003</v>
      </c>
      <c r="C67">
        <f t="shared" si="29"/>
        <v>53.373000000000005</v>
      </c>
      <c r="D67">
        <f t="shared" si="5"/>
        <v>4.6511259078769351E-2</v>
      </c>
      <c r="E67">
        <f t="shared" si="27"/>
        <v>590.4203771891232</v>
      </c>
      <c r="F67">
        <f t="shared" si="28"/>
        <v>306.30218859456158</v>
      </c>
      <c r="G67">
        <f t="shared" si="6"/>
        <v>180847.053723855</v>
      </c>
      <c r="H67">
        <f t="shared" si="19"/>
        <v>474362.26314849063</v>
      </c>
      <c r="I67">
        <f t="shared" si="20"/>
        <v>53.373000000000005</v>
      </c>
      <c r="J67">
        <f t="shared" si="7"/>
        <v>0.38102392228834098</v>
      </c>
      <c r="K67">
        <f t="shared" si="8"/>
        <v>0.12558823175267708</v>
      </c>
      <c r="L67">
        <f t="shared" si="9"/>
        <v>0</v>
      </c>
      <c r="M67">
        <f t="shared" si="10"/>
        <v>0.506612154041018</v>
      </c>
      <c r="N67">
        <v>48</v>
      </c>
      <c r="S67">
        <f t="shared" si="25"/>
        <v>2</v>
      </c>
      <c r="T67">
        <f t="shared" si="26"/>
        <v>24</v>
      </c>
      <c r="U67">
        <f t="shared" si="11"/>
        <v>48</v>
      </c>
      <c r="V67">
        <f>($T$12*'10-day-rainfall'!X54+$T$13*'10-day-rainfall'!Y54+$T$14*'10-day-rainfall'!Z54+$T$15*'10-day-rainfall'!AA54)/12</f>
        <v>1.422782089596579</v>
      </c>
      <c r="Y67">
        <f t="shared" si="30"/>
        <v>50.8021266928817</v>
      </c>
      <c r="Z67">
        <f t="shared" si="31"/>
        <v>0</v>
      </c>
      <c r="AA67">
        <f t="shared" si="12"/>
        <v>0.17535003326066831</v>
      </c>
      <c r="AB67">
        <f t="shared" si="13"/>
        <v>32774.985419564502</v>
      </c>
      <c r="AC67">
        <f t="shared" si="14"/>
        <v>32459.355359695299</v>
      </c>
      <c r="AD67">
        <f t="shared" si="15"/>
        <v>50.800188613330299</v>
      </c>
      <c r="AE67">
        <f t="shared" si="16"/>
        <v>0.17454126134673842</v>
      </c>
      <c r="AF67">
        <f t="shared" si="17"/>
        <v>32146.636878716243</v>
      </c>
      <c r="AG67">
        <f t="shared" si="18"/>
        <v>6.2275569190104588E-2</v>
      </c>
    </row>
    <row r="68" spans="1:33" x14ac:dyDescent="0.25">
      <c r="A68">
        <v>49</v>
      </c>
      <c r="B68">
        <v>0.48</v>
      </c>
      <c r="C68">
        <f t="shared" si="29"/>
        <v>53.432000000000002</v>
      </c>
      <c r="D68">
        <f t="shared" si="5"/>
        <v>4.6511259078769351E-2</v>
      </c>
      <c r="E68">
        <f t="shared" si="27"/>
        <v>590.89237718912318</v>
      </c>
      <c r="F68">
        <f t="shared" si="28"/>
        <v>306.77418859456156</v>
      </c>
      <c r="G68">
        <f t="shared" si="6"/>
        <v>181270.52955890488</v>
      </c>
      <c r="H68">
        <f t="shared" si="19"/>
        <v>485044.72942044598</v>
      </c>
      <c r="I68">
        <f t="shared" si="20"/>
        <v>53.432000000000002</v>
      </c>
      <c r="J68">
        <f t="shared" si="7"/>
        <v>0.38488739709120917</v>
      </c>
      <c r="K68">
        <f t="shared" si="8"/>
        <v>0.12588231219368393</v>
      </c>
      <c r="L68">
        <f t="shared" si="9"/>
        <v>0</v>
      </c>
      <c r="M68">
        <f t="shared" si="10"/>
        <v>0.51076970928489307</v>
      </c>
      <c r="N68">
        <v>49</v>
      </c>
      <c r="S68">
        <f t="shared" si="25"/>
        <v>3</v>
      </c>
      <c r="T68">
        <f t="shared" si="26"/>
        <v>1</v>
      </c>
      <c r="U68">
        <f t="shared" si="11"/>
        <v>49</v>
      </c>
      <c r="V68">
        <f>($T$12*'10-day-rainfall'!X55+$T$13*'10-day-rainfall'!Y55+$T$14*'10-day-rainfall'!Z55+$T$15*'10-day-rainfall'!AA55)/12</f>
        <v>1.422782089596579</v>
      </c>
      <c r="Y68">
        <f t="shared" si="30"/>
        <v>50.798268411897077</v>
      </c>
      <c r="Z68">
        <f t="shared" si="31"/>
        <v>0</v>
      </c>
      <c r="AA68">
        <f t="shared" si="12"/>
        <v>0.17373995007592116</v>
      </c>
      <c r="AB68">
        <f t="shared" si="13"/>
        <v>32146.636878716374</v>
      </c>
      <c r="AC68">
        <f t="shared" si="14"/>
        <v>31833.904968579714</v>
      </c>
      <c r="AD68">
        <f t="shared" si="15"/>
        <v>50.796348128004098</v>
      </c>
      <c r="AE68">
        <f t="shared" si="16"/>
        <v>0.17293860439416606</v>
      </c>
      <c r="AF68">
        <f t="shared" si="17"/>
        <v>31524.057902897377</v>
      </c>
      <c r="AG68">
        <f t="shared" si="18"/>
        <v>6.0683826956322406E-2</v>
      </c>
    </row>
    <row r="69" spans="1:33" x14ac:dyDescent="0.25">
      <c r="A69">
        <v>50</v>
      </c>
      <c r="B69">
        <v>0.49</v>
      </c>
      <c r="C69">
        <f t="shared" si="29"/>
        <v>53.491</v>
      </c>
      <c r="D69">
        <f t="shared" si="5"/>
        <v>4.6511259078769351E-2</v>
      </c>
      <c r="E69">
        <f t="shared" si="27"/>
        <v>591.36437718912316</v>
      </c>
      <c r="F69">
        <f t="shared" si="28"/>
        <v>307.24618859456154</v>
      </c>
      <c r="G69">
        <f t="shared" si="6"/>
        <v>181694.45096195478</v>
      </c>
      <c r="H69">
        <f t="shared" si="19"/>
        <v>495752.19391149533</v>
      </c>
      <c r="I69">
        <f t="shared" si="20"/>
        <v>53.491</v>
      </c>
      <c r="J69">
        <f t="shared" si="7"/>
        <v>0.38871247410303228</v>
      </c>
      <c r="K69">
        <f t="shared" si="8"/>
        <v>0.12617670205691303</v>
      </c>
      <c r="L69">
        <f t="shared" si="9"/>
        <v>0</v>
      </c>
      <c r="M69">
        <f t="shared" si="10"/>
        <v>0.51488917615994534</v>
      </c>
      <c r="N69">
        <v>50</v>
      </c>
      <c r="S69">
        <f t="shared" si="25"/>
        <v>3</v>
      </c>
      <c r="T69">
        <f t="shared" si="26"/>
        <v>2</v>
      </c>
      <c r="U69">
        <f t="shared" si="11"/>
        <v>50</v>
      </c>
      <c r="V69">
        <f>($T$12*'10-day-rainfall'!X56+$T$13*'10-day-rainfall'!Y56+$T$14*'10-day-rainfall'!Z56+$T$15*'10-day-rainfall'!AA56)/12</f>
        <v>1.422782089596579</v>
      </c>
      <c r="Y69">
        <f t="shared" si="30"/>
        <v>50.794445558070464</v>
      </c>
      <c r="Z69">
        <f t="shared" si="31"/>
        <v>0</v>
      </c>
      <c r="AA69">
        <f t="shared" si="12"/>
        <v>0.17214465085108357</v>
      </c>
      <c r="AB69">
        <f t="shared" si="13"/>
        <v>31524.057902897632</v>
      </c>
      <c r="AC69">
        <f t="shared" si="14"/>
        <v>31214.19753136568</v>
      </c>
      <c r="AD69">
        <f t="shared" si="15"/>
        <v>50.792542906434228</v>
      </c>
      <c r="AE69">
        <f t="shared" si="16"/>
        <v>0.17135066321302816</v>
      </c>
      <c r="AF69">
        <f t="shared" si="17"/>
        <v>30907.195515330732</v>
      </c>
      <c r="AG69">
        <f t="shared" si="18"/>
        <v>5.9106700273831934E-2</v>
      </c>
    </row>
    <row r="70" spans="1:33" x14ac:dyDescent="0.25">
      <c r="A70">
        <v>51</v>
      </c>
      <c r="B70">
        <v>0.5</v>
      </c>
      <c r="C70">
        <f t="shared" si="29"/>
        <v>53.550000000000004</v>
      </c>
      <c r="D70">
        <f t="shared" si="5"/>
        <v>4.6511259078769351E-2</v>
      </c>
      <c r="E70">
        <f t="shared" si="27"/>
        <v>591.83637718912314</v>
      </c>
      <c r="F70">
        <f t="shared" si="28"/>
        <v>307.71818859456158</v>
      </c>
      <c r="G70">
        <f t="shared" si="6"/>
        <v>182118.81793300467</v>
      </c>
      <c r="H70">
        <f t="shared" si="19"/>
        <v>506484.68291014992</v>
      </c>
      <c r="I70">
        <f t="shared" si="20"/>
        <v>53.550000000000004</v>
      </c>
      <c r="J70">
        <f t="shared" si="7"/>
        <v>0.39250027593233022</v>
      </c>
      <c r="K70">
        <f t="shared" si="8"/>
        <v>0.12647140134236434</v>
      </c>
      <c r="L70">
        <f t="shared" si="9"/>
        <v>0</v>
      </c>
      <c r="M70">
        <f t="shared" si="10"/>
        <v>0.51897167727469462</v>
      </c>
      <c r="N70">
        <v>51</v>
      </c>
      <c r="S70">
        <f t="shared" si="25"/>
        <v>3</v>
      </c>
      <c r="T70">
        <f t="shared" si="26"/>
        <v>3</v>
      </c>
      <c r="U70">
        <f t="shared" si="11"/>
        <v>51</v>
      </c>
      <c r="V70">
        <f>($T$12*'10-day-rainfall'!X57+$T$13*'10-day-rainfall'!Y57+$T$14*'10-day-rainfall'!Z57+$T$15*'10-day-rainfall'!AA57)/12</f>
        <v>1.422782089596579</v>
      </c>
      <c r="Y70">
        <f t="shared" si="30"/>
        <v>50.79065780610582</v>
      </c>
      <c r="Z70">
        <f t="shared" si="31"/>
        <v>0</v>
      </c>
      <c r="AA70">
        <f t="shared" si="12"/>
        <v>0.17056399983821749</v>
      </c>
      <c r="AB70">
        <f t="shared" si="13"/>
        <v>30907.195515330674</v>
      </c>
      <c r="AC70">
        <f t="shared" si="14"/>
        <v>30600.180315621881</v>
      </c>
      <c r="AD70">
        <f t="shared" si="15"/>
        <v>50.788772624825015</v>
      </c>
      <c r="AE70">
        <f t="shared" si="16"/>
        <v>0.1697773026814989</v>
      </c>
      <c r="AF70">
        <f t="shared" si="17"/>
        <v>30295.997225677278</v>
      </c>
      <c r="AG70">
        <f t="shared" si="18"/>
        <v>5.7544054941041457E-2</v>
      </c>
    </row>
    <row r="71" spans="1:33" x14ac:dyDescent="0.25">
      <c r="A71">
        <v>52</v>
      </c>
      <c r="B71">
        <v>0.51</v>
      </c>
      <c r="C71">
        <f t="shared" si="29"/>
        <v>53.609000000000002</v>
      </c>
      <c r="D71">
        <f t="shared" si="5"/>
        <v>4.6511259078769351E-2</v>
      </c>
      <c r="E71">
        <f t="shared" si="27"/>
        <v>592.30837718912312</v>
      </c>
      <c r="F71">
        <f t="shared" si="28"/>
        <v>308.19018859456156</v>
      </c>
      <c r="G71">
        <f t="shared" si="6"/>
        <v>182543.63047205456</v>
      </c>
      <c r="H71">
        <f t="shared" si="19"/>
        <v>517242.22270491713</v>
      </c>
      <c r="I71">
        <f t="shared" si="20"/>
        <v>53.609000000000002</v>
      </c>
      <c r="J71">
        <f t="shared" si="7"/>
        <v>0.39625187152947283</v>
      </c>
      <c r="K71">
        <f t="shared" si="8"/>
        <v>0.12676641005003789</v>
      </c>
      <c r="L71">
        <f t="shared" si="9"/>
        <v>0</v>
      </c>
      <c r="M71">
        <f t="shared" si="10"/>
        <v>0.52301828157951069</v>
      </c>
      <c r="N71">
        <v>52</v>
      </c>
      <c r="S71">
        <f t="shared" si="25"/>
        <v>3</v>
      </c>
      <c r="T71">
        <f t="shared" si="26"/>
        <v>4</v>
      </c>
      <c r="U71">
        <f t="shared" si="11"/>
        <v>52</v>
      </c>
      <c r="V71">
        <f>($T$12*'10-day-rainfall'!X58+$T$13*'10-day-rainfall'!Y58+$T$14*'10-day-rainfall'!Z58+$T$15*'10-day-rainfall'!AA58)/12</f>
        <v>1.422782089596579</v>
      </c>
      <c r="Y71">
        <f t="shared" si="30"/>
        <v>50.78690483369401</v>
      </c>
      <c r="Z71">
        <f t="shared" si="31"/>
        <v>0</v>
      </c>
      <c r="AA71">
        <f t="shared" si="12"/>
        <v>0.16899786253583915</v>
      </c>
      <c r="AB71">
        <f t="shared" si="13"/>
        <v>30295.997225677213</v>
      </c>
      <c r="AC71">
        <f t="shared" si="14"/>
        <v>29991.801073112703</v>
      </c>
      <c r="AD71">
        <f t="shared" si="15"/>
        <v>50.785036962353921</v>
      </c>
      <c r="AE71">
        <f t="shared" si="16"/>
        <v>0.16821838891846036</v>
      </c>
      <c r="AF71">
        <f t="shared" si="17"/>
        <v>29690.411025570756</v>
      </c>
      <c r="AG71">
        <f t="shared" si="18"/>
        <v>5.5995757988614878E-2</v>
      </c>
    </row>
    <row r="72" spans="1:33" x14ac:dyDescent="0.25">
      <c r="A72">
        <v>53</v>
      </c>
      <c r="B72">
        <v>0.52</v>
      </c>
      <c r="C72">
        <f t="shared" si="29"/>
        <v>53.667999999999999</v>
      </c>
      <c r="D72">
        <f t="shared" si="5"/>
        <v>4.6511259078769351E-2</v>
      </c>
      <c r="E72">
        <f t="shared" si="27"/>
        <v>592.7803771891231</v>
      </c>
      <c r="F72">
        <f t="shared" si="28"/>
        <v>308.66218859456154</v>
      </c>
      <c r="G72">
        <f t="shared" si="6"/>
        <v>182968.88857910444</v>
      </c>
      <c r="H72">
        <f t="shared" si="19"/>
        <v>528024.83958430821</v>
      </c>
      <c r="I72">
        <f t="shared" si="20"/>
        <v>53.667999999999999</v>
      </c>
      <c r="J72">
        <f t="shared" si="7"/>
        <v>0.3999682797101094</v>
      </c>
      <c r="K72">
        <f t="shared" si="8"/>
        <v>0.12706172817993364</v>
      </c>
      <c r="L72">
        <f t="shared" si="9"/>
        <v>0</v>
      </c>
      <c r="M72">
        <f t="shared" si="10"/>
        <v>0.52703000789004306</v>
      </c>
      <c r="N72">
        <v>53</v>
      </c>
      <c r="S72">
        <f t="shared" si="25"/>
        <v>3</v>
      </c>
      <c r="T72">
        <f t="shared" si="26"/>
        <v>5</v>
      </c>
      <c r="U72">
        <f t="shared" si="11"/>
        <v>53</v>
      </c>
      <c r="V72">
        <f>($T$12*'10-day-rainfall'!X59+$T$13*'10-day-rainfall'!Y59+$T$14*'10-day-rainfall'!Z59+$T$15*'10-day-rainfall'!AA59)/12</f>
        <v>1.422782089596579</v>
      </c>
      <c r="Y72">
        <f t="shared" si="30"/>
        <v>50.783186321485374</v>
      </c>
      <c r="Z72">
        <f t="shared" si="31"/>
        <v>0</v>
      </c>
      <c r="AA72">
        <f t="shared" si="12"/>
        <v>0.16744610567747084</v>
      </c>
      <c r="AB72">
        <f t="shared" si="13"/>
        <v>29690.411025570455</v>
      </c>
      <c r="AC72">
        <f t="shared" si="14"/>
        <v>29389.008035351006</v>
      </c>
      <c r="AD72">
        <f t="shared" si="15"/>
        <v>50.781335601144235</v>
      </c>
      <c r="AE72">
        <f t="shared" si="16"/>
        <v>0.16667378927210461</v>
      </c>
      <c r="AF72">
        <f t="shared" si="17"/>
        <v>29090.385384190879</v>
      </c>
      <c r="AG72">
        <f t="shared" si="18"/>
        <v>5.4461677668153741E-2</v>
      </c>
    </row>
    <row r="73" spans="1:33" x14ac:dyDescent="0.25">
      <c r="A73">
        <v>54</v>
      </c>
      <c r="B73">
        <v>0.53</v>
      </c>
      <c r="C73">
        <f t="shared" si="29"/>
        <v>53.727000000000004</v>
      </c>
      <c r="D73">
        <f t="shared" si="5"/>
        <v>4.6511259078769351E-2</v>
      </c>
      <c r="E73">
        <f t="shared" si="27"/>
        <v>593.25237718912308</v>
      </c>
      <c r="F73">
        <f t="shared" si="28"/>
        <v>309.13418859456158</v>
      </c>
      <c r="G73">
        <f t="shared" si="6"/>
        <v>183394.59225415436</v>
      </c>
      <c r="H73">
        <f t="shared" si="19"/>
        <v>538832.55983683444</v>
      </c>
      <c r="I73">
        <f t="shared" si="20"/>
        <v>53.727000000000004</v>
      </c>
      <c r="J73">
        <f t="shared" si="7"/>
        <v>0.40365047238659224</v>
      </c>
      <c r="K73">
        <f t="shared" si="8"/>
        <v>0.12735735573205162</v>
      </c>
      <c r="L73">
        <f t="shared" si="9"/>
        <v>0</v>
      </c>
      <c r="M73">
        <f t="shared" si="10"/>
        <v>0.53100782811864389</v>
      </c>
      <c r="N73">
        <v>54</v>
      </c>
      <c r="S73">
        <f t="shared" si="25"/>
        <v>3</v>
      </c>
      <c r="T73">
        <f t="shared" si="26"/>
        <v>6</v>
      </c>
      <c r="U73">
        <f t="shared" si="11"/>
        <v>54</v>
      </c>
      <c r="V73">
        <f>($T$12*'10-day-rainfall'!X60+$T$13*'10-day-rainfall'!Y60+$T$14*'10-day-rainfall'!Z60+$T$15*'10-day-rainfall'!AA60)/12</f>
        <v>1.422782089596579</v>
      </c>
      <c r="Y73">
        <f t="shared" si="30"/>
        <v>50.779501953062564</v>
      </c>
      <c r="Z73">
        <f t="shared" si="31"/>
        <v>0</v>
      </c>
      <c r="AA73">
        <f t="shared" si="12"/>
        <v>0.16590859722030507</v>
      </c>
      <c r="AB73">
        <f t="shared" si="13"/>
        <v>29090.38538419125</v>
      </c>
      <c r="AC73">
        <f t="shared" si="14"/>
        <v>28791.749909194699</v>
      </c>
      <c r="AD73">
        <f t="shared" si="15"/>
        <v>50.777668226238028</v>
      </c>
      <c r="AE73">
        <f t="shared" si="16"/>
        <v>0.16514337230864831</v>
      </c>
      <c r="AF73">
        <f t="shared" si="17"/>
        <v>28495.869243880115</v>
      </c>
      <c r="AG73">
        <f t="shared" si="18"/>
        <v>5.2941683440990622E-2</v>
      </c>
    </row>
    <row r="74" spans="1:33" x14ac:dyDescent="0.25">
      <c r="A74">
        <v>55</v>
      </c>
      <c r="B74">
        <v>0.54</v>
      </c>
      <c r="C74">
        <f t="shared" si="29"/>
        <v>53.786000000000001</v>
      </c>
      <c r="D74">
        <f t="shared" si="5"/>
        <v>4.6511259078769351E-2</v>
      </c>
      <c r="E74">
        <f t="shared" si="27"/>
        <v>593.72437718912306</v>
      </c>
      <c r="F74">
        <f t="shared" si="28"/>
        <v>309.60618859456156</v>
      </c>
      <c r="G74">
        <f t="shared" si="6"/>
        <v>183820.74149720423</v>
      </c>
      <c r="H74">
        <f t="shared" si="19"/>
        <v>549665.40975100314</v>
      </c>
      <c r="I74">
        <f t="shared" si="20"/>
        <v>53.786000000000001</v>
      </c>
      <c r="J74">
        <f t="shared" si="7"/>
        <v>0.40729937753644252</v>
      </c>
      <c r="K74">
        <f t="shared" si="8"/>
        <v>0.12765329270639181</v>
      </c>
      <c r="L74">
        <f t="shared" si="9"/>
        <v>0</v>
      </c>
      <c r="M74">
        <f t="shared" si="10"/>
        <v>0.53495267024283433</v>
      </c>
      <c r="N74">
        <v>55</v>
      </c>
      <c r="S74">
        <f t="shared" si="25"/>
        <v>3</v>
      </c>
      <c r="T74">
        <f t="shared" si="26"/>
        <v>7</v>
      </c>
      <c r="U74">
        <f t="shared" si="11"/>
        <v>55</v>
      </c>
      <c r="V74">
        <f>($T$12*'10-day-rainfall'!X61+$T$13*'10-day-rainfall'!Y61+$T$14*'10-day-rainfall'!Z61+$T$15*'10-day-rainfall'!AA61)/12</f>
        <v>1.422782089596579</v>
      </c>
      <c r="Y74">
        <f t="shared" si="30"/>
        <v>50.775848561024787</v>
      </c>
      <c r="Z74">
        <f t="shared" si="31"/>
        <v>0</v>
      </c>
      <c r="AA74">
        <f t="shared" si="12"/>
        <v>0.16435638256014978</v>
      </c>
      <c r="AB74">
        <f t="shared" si="13"/>
        <v>28495.869243879959</v>
      </c>
      <c r="AC74">
        <f t="shared" si="14"/>
        <v>28200.027755271691</v>
      </c>
      <c r="AD74">
        <f t="shared" si="15"/>
        <v>50.774027476626607</v>
      </c>
      <c r="AE74">
        <f t="shared" si="16"/>
        <v>0.16355273007953461</v>
      </c>
      <c r="AF74">
        <f t="shared" si="17"/>
        <v>27907.079415593635</v>
      </c>
      <c r="AG74">
        <f t="shared" si="18"/>
        <v>5.1406829721018094E-2</v>
      </c>
    </row>
    <row r="75" spans="1:33" x14ac:dyDescent="0.25">
      <c r="A75">
        <v>56</v>
      </c>
      <c r="B75">
        <v>0.55000000000000004</v>
      </c>
      <c r="C75">
        <f t="shared" si="29"/>
        <v>53.844999999999999</v>
      </c>
      <c r="D75">
        <f t="shared" si="5"/>
        <v>4.6511259078769351E-2</v>
      </c>
      <c r="E75">
        <f t="shared" si="27"/>
        <v>594.19637718912304</v>
      </c>
      <c r="F75">
        <f t="shared" si="28"/>
        <v>310.07818859456154</v>
      </c>
      <c r="G75">
        <f t="shared" si="6"/>
        <v>184247.3363082541</v>
      </c>
      <c r="H75">
        <f t="shared" si="19"/>
        <v>560523.41561532568</v>
      </c>
      <c r="I75">
        <f t="shared" si="20"/>
        <v>53.844999999999999</v>
      </c>
      <c r="J75">
        <f t="shared" si="7"/>
        <v>0.41091588193355089</v>
      </c>
      <c r="K75">
        <f t="shared" si="8"/>
        <v>0.12794953910295423</v>
      </c>
      <c r="L75">
        <f t="shared" si="9"/>
        <v>0</v>
      </c>
      <c r="M75">
        <f t="shared" si="10"/>
        <v>0.53886542103650514</v>
      </c>
      <c r="N75">
        <v>56</v>
      </c>
      <c r="S75">
        <f t="shared" si="25"/>
        <v>3</v>
      </c>
      <c r="T75">
        <f t="shared" si="26"/>
        <v>8</v>
      </c>
      <c r="U75">
        <f t="shared" si="11"/>
        <v>56</v>
      </c>
      <c r="V75">
        <f>($T$12*'10-day-rainfall'!X62+$T$13*'10-day-rainfall'!Y62+$T$14*'10-day-rainfall'!Z62+$T$15*'10-day-rainfall'!AA62)/12</f>
        <v>1.422782089596579</v>
      </c>
      <c r="Y75">
        <f t="shared" si="30"/>
        <v>50.772224201320739</v>
      </c>
      <c r="Z75">
        <f t="shared" si="31"/>
        <v>0</v>
      </c>
      <c r="AA75">
        <f t="shared" si="12"/>
        <v>0.16275693682896336</v>
      </c>
      <c r="AB75">
        <f t="shared" si="13"/>
        <v>27907.07941559402</v>
      </c>
      <c r="AC75">
        <f t="shared" si="14"/>
        <v>27614.116929301887</v>
      </c>
      <c r="AD75">
        <f t="shared" si="15"/>
        <v>50.770420838933845</v>
      </c>
      <c r="AE75">
        <f t="shared" si="16"/>
        <v>0.16196110514915552</v>
      </c>
      <c r="AF75">
        <f t="shared" si="17"/>
        <v>27324.019437057061</v>
      </c>
      <c r="AG75">
        <f t="shared" si="18"/>
        <v>4.98245939511133E-2</v>
      </c>
    </row>
    <row r="76" spans="1:33" x14ac:dyDescent="0.25">
      <c r="A76">
        <v>57</v>
      </c>
      <c r="B76">
        <v>0.56000000000000005</v>
      </c>
      <c r="C76">
        <f t="shared" si="29"/>
        <v>53.904000000000003</v>
      </c>
      <c r="D76">
        <f t="shared" si="5"/>
        <v>4.6511259078769351E-2</v>
      </c>
      <c r="E76">
        <f t="shared" si="27"/>
        <v>594.66837718912313</v>
      </c>
      <c r="F76">
        <f t="shared" si="28"/>
        <v>310.55018859456158</v>
      </c>
      <c r="G76">
        <f t="shared" si="6"/>
        <v>184674.37668730406</v>
      </c>
      <c r="H76">
        <f t="shared" si="19"/>
        <v>571406.60371831327</v>
      </c>
      <c r="I76">
        <f t="shared" si="20"/>
        <v>53.904000000000003</v>
      </c>
      <c r="J76">
        <f t="shared" si="7"/>
        <v>0.41450083366488272</v>
      </c>
      <c r="K76">
        <f t="shared" si="8"/>
        <v>0.12824609492173894</v>
      </c>
      <c r="L76">
        <f t="shared" si="9"/>
        <v>0</v>
      </c>
      <c r="M76">
        <f t="shared" si="10"/>
        <v>0.54274692858662166</v>
      </c>
      <c r="N76">
        <v>57</v>
      </c>
      <c r="S76">
        <f t="shared" si="25"/>
        <v>3</v>
      </c>
      <c r="T76">
        <f t="shared" si="26"/>
        <v>9</v>
      </c>
      <c r="U76">
        <f t="shared" si="11"/>
        <v>57</v>
      </c>
      <c r="V76">
        <f>($T$12*'10-day-rainfall'!X63+$T$13*'10-day-rainfall'!Y63+$T$14*'10-day-rainfall'!Z63+$T$15*'10-day-rainfall'!AA63)/12</f>
        <v>1.422782089596579</v>
      </c>
      <c r="Y76">
        <f t="shared" si="30"/>
        <v>50.768635112328823</v>
      </c>
      <c r="Z76">
        <f t="shared" si="31"/>
        <v>0</v>
      </c>
      <c r="AA76">
        <f t="shared" si="12"/>
        <v>0.16117305621673933</v>
      </c>
      <c r="AB76">
        <f t="shared" si="13"/>
        <v>27324.019437056904</v>
      </c>
      <c r="AC76">
        <f t="shared" si="14"/>
        <v>27033.907935866773</v>
      </c>
      <c r="AD76">
        <f t="shared" si="15"/>
        <v>50.766849299490218</v>
      </c>
      <c r="AE76">
        <f t="shared" si="16"/>
        <v>0.16038496922906678</v>
      </c>
      <c r="AF76">
        <f t="shared" si="17"/>
        <v>26746.633547832265</v>
      </c>
      <c r="AG76">
        <f t="shared" si="18"/>
        <v>4.8257755820218601E-2</v>
      </c>
    </row>
    <row r="77" spans="1:33" x14ac:dyDescent="0.25">
      <c r="A77">
        <v>58</v>
      </c>
      <c r="B77">
        <v>0.57000000000000006</v>
      </c>
      <c r="C77">
        <f t="shared" si="29"/>
        <v>53.963000000000001</v>
      </c>
      <c r="D77">
        <f t="shared" si="5"/>
        <v>4.6511259078769351E-2</v>
      </c>
      <c r="E77">
        <f t="shared" si="27"/>
        <v>595.14037718912311</v>
      </c>
      <c r="F77">
        <f t="shared" si="28"/>
        <v>311.02218859456156</v>
      </c>
      <c r="G77">
        <f t="shared" si="6"/>
        <v>185101.86263435395</v>
      </c>
      <c r="H77">
        <f t="shared" si="19"/>
        <v>582315.00034847332</v>
      </c>
      <c r="I77">
        <f t="shared" si="20"/>
        <v>53.963000000000001</v>
      </c>
      <c r="J77">
        <f t="shared" si="7"/>
        <v>0.41805504445292513</v>
      </c>
      <c r="K77">
        <f t="shared" si="8"/>
        <v>0.1285429601627458</v>
      </c>
      <c r="L77">
        <f t="shared" si="9"/>
        <v>0</v>
      </c>
      <c r="M77">
        <f t="shared" si="10"/>
        <v>0.54659800461567087</v>
      </c>
      <c r="N77">
        <v>58</v>
      </c>
      <c r="S77">
        <f t="shared" si="25"/>
        <v>3</v>
      </c>
      <c r="T77">
        <f t="shared" si="26"/>
        <v>10</v>
      </c>
      <c r="U77">
        <f t="shared" si="11"/>
        <v>58</v>
      </c>
      <c r="V77">
        <f>($T$12*'10-day-rainfall'!X64+$T$13*'10-day-rainfall'!Y64+$T$14*'10-day-rainfall'!Z64+$T$15*'10-day-rainfall'!AA64)/12</f>
        <v>1.422782089596579</v>
      </c>
      <c r="Y77">
        <f t="shared" si="30"/>
        <v>50.765080950809619</v>
      </c>
      <c r="Z77">
        <f t="shared" si="31"/>
        <v>0</v>
      </c>
      <c r="AA77">
        <f t="shared" si="12"/>
        <v>0.15960458925042545</v>
      </c>
      <c r="AB77">
        <f t="shared" si="13"/>
        <v>26746.63354783196</v>
      </c>
      <c r="AC77">
        <f t="shared" si="14"/>
        <v>26459.345287181193</v>
      </c>
      <c r="AD77">
        <f t="shared" si="15"/>
        <v>50.763312516734629</v>
      </c>
      <c r="AE77">
        <f t="shared" si="16"/>
        <v>0.15882417158686757</v>
      </c>
      <c r="AF77">
        <f t="shared" si="17"/>
        <v>26174.866530119238</v>
      </c>
      <c r="AG77">
        <f t="shared" si="18"/>
        <v>4.6706165485124795E-2</v>
      </c>
    </row>
    <row r="78" spans="1:33" x14ac:dyDescent="0.25">
      <c r="A78">
        <v>59</v>
      </c>
      <c r="B78">
        <v>0.57999999999999996</v>
      </c>
      <c r="C78">
        <f t="shared" si="29"/>
        <v>54.021999999999998</v>
      </c>
      <c r="D78">
        <f t="shared" si="5"/>
        <v>4.6511259078769351E-2</v>
      </c>
      <c r="E78">
        <f t="shared" si="27"/>
        <v>595.61237718912309</v>
      </c>
      <c r="F78">
        <f t="shared" si="28"/>
        <v>311.49418859456154</v>
      </c>
      <c r="G78">
        <f t="shared" si="6"/>
        <v>185529.79414940384</v>
      </c>
      <c r="H78">
        <f t="shared" si="19"/>
        <v>593248.63179431728</v>
      </c>
      <c r="I78">
        <f t="shared" si="20"/>
        <v>54.021999999999998</v>
      </c>
      <c r="J78">
        <f t="shared" si="7"/>
        <v>0.42157929180190012</v>
      </c>
      <c r="K78">
        <f t="shared" si="8"/>
        <v>0.12884013482597487</v>
      </c>
      <c r="L78">
        <f t="shared" si="9"/>
        <v>0</v>
      </c>
      <c r="M78">
        <f t="shared" si="10"/>
        <v>0.55041942662787502</v>
      </c>
      <c r="N78">
        <v>59</v>
      </c>
      <c r="S78">
        <f t="shared" si="25"/>
        <v>3</v>
      </c>
      <c r="T78">
        <f t="shared" si="26"/>
        <v>11</v>
      </c>
      <c r="U78">
        <f t="shared" si="11"/>
        <v>59</v>
      </c>
      <c r="V78">
        <f>($T$12*'10-day-rainfall'!X65+$T$13*'10-day-rainfall'!Y65+$T$14*'10-day-rainfall'!Z65+$T$15*'10-day-rainfall'!AA65)/12</f>
        <v>1.422782089596579</v>
      </c>
      <c r="Y78">
        <f t="shared" si="30"/>
        <v>50.761561376863966</v>
      </c>
      <c r="Z78">
        <f t="shared" si="31"/>
        <v>0</v>
      </c>
      <c r="AA78">
        <f t="shared" si="12"/>
        <v>0.15805138593104151</v>
      </c>
      <c r="AB78">
        <f t="shared" si="13"/>
        <v>26174.866530119602</v>
      </c>
      <c r="AC78">
        <f t="shared" si="14"/>
        <v>25890.374035443725</v>
      </c>
      <c r="AD78">
        <f t="shared" si="15"/>
        <v>50.759810152429928</v>
      </c>
      <c r="AE78">
        <f t="shared" si="16"/>
        <v>0.15727856295702958</v>
      </c>
      <c r="AF78">
        <f t="shared" si="17"/>
        <v>25608.663703474296</v>
      </c>
      <c r="AG78">
        <f t="shared" si="18"/>
        <v>4.5169674560833657E-2</v>
      </c>
    </row>
    <row r="79" spans="1:33" x14ac:dyDescent="0.25">
      <c r="A79">
        <v>60</v>
      </c>
      <c r="B79">
        <v>0.59</v>
      </c>
      <c r="C79">
        <f t="shared" si="29"/>
        <v>54.081000000000003</v>
      </c>
      <c r="D79">
        <f t="shared" si="5"/>
        <v>4.6511259078769351E-2</v>
      </c>
      <c r="E79">
        <f t="shared" si="27"/>
        <v>596.08437718912319</v>
      </c>
      <c r="F79">
        <f t="shared" si="28"/>
        <v>311.96618859456157</v>
      </c>
      <c r="G79">
        <f t="shared" si="6"/>
        <v>185958.17123245378</v>
      </c>
      <c r="H79">
        <f t="shared" si="19"/>
        <v>604207.52434435638</v>
      </c>
      <c r="I79">
        <f t="shared" si="20"/>
        <v>54.081000000000003</v>
      </c>
      <c r="J79">
        <f t="shared" si="7"/>
        <v>0.42507432098380921</v>
      </c>
      <c r="K79">
        <f t="shared" si="8"/>
        <v>0.12913761891142625</v>
      </c>
      <c r="L79">
        <f t="shared" si="9"/>
        <v>0</v>
      </c>
      <c r="M79">
        <f t="shared" si="10"/>
        <v>0.55421193989523543</v>
      </c>
      <c r="N79">
        <v>60</v>
      </c>
      <c r="S79">
        <f t="shared" si="25"/>
        <v>3</v>
      </c>
      <c r="T79">
        <f t="shared" si="26"/>
        <v>12</v>
      </c>
      <c r="U79">
        <f t="shared" si="11"/>
        <v>60</v>
      </c>
      <c r="V79">
        <f>($T$12*'10-day-rainfall'!X66+$T$13*'10-day-rainfall'!Y66+$T$14*'10-day-rainfall'!Z66+$T$15*'10-day-rainfall'!AA66)/12</f>
        <v>1.422782089596579</v>
      </c>
      <c r="Y79">
        <f t="shared" si="30"/>
        <v>50.758076053900446</v>
      </c>
      <c r="Z79">
        <f t="shared" si="31"/>
        <v>0</v>
      </c>
      <c r="AA79">
        <f t="shared" si="12"/>
        <v>0.15651329771932729</v>
      </c>
      <c r="AB79">
        <f t="shared" si="13"/>
        <v>25608.663703474089</v>
      </c>
      <c r="AC79">
        <f t="shared" si="14"/>
        <v>25326.939767579301</v>
      </c>
      <c r="AD79">
        <f t="shared" si="15"/>
        <v>50.756341871630525</v>
      </c>
      <c r="AE79">
        <f t="shared" si="16"/>
        <v>0.15574799552660454</v>
      </c>
      <c r="AF79">
        <f t="shared" si="17"/>
        <v>25047.970919578314</v>
      </c>
      <c r="AG79">
        <f t="shared" si="18"/>
        <v>4.3648136106360438E-2</v>
      </c>
    </row>
    <row r="80" spans="1:33" x14ac:dyDescent="0.25">
      <c r="A80">
        <v>61</v>
      </c>
      <c r="B80">
        <v>0.6</v>
      </c>
      <c r="C80">
        <f t="shared" si="29"/>
        <v>54.14</v>
      </c>
      <c r="D80">
        <f t="shared" si="5"/>
        <v>4.6511259078769351E-2</v>
      </c>
      <c r="E80">
        <f t="shared" si="27"/>
        <v>596.55637718912317</v>
      </c>
      <c r="F80">
        <f t="shared" si="28"/>
        <v>312.43818859456155</v>
      </c>
      <c r="G80">
        <f t="shared" si="6"/>
        <v>186386.99388350366</v>
      </c>
      <c r="H80">
        <f t="shared" si="19"/>
        <v>615191.70428709802</v>
      </c>
      <c r="I80">
        <f t="shared" si="20"/>
        <v>54.14</v>
      </c>
      <c r="J80">
        <f t="shared" si="7"/>
        <v>0.42854084687868543</v>
      </c>
      <c r="K80">
        <f t="shared" si="8"/>
        <v>0.12943541241909978</v>
      </c>
      <c r="L80">
        <f t="shared" si="9"/>
        <v>0</v>
      </c>
      <c r="M80">
        <f t="shared" si="10"/>
        <v>0.55797625929778527</v>
      </c>
      <c r="N80">
        <v>61</v>
      </c>
      <c r="S80">
        <f t="shared" si="25"/>
        <v>3</v>
      </c>
      <c r="T80">
        <f t="shared" si="26"/>
        <v>13</v>
      </c>
      <c r="U80">
        <f t="shared" si="11"/>
        <v>61</v>
      </c>
      <c r="V80">
        <f>($T$12*'10-day-rainfall'!X67+$T$13*'10-day-rainfall'!Y67+$T$14*'10-day-rainfall'!Z67+$T$15*'10-day-rainfall'!AA67)/12</f>
        <v>1.422782089596579</v>
      </c>
      <c r="Y80">
        <f t="shared" si="30"/>
        <v>50.754624648603212</v>
      </c>
      <c r="Z80">
        <f t="shared" si="31"/>
        <v>0</v>
      </c>
      <c r="AA80">
        <f t="shared" si="12"/>
        <v>0.15499017752154742</v>
      </c>
      <c r="AB80">
        <f t="shared" si="13"/>
        <v>25047.970919577983</v>
      </c>
      <c r="AC80">
        <f t="shared" si="14"/>
        <v>24768.988600039196</v>
      </c>
      <c r="AD80">
        <f t="shared" si="15"/>
        <v>50.752907342650389</v>
      </c>
      <c r="AE80">
        <f t="shared" si="16"/>
        <v>0.15423232292110137</v>
      </c>
      <c r="AF80">
        <f t="shared" si="17"/>
        <v>24492.73455706202</v>
      </c>
      <c r="AG80">
        <f t="shared" si="18"/>
        <v>4.2141404610691505E-2</v>
      </c>
    </row>
    <row r="81" spans="1:33" x14ac:dyDescent="0.25">
      <c r="A81">
        <v>62</v>
      </c>
      <c r="B81">
        <v>0.61</v>
      </c>
      <c r="C81">
        <f t="shared" si="29"/>
        <v>54.198999999999998</v>
      </c>
      <c r="D81">
        <f t="shared" si="5"/>
        <v>4.6511259078769351E-2</v>
      </c>
      <c r="E81">
        <f t="shared" si="27"/>
        <v>597.02837718912315</v>
      </c>
      <c r="F81">
        <f t="shared" si="28"/>
        <v>312.91018859456153</v>
      </c>
      <c r="G81">
        <f t="shared" si="6"/>
        <v>186816.26210255353</v>
      </c>
      <c r="H81">
        <f t="shared" si="19"/>
        <v>626201.19791105366</v>
      </c>
      <c r="I81">
        <f t="shared" si="20"/>
        <v>54.198999999999998</v>
      </c>
      <c r="J81">
        <f t="shared" si="7"/>
        <v>0.43197955568192736</v>
      </c>
      <c r="K81">
        <f t="shared" si="8"/>
        <v>0.12973351534899552</v>
      </c>
      <c r="L81">
        <f t="shared" si="9"/>
        <v>0</v>
      </c>
      <c r="M81">
        <f t="shared" si="10"/>
        <v>0.56171307103092283</v>
      </c>
      <c r="N81">
        <v>62</v>
      </c>
      <c r="S81">
        <f t="shared" si="25"/>
        <v>3</v>
      </c>
      <c r="T81">
        <f t="shared" si="26"/>
        <v>14</v>
      </c>
      <c r="U81">
        <f t="shared" si="11"/>
        <v>62</v>
      </c>
      <c r="V81">
        <f>($T$12*'10-day-rainfall'!X68+$T$13*'10-day-rainfall'!Y68+$T$14*'10-day-rainfall'!Z68+$T$15*'10-day-rainfall'!AA68)/12</f>
        <v>1.422782089596579</v>
      </c>
      <c r="Y81">
        <f t="shared" si="30"/>
        <v>50.751206830900102</v>
      </c>
      <c r="Z81">
        <f t="shared" si="31"/>
        <v>0</v>
      </c>
      <c r="AA81">
        <f t="shared" si="12"/>
        <v>0.15348187967541865</v>
      </c>
      <c r="AB81">
        <f t="shared" si="13"/>
        <v>24492.734557061656</v>
      </c>
      <c r="AC81">
        <f t="shared" si="14"/>
        <v>24216.467173645902</v>
      </c>
      <c r="AD81">
        <f t="shared" si="15"/>
        <v>50.749506237031305</v>
      </c>
      <c r="AE81">
        <f t="shared" si="16"/>
        <v>0.15273140019047915</v>
      </c>
      <c r="AF81">
        <f t="shared" si="17"/>
        <v>23942.901516375932</v>
      </c>
      <c r="AG81">
        <f t="shared" si="18"/>
        <v>4.0649335978862972E-2</v>
      </c>
    </row>
    <row r="82" spans="1:33" x14ac:dyDescent="0.25">
      <c r="A82">
        <v>63</v>
      </c>
      <c r="B82">
        <v>0.62</v>
      </c>
      <c r="C82">
        <f t="shared" si="29"/>
        <v>54.258000000000003</v>
      </c>
      <c r="D82">
        <f t="shared" si="5"/>
        <v>4.6511259078769351E-2</v>
      </c>
      <c r="E82">
        <f t="shared" si="27"/>
        <v>597.50037718912313</v>
      </c>
      <c r="F82">
        <f t="shared" si="28"/>
        <v>313.38218859456157</v>
      </c>
      <c r="G82">
        <f t="shared" si="6"/>
        <v>187245.97588960346</v>
      </c>
      <c r="H82">
        <f t="shared" si="19"/>
        <v>637236.03150473465</v>
      </c>
      <c r="I82">
        <f t="shared" si="20"/>
        <v>54.258000000000003</v>
      </c>
      <c r="J82">
        <f t="shared" si="7"/>
        <v>0.43539110649025681</v>
      </c>
      <c r="K82">
        <f t="shared" si="8"/>
        <v>0.13003192770111349</v>
      </c>
      <c r="L82">
        <f t="shared" si="9"/>
        <v>0</v>
      </c>
      <c r="M82">
        <f t="shared" si="10"/>
        <v>0.5654230341913703</v>
      </c>
      <c r="N82">
        <v>63</v>
      </c>
      <c r="S82">
        <f t="shared" si="25"/>
        <v>3</v>
      </c>
      <c r="T82">
        <f t="shared" si="26"/>
        <v>15</v>
      </c>
      <c r="U82">
        <f t="shared" si="11"/>
        <v>63</v>
      </c>
      <c r="V82">
        <f>($T$12*'10-day-rainfall'!X69+$T$13*'10-day-rainfall'!Y69+$T$14*'10-day-rainfall'!Z69+$T$15*'10-day-rainfall'!AA69)/12</f>
        <v>1.422782089596579</v>
      </c>
      <c r="Y82">
        <f t="shared" si="30"/>
        <v>50.747822273931078</v>
      </c>
      <c r="Z82">
        <f t="shared" si="31"/>
        <v>0</v>
      </c>
      <c r="AA82">
        <f t="shared" si="12"/>
        <v>0.1519882599361812</v>
      </c>
      <c r="AB82">
        <f t="shared" si="13"/>
        <v>23942.901516375885</v>
      </c>
      <c r="AC82">
        <f t="shared" si="14"/>
        <v>23669.322648490757</v>
      </c>
      <c r="AD82">
        <f t="shared" si="15"/>
        <v>50.74613822951148</v>
      </c>
      <c r="AE82">
        <f t="shared" si="16"/>
        <v>0.15124508379529059</v>
      </c>
      <c r="AF82">
        <f t="shared" si="17"/>
        <v>23398.419214712838</v>
      </c>
      <c r="AG82">
        <f t="shared" si="18"/>
        <v>3.9171787518181921E-2</v>
      </c>
    </row>
    <row r="83" spans="1:33" x14ac:dyDescent="0.25">
      <c r="A83">
        <v>64</v>
      </c>
      <c r="B83">
        <v>0.63</v>
      </c>
      <c r="C83">
        <f t="shared" si="29"/>
        <v>54.317</v>
      </c>
      <c r="D83">
        <f t="shared" si="5"/>
        <v>4.6511259078769351E-2</v>
      </c>
      <c r="E83">
        <f t="shared" si="27"/>
        <v>597.97237718912311</v>
      </c>
      <c r="F83">
        <f t="shared" si="28"/>
        <v>313.85418859456155</v>
      </c>
      <c r="G83">
        <f t="shared" si="6"/>
        <v>187676.13524465333</v>
      </c>
      <c r="H83">
        <f t="shared" si="19"/>
        <v>648296.23135664838</v>
      </c>
      <c r="I83">
        <f t="shared" si="20"/>
        <v>54.317</v>
      </c>
      <c r="J83">
        <f t="shared" si="7"/>
        <v>0.4387761327766867</v>
      </c>
      <c r="K83">
        <f t="shared" si="8"/>
        <v>0.1303306494754537</v>
      </c>
      <c r="L83">
        <f t="shared" si="9"/>
        <v>0</v>
      </c>
      <c r="M83">
        <f t="shared" si="10"/>
        <v>0.5691067822521404</v>
      </c>
      <c r="N83">
        <v>64</v>
      </c>
      <c r="S83">
        <f t="shared" si="25"/>
        <v>3</v>
      </c>
      <c r="T83">
        <f t="shared" si="26"/>
        <v>16</v>
      </c>
      <c r="U83">
        <f t="shared" si="11"/>
        <v>64</v>
      </c>
      <c r="V83">
        <f>($T$12*'10-day-rainfall'!X70+$T$13*'10-day-rainfall'!Y70+$T$14*'10-day-rainfall'!Z70+$T$15*'10-day-rainfall'!AA70)/12</f>
        <v>1.422782089596579</v>
      </c>
      <c r="Y83">
        <f t="shared" si="30"/>
        <v>50.744470654016958</v>
      </c>
      <c r="Z83">
        <f t="shared" si="31"/>
        <v>0</v>
      </c>
      <c r="AA83">
        <f t="shared" si="12"/>
        <v>0.15050917546280193</v>
      </c>
      <c r="AB83">
        <f t="shared" si="13"/>
        <v>23398.419214712918</v>
      </c>
      <c r="AC83">
        <f t="shared" si="14"/>
        <v>23127.502698879875</v>
      </c>
      <c r="AD83">
        <f t="shared" si="15"/>
        <v>50.742802997994424</v>
      </c>
      <c r="AE83">
        <f t="shared" si="16"/>
        <v>0.14977323159295114</v>
      </c>
      <c r="AF83">
        <f t="shared" si="17"/>
        <v>22859.235580978293</v>
      </c>
      <c r="AG83">
        <f t="shared" si="18"/>
        <v>3.7708617924578025E-2</v>
      </c>
    </row>
    <row r="84" spans="1:33" x14ac:dyDescent="0.25">
      <c r="A84">
        <v>65</v>
      </c>
      <c r="B84">
        <v>0.64</v>
      </c>
      <c r="C84">
        <f t="shared" si="29"/>
        <v>54.376000000000005</v>
      </c>
      <c r="D84">
        <f t="shared" si="5"/>
        <v>4.6511259078769351E-2</v>
      </c>
      <c r="E84">
        <f t="shared" ref="E84:E120" si="32">IF($C84&lt;$C$5,0,$C$13+2*$C$7*($C84-$C$5))</f>
        <v>598.44437718912309</v>
      </c>
      <c r="F84">
        <f t="shared" ref="F84:F120" si="33">IF($C84&lt;$C$5,0,$C$14+2*$C$7*($C84-$C$5))</f>
        <v>314.32618859456159</v>
      </c>
      <c r="G84">
        <f t="shared" si="6"/>
        <v>188106.74016770325</v>
      </c>
      <c r="H84">
        <f t="shared" si="19"/>
        <v>659381.82375530759</v>
      </c>
      <c r="I84">
        <f t="shared" si="20"/>
        <v>54.376000000000005</v>
      </c>
      <c r="J84">
        <f t="shared" si="7"/>
        <v>0.44213524376385038</v>
      </c>
      <c r="K84">
        <f t="shared" si="8"/>
        <v>0.13062968067201614</v>
      </c>
      <c r="L84">
        <f t="shared" si="9"/>
        <v>0</v>
      </c>
      <c r="M84">
        <f t="shared" si="10"/>
        <v>0.57276492443586657</v>
      </c>
      <c r="N84">
        <v>65</v>
      </c>
      <c r="S84">
        <f t="shared" si="25"/>
        <v>3</v>
      </c>
      <c r="T84">
        <f t="shared" si="26"/>
        <v>17</v>
      </c>
      <c r="U84">
        <f t="shared" si="11"/>
        <v>65</v>
      </c>
      <c r="V84">
        <f>($T$12*'10-day-rainfall'!X71+$T$13*'10-day-rainfall'!Y71+$T$14*'10-day-rainfall'!Z71+$T$15*'10-day-rainfall'!AA71)/12</f>
        <v>1.422782089596579</v>
      </c>
      <c r="Y84">
        <f t="shared" si="30"/>
        <v>50.741151650628467</v>
      </c>
      <c r="Z84">
        <f t="shared" si="31"/>
        <v>0</v>
      </c>
      <c r="AA84">
        <f t="shared" si="12"/>
        <v>0.14904448480431531</v>
      </c>
      <c r="AB84">
        <f t="shared" si="13"/>
        <v>22859.23558097834</v>
      </c>
      <c r="AC84">
        <f t="shared" si="14"/>
        <v>22590.955508330571</v>
      </c>
      <c r="AD84">
        <f t="shared" si="15"/>
        <v>50.739500223518164</v>
      </c>
      <c r="AE84">
        <f t="shared" si="16"/>
        <v>0.14831570282415202</v>
      </c>
      <c r="AF84">
        <f t="shared" si="17"/>
        <v>22325.299050811394</v>
      </c>
      <c r="AG84">
        <f t="shared" si="18"/>
        <v>3.6259687269091581E-2</v>
      </c>
    </row>
    <row r="85" spans="1:33" x14ac:dyDescent="0.25">
      <c r="A85">
        <v>66</v>
      </c>
      <c r="B85">
        <v>0.65</v>
      </c>
      <c r="C85">
        <f t="shared" ref="C85:C116" si="34">$C$20+B85*(MAX($C$6,$C$6+$C$5-$C$10))</f>
        <v>54.435000000000002</v>
      </c>
      <c r="D85">
        <f t="shared" ref="D85:D120" si="35">IF(C85&gt;=$C$10+$C$11/12,PI()*($C$11/24)^2,IF(C85&lt;=$C$10,0,($C$11/12)^2*(1/8)*((PI()+2*ASIN((C85-$C$10-$C$11/24)/($C$11/24)))-SIN(PI()+2*ASIN((C85-$C$10-$C$11/24)/($C$11/24))))))</f>
        <v>4.6511259078769351E-2</v>
      </c>
      <c r="E85">
        <f t="shared" si="32"/>
        <v>598.91637718912307</v>
      </c>
      <c r="F85">
        <f t="shared" si="33"/>
        <v>314.79818859456157</v>
      </c>
      <c r="G85">
        <f t="shared" ref="G85:G120" si="36">IF(C85&lt;$C$5,$C$12,E85*F85)</f>
        <v>188537.79065875313</v>
      </c>
      <c r="H85">
        <f t="shared" si="19"/>
        <v>670492.83498921967</v>
      </c>
      <c r="I85">
        <f t="shared" si="20"/>
        <v>54.435000000000002</v>
      </c>
      <c r="J85">
        <f t="shared" ref="J85:J120" si="37">$C$15*IF(C85&lt;=$C$10,0,IF(C85&gt;=$C$10+$C$11/12,0.6*D85*SQRT(64.4*(C85-$C$10+$C$11/24)),0.6*D85*SQRT(64.4*(C85-$C$10)/2)))</f>
        <v>0.4454690257041154</v>
      </c>
      <c r="K85">
        <f t="shared" ref="K85:K120" si="38">IF(C85&lt;$C$5,0,G85*$C$9/12/3600)</f>
        <v>0.13092902129080078</v>
      </c>
      <c r="L85">
        <f t="shared" ref="L85:L119" si="39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0">J85+K85+L85</f>
        <v>0.57639804699491615</v>
      </c>
      <c r="N85">
        <v>66</v>
      </c>
      <c r="S85">
        <f t="shared" si="25"/>
        <v>3</v>
      </c>
      <c r="T85">
        <f t="shared" si="26"/>
        <v>18</v>
      </c>
      <c r="U85">
        <f t="shared" ref="U85:U148" si="41">(S85-1)*24+T85</f>
        <v>66</v>
      </c>
      <c r="V85">
        <f>($T$12*'10-day-rainfall'!X72+$T$13*'10-day-rainfall'!Y72+$T$14*'10-day-rainfall'!Z72+$T$15*'10-day-rainfall'!AA72)/12</f>
        <v>1.422782089596579</v>
      </c>
      <c r="Y85">
        <f t="shared" si="30"/>
        <v>50.737864946355586</v>
      </c>
      <c r="Z85">
        <f t="shared" si="31"/>
        <v>0</v>
      </c>
      <c r="AA85">
        <f t="shared" ref="AA85:AA148" si="42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0.14759404788629638</v>
      </c>
      <c r="AB85">
        <f t="shared" ref="AB85:AB148" si="43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22325.299050811424</v>
      </c>
      <c r="AC85">
        <f t="shared" ref="AC85:AC148" si="44">MAX(0,AB85+(Z85-AA85)*1800)</f>
        <v>22059.629764616089</v>
      </c>
      <c r="AD85">
        <f t="shared" ref="AD85:AD148" si="45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50.736229590224703</v>
      </c>
      <c r="AE85">
        <f t="shared" ref="AE85:AE148" si="46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0.14687235809938332</v>
      </c>
      <c r="AF85">
        <f t="shared" ref="AF85:AF148" si="47">MAX(0,AB85+(Z85-AE85)*3600)</f>
        <v>21796.558561653645</v>
      </c>
      <c r="AG85">
        <f t="shared" ref="AG85:AG148" si="48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3.482485698449183E-2</v>
      </c>
    </row>
    <row r="86" spans="1:33" x14ac:dyDescent="0.25">
      <c r="A86">
        <v>67</v>
      </c>
      <c r="B86">
        <v>0.66</v>
      </c>
      <c r="C86">
        <f t="shared" si="34"/>
        <v>54.494</v>
      </c>
      <c r="D86">
        <f t="shared" si="35"/>
        <v>4.6511259078769351E-2</v>
      </c>
      <c r="E86">
        <f t="shared" si="32"/>
        <v>599.38837718912305</v>
      </c>
      <c r="F86">
        <f t="shared" si="33"/>
        <v>315.27018859456155</v>
      </c>
      <c r="G86">
        <f t="shared" si="36"/>
        <v>188969.28671780301</v>
      </c>
      <c r="H86">
        <f t="shared" ref="H86:H120" si="49">IF(C86&lt;$C$5,$C$12*(C86-$C$10),H85+(1/3)*(C86-MAX(C85,$C$5))*(G86+IF(C85&lt;$C$5,$C$13*$C$14,G85)+SQRT(G86*IF(C85&lt;$C$5,$C$13*$C$14,G85))))</f>
        <v>681629.29134689609</v>
      </c>
      <c r="I86">
        <f t="shared" ref="I86:I120" si="50">C86</f>
        <v>54.494</v>
      </c>
      <c r="J86">
        <f t="shared" si="37"/>
        <v>0.44877804307411062</v>
      </c>
      <c r="K86">
        <f t="shared" si="38"/>
        <v>0.13122867133180763</v>
      </c>
      <c r="L86">
        <f t="shared" si="39"/>
        <v>0</v>
      </c>
      <c r="M86">
        <f t="shared" si="40"/>
        <v>0.58000671440591822</v>
      </c>
      <c r="N86">
        <v>67</v>
      </c>
      <c r="S86">
        <f t="shared" si="25"/>
        <v>3</v>
      </c>
      <c r="T86">
        <f t="shared" si="26"/>
        <v>19</v>
      </c>
      <c r="U86">
        <f t="shared" si="41"/>
        <v>67</v>
      </c>
      <c r="V86">
        <f>($T$12*'10-day-rainfall'!X73+$T$13*'10-day-rainfall'!Y73+$T$14*'10-day-rainfall'!Z73+$T$15*'10-day-rainfall'!AA73)/12</f>
        <v>1.422782089596579</v>
      </c>
      <c r="Y86">
        <f t="shared" si="30"/>
        <v>50.734610226877194</v>
      </c>
      <c r="Z86">
        <f t="shared" si="31"/>
        <v>0</v>
      </c>
      <c r="AA86">
        <f t="shared" si="42"/>
        <v>0.14615772599746502</v>
      </c>
      <c r="AB86">
        <f t="shared" si="43"/>
        <v>21796.558561653939</v>
      </c>
      <c r="AC86">
        <f t="shared" si="44"/>
        <v>21533.474654858503</v>
      </c>
      <c r="AD86">
        <f t="shared" si="45"/>
        <v>50.732990785329861</v>
      </c>
      <c r="AE86">
        <f t="shared" si="46"/>
        <v>0.14544305938562305</v>
      </c>
      <c r="AF86">
        <f t="shared" si="47"/>
        <v>21272.963547865696</v>
      </c>
      <c r="AG86">
        <f t="shared" si="48"/>
        <v>3.3403989852025584E-2</v>
      </c>
    </row>
    <row r="87" spans="1:33" x14ac:dyDescent="0.25">
      <c r="A87">
        <v>68</v>
      </c>
      <c r="B87">
        <v>0.67</v>
      </c>
      <c r="C87">
        <f t="shared" si="34"/>
        <v>54.553000000000004</v>
      </c>
      <c r="D87">
        <f t="shared" si="35"/>
        <v>4.6511259078769351E-2</v>
      </c>
      <c r="E87">
        <f t="shared" si="32"/>
        <v>599.86037718912314</v>
      </c>
      <c r="F87">
        <f t="shared" si="33"/>
        <v>315.74218859456158</v>
      </c>
      <c r="G87">
        <f t="shared" si="36"/>
        <v>189401.22834485298</v>
      </c>
      <c r="H87">
        <f t="shared" si="49"/>
        <v>692791.21911684831</v>
      </c>
      <c r="I87">
        <f t="shared" si="50"/>
        <v>54.553000000000004</v>
      </c>
      <c r="J87">
        <f t="shared" si="37"/>
        <v>0.45206283969054906</v>
      </c>
      <c r="K87">
        <f t="shared" si="38"/>
        <v>0.13152863079503679</v>
      </c>
      <c r="L87">
        <f t="shared" si="39"/>
        <v>0</v>
      </c>
      <c r="M87">
        <f t="shared" si="40"/>
        <v>0.58359147048558579</v>
      </c>
      <c r="N87">
        <v>68</v>
      </c>
      <c r="S87">
        <f t="shared" si="25"/>
        <v>3</v>
      </c>
      <c r="T87">
        <f t="shared" si="26"/>
        <v>20</v>
      </c>
      <c r="U87">
        <f t="shared" si="41"/>
        <v>68</v>
      </c>
      <c r="V87">
        <f>($T$12*'10-day-rainfall'!X74+$T$13*'10-day-rainfall'!Y74+$T$14*'10-day-rainfall'!Z74+$T$15*'10-day-rainfall'!AA74)/12</f>
        <v>1.422782089596579</v>
      </c>
      <c r="Y87">
        <f t="shared" si="30"/>
        <v>50.731387180931002</v>
      </c>
      <c r="Z87">
        <f t="shared" si="31"/>
        <v>0</v>
      </c>
      <c r="AA87">
        <f t="shared" si="42"/>
        <v>0.14473538177641601</v>
      </c>
      <c r="AB87">
        <f t="shared" si="43"/>
        <v>21272.963547865169</v>
      </c>
      <c r="AC87">
        <f t="shared" si="44"/>
        <v>21012.439860667619</v>
      </c>
      <c r="AD87">
        <f t="shared" si="45"/>
        <v>50.72978349909333</v>
      </c>
      <c r="AE87">
        <f t="shared" si="46"/>
        <v>0.1440276699931235</v>
      </c>
      <c r="AF87">
        <f t="shared" si="47"/>
        <v>20754.463935889926</v>
      </c>
      <c r="AG87">
        <f t="shared" si="48"/>
        <v>3.1996949988289926E-2</v>
      </c>
    </row>
    <row r="88" spans="1:33" x14ac:dyDescent="0.25">
      <c r="A88">
        <v>69</v>
      </c>
      <c r="B88">
        <v>0.68</v>
      </c>
      <c r="C88">
        <f t="shared" si="34"/>
        <v>54.612000000000002</v>
      </c>
      <c r="D88">
        <f t="shared" si="35"/>
        <v>4.6511259078769351E-2</v>
      </c>
      <c r="E88">
        <f t="shared" si="32"/>
        <v>600.33237718912312</v>
      </c>
      <c r="F88">
        <f t="shared" si="33"/>
        <v>316.21418859456156</v>
      </c>
      <c r="G88">
        <f t="shared" si="36"/>
        <v>189833.61553990285</v>
      </c>
      <c r="H88">
        <f t="shared" si="49"/>
        <v>703978.64458758372</v>
      </c>
      <c r="I88">
        <f t="shared" si="50"/>
        <v>54.612000000000002</v>
      </c>
      <c r="J88">
        <f t="shared" si="37"/>
        <v>0.45532393975359736</v>
      </c>
      <c r="K88">
        <f t="shared" si="38"/>
        <v>0.13182889968048808</v>
      </c>
      <c r="L88">
        <f t="shared" si="39"/>
        <v>0</v>
      </c>
      <c r="M88">
        <f t="shared" si="40"/>
        <v>0.58715283943408547</v>
      </c>
      <c r="N88">
        <v>69</v>
      </c>
      <c r="S88">
        <f t="shared" si="25"/>
        <v>3</v>
      </c>
      <c r="T88">
        <f t="shared" si="26"/>
        <v>21</v>
      </c>
      <c r="U88">
        <f t="shared" si="41"/>
        <v>69</v>
      </c>
      <c r="V88">
        <f>($T$12*'10-day-rainfall'!X75+$T$13*'10-day-rainfall'!Y75+$T$14*'10-day-rainfall'!Z75+$T$15*'10-day-rainfall'!AA75)/12</f>
        <v>1.422782089596579</v>
      </c>
      <c r="Y88">
        <f t="shared" si="30"/>
        <v>50.728195500283803</v>
      </c>
      <c r="Z88">
        <f t="shared" si="31"/>
        <v>0</v>
      </c>
      <c r="AA88">
        <f t="shared" si="42"/>
        <v>0.14332687919849316</v>
      </c>
      <c r="AB88">
        <f t="shared" si="43"/>
        <v>20754.463935889991</v>
      </c>
      <c r="AC88">
        <f t="shared" si="44"/>
        <v>20496.475553332704</v>
      </c>
      <c r="AD88">
        <f t="shared" si="45"/>
        <v>50.726607424789066</v>
      </c>
      <c r="AE88">
        <f t="shared" si="46"/>
        <v>0.14262605456234498</v>
      </c>
      <c r="AF88">
        <f t="shared" si="47"/>
        <v>20241.01013946555</v>
      </c>
      <c r="AG88">
        <f t="shared" si="48"/>
        <v>3.0603602832247556E-2</v>
      </c>
    </row>
    <row r="89" spans="1:33" x14ac:dyDescent="0.25">
      <c r="A89">
        <v>70</v>
      </c>
      <c r="B89">
        <v>0.69000000000000006</v>
      </c>
      <c r="C89">
        <f t="shared" si="34"/>
        <v>54.670999999999999</v>
      </c>
      <c r="D89">
        <f t="shared" si="35"/>
        <v>4.6511259078769351E-2</v>
      </c>
      <c r="E89">
        <f t="shared" si="32"/>
        <v>600.8043771891231</v>
      </c>
      <c r="F89">
        <f t="shared" si="33"/>
        <v>316.68618859456154</v>
      </c>
      <c r="G89">
        <f t="shared" si="36"/>
        <v>190266.44830295272</v>
      </c>
      <c r="H89">
        <f t="shared" si="49"/>
        <v>715191.59404761379</v>
      </c>
      <c r="I89">
        <f t="shared" si="50"/>
        <v>54.670999999999999</v>
      </c>
      <c r="J89">
        <f t="shared" si="37"/>
        <v>0.4585618488234624</v>
      </c>
      <c r="K89">
        <f t="shared" si="38"/>
        <v>0.1321294779881616</v>
      </c>
      <c r="L89">
        <f t="shared" si="39"/>
        <v>0</v>
      </c>
      <c r="M89">
        <f t="shared" si="40"/>
        <v>0.59069132681162406</v>
      </c>
      <c r="N89">
        <v>70</v>
      </c>
      <c r="S89">
        <f t="shared" si="25"/>
        <v>3</v>
      </c>
      <c r="T89">
        <f t="shared" si="26"/>
        <v>22</v>
      </c>
      <c r="U89">
        <f t="shared" si="41"/>
        <v>70</v>
      </c>
      <c r="V89">
        <f>($T$12*'10-day-rainfall'!X76+$T$13*'10-day-rainfall'!Y76+$T$14*'10-day-rainfall'!Z76+$T$15*'10-day-rainfall'!AA76)/12</f>
        <v>1.422782089596579</v>
      </c>
      <c r="Y89">
        <f t="shared" si="30"/>
        <v>50.725034879701973</v>
      </c>
      <c r="Z89">
        <f t="shared" si="31"/>
        <v>0</v>
      </c>
      <c r="AA89">
        <f t="shared" si="42"/>
        <v>0.14193208356276676</v>
      </c>
      <c r="AB89">
        <f t="shared" si="43"/>
        <v>20241.010139465063</v>
      </c>
      <c r="AC89">
        <f t="shared" si="44"/>
        <v>19985.532389052081</v>
      </c>
      <c r="AD89">
        <f t="shared" si="45"/>
        <v>50.723462258675937</v>
      </c>
      <c r="AE89">
        <f t="shared" si="46"/>
        <v>0.14123807905100244</v>
      </c>
      <c r="AF89">
        <f t="shared" si="47"/>
        <v>19732.553054881453</v>
      </c>
      <c r="AG89">
        <f t="shared" si="48"/>
        <v>2.9223815132344549E-2</v>
      </c>
    </row>
    <row r="90" spans="1:33" x14ac:dyDescent="0.25">
      <c r="A90">
        <v>71</v>
      </c>
      <c r="B90">
        <v>0.70000000000000007</v>
      </c>
      <c r="C90">
        <f t="shared" si="34"/>
        <v>54.730000000000004</v>
      </c>
      <c r="D90">
        <f t="shared" si="35"/>
        <v>4.6511259078769351E-2</v>
      </c>
      <c r="E90">
        <f t="shared" si="32"/>
        <v>601.2763771891232</v>
      </c>
      <c r="F90">
        <f t="shared" si="33"/>
        <v>317.15818859456158</v>
      </c>
      <c r="G90">
        <f t="shared" si="36"/>
        <v>190699.72663400267</v>
      </c>
      <c r="H90">
        <f t="shared" si="49"/>
        <v>726430.09378544998</v>
      </c>
      <c r="I90">
        <f t="shared" si="50"/>
        <v>54.730000000000004</v>
      </c>
      <c r="J90">
        <f t="shared" si="37"/>
        <v>0.4617770547353417</v>
      </c>
      <c r="K90">
        <f t="shared" si="38"/>
        <v>0.13243036571805741</v>
      </c>
      <c r="L90">
        <f t="shared" si="39"/>
        <v>0</v>
      </c>
      <c r="M90">
        <f t="shared" si="40"/>
        <v>0.59420742045339914</v>
      </c>
      <c r="N90">
        <v>71</v>
      </c>
      <c r="S90">
        <f t="shared" si="25"/>
        <v>3</v>
      </c>
      <c r="T90">
        <f t="shared" si="26"/>
        <v>23</v>
      </c>
      <c r="U90">
        <f t="shared" si="41"/>
        <v>71</v>
      </c>
      <c r="V90">
        <f>($T$12*'10-day-rainfall'!X77+$T$13*'10-day-rainfall'!Y77+$T$14*'10-day-rainfall'!Z77+$T$15*'10-day-rainfall'!AA77)/12</f>
        <v>1.422782089596579</v>
      </c>
      <c r="Y90">
        <f t="shared" si="30"/>
        <v>50.7219050169223</v>
      </c>
      <c r="Z90">
        <f t="shared" si="31"/>
        <v>0</v>
      </c>
      <c r="AA90">
        <f t="shared" si="42"/>
        <v>0.14055086147916515</v>
      </c>
      <c r="AB90">
        <f t="shared" si="43"/>
        <v>19732.553054881573</v>
      </c>
      <c r="AC90">
        <f t="shared" si="44"/>
        <v>19479.561504219077</v>
      </c>
      <c r="AD90">
        <f t="shared" si="45"/>
        <v>50.72034769996872</v>
      </c>
      <c r="AE90">
        <f t="shared" si="46"/>
        <v>0.13986361072126563</v>
      </c>
      <c r="AF90">
        <f t="shared" si="47"/>
        <v>19229.044056285016</v>
      </c>
      <c r="AG90">
        <f t="shared" si="48"/>
        <v>2.7857454933780099E-2</v>
      </c>
    </row>
    <row r="91" spans="1:33" x14ac:dyDescent="0.25">
      <c r="A91">
        <v>72</v>
      </c>
      <c r="B91">
        <v>0.71</v>
      </c>
      <c r="C91">
        <f t="shared" si="34"/>
        <v>54.789000000000001</v>
      </c>
      <c r="D91">
        <f t="shared" si="35"/>
        <v>4.6511259078769351E-2</v>
      </c>
      <c r="E91">
        <f t="shared" si="32"/>
        <v>601.74837718912318</v>
      </c>
      <c r="F91">
        <f t="shared" si="33"/>
        <v>317.63018859456156</v>
      </c>
      <c r="G91">
        <f t="shared" si="36"/>
        <v>191133.45053305256</v>
      </c>
      <c r="H91">
        <f t="shared" si="49"/>
        <v>737694.17008959979</v>
      </c>
      <c r="I91">
        <f t="shared" si="50"/>
        <v>54.789000000000001</v>
      </c>
      <c r="J91">
        <f t="shared" si="37"/>
        <v>0.4649700284574278</v>
      </c>
      <c r="K91">
        <f t="shared" si="38"/>
        <v>0.1327315628701754</v>
      </c>
      <c r="L91">
        <f t="shared" si="39"/>
        <v>0</v>
      </c>
      <c r="M91">
        <f t="shared" si="40"/>
        <v>0.59770159132760314</v>
      </c>
      <c r="N91">
        <v>72</v>
      </c>
      <c r="S91">
        <f t="shared" si="25"/>
        <v>3</v>
      </c>
      <c r="T91">
        <f t="shared" si="26"/>
        <v>24</v>
      </c>
      <c r="U91">
        <f t="shared" si="41"/>
        <v>72</v>
      </c>
      <c r="V91">
        <f>($T$12*'10-day-rainfall'!X78+$T$13*'10-day-rainfall'!Y78+$T$14*'10-day-rainfall'!Z78+$T$15*'10-day-rainfall'!AA78)/12</f>
        <v>1.422782089596579</v>
      </c>
      <c r="Y91">
        <f t="shared" si="30"/>
        <v>50.718805612623058</v>
      </c>
      <c r="Z91">
        <f t="shared" si="31"/>
        <v>0</v>
      </c>
      <c r="AA91">
        <f t="shared" si="42"/>
        <v>0.13918308085570602</v>
      </c>
      <c r="AB91">
        <f t="shared" si="43"/>
        <v>19229.04405628494</v>
      </c>
      <c r="AC91">
        <f t="shared" si="44"/>
        <v>18978.51451074467</v>
      </c>
      <c r="AD91">
        <f t="shared" si="45"/>
        <v>50.717261618177503</v>
      </c>
      <c r="AE91">
        <f t="shared" si="46"/>
        <v>0.13858688150399531</v>
      </c>
      <c r="AF91">
        <f t="shared" si="47"/>
        <v>18730.131282870556</v>
      </c>
      <c r="AG91">
        <f t="shared" si="48"/>
        <v>2.6504391565875498E-2</v>
      </c>
    </row>
    <row r="92" spans="1:33" x14ac:dyDescent="0.25">
      <c r="A92">
        <v>73</v>
      </c>
      <c r="B92">
        <v>0.72</v>
      </c>
      <c r="C92">
        <f t="shared" si="34"/>
        <v>54.847999999999999</v>
      </c>
      <c r="D92">
        <f t="shared" si="35"/>
        <v>4.6511259078769351E-2</v>
      </c>
      <c r="E92">
        <f t="shared" si="32"/>
        <v>602.22037718912316</v>
      </c>
      <c r="F92">
        <f t="shared" si="33"/>
        <v>318.10218859456154</v>
      </c>
      <c r="G92">
        <f t="shared" si="36"/>
        <v>191567.62000010244</v>
      </c>
      <c r="H92">
        <f t="shared" si="49"/>
        <v>748983.8492485747</v>
      </c>
      <c r="I92">
        <f t="shared" si="50"/>
        <v>54.847999999999999</v>
      </c>
      <c r="J92">
        <f t="shared" si="37"/>
        <v>0.46814122489624399</v>
      </c>
      <c r="K92">
        <f t="shared" si="38"/>
        <v>0.13303306944451557</v>
      </c>
      <c r="L92">
        <f t="shared" si="39"/>
        <v>0</v>
      </c>
      <c r="M92">
        <f t="shared" si="40"/>
        <v>0.60117429434075953</v>
      </c>
      <c r="N92">
        <v>73</v>
      </c>
      <c r="S92">
        <f t="shared" si="25"/>
        <v>4</v>
      </c>
      <c r="T92">
        <f t="shared" si="26"/>
        <v>1</v>
      </c>
      <c r="U92">
        <f t="shared" si="41"/>
        <v>73</v>
      </c>
      <c r="V92">
        <f>($T$12*'10-day-rainfall'!X79+$T$13*'10-day-rainfall'!Y79+$T$14*'10-day-rainfall'!Z79+$T$15*'10-day-rainfall'!AA79)/12</f>
        <v>1.422782089596579</v>
      </c>
      <c r="Y92">
        <f t="shared" si="30"/>
        <v>50.71572886402555</v>
      </c>
      <c r="Z92">
        <f t="shared" si="31"/>
        <v>0</v>
      </c>
      <c r="AA92">
        <f t="shared" si="42"/>
        <v>0.13808727315663022</v>
      </c>
      <c r="AB92">
        <f t="shared" si="43"/>
        <v>18730.131282870276</v>
      </c>
      <c r="AC92">
        <f t="shared" si="44"/>
        <v>18481.574191188342</v>
      </c>
      <c r="AD92">
        <f t="shared" si="45"/>
        <v>50.714195036973166</v>
      </c>
      <c r="AE92">
        <f t="shared" si="46"/>
        <v>0.13758731509237751</v>
      </c>
      <c r="AF92">
        <f t="shared" si="47"/>
        <v>18234.816948537718</v>
      </c>
      <c r="AG92">
        <f t="shared" si="48"/>
        <v>2.5423181632850733E-2</v>
      </c>
    </row>
    <row r="93" spans="1:33" x14ac:dyDescent="0.25">
      <c r="A93">
        <v>74</v>
      </c>
      <c r="B93">
        <v>0.73</v>
      </c>
      <c r="C93">
        <f t="shared" si="34"/>
        <v>54.907000000000004</v>
      </c>
      <c r="D93">
        <f t="shared" si="35"/>
        <v>4.6511259078769351E-2</v>
      </c>
      <c r="E93">
        <f t="shared" si="32"/>
        <v>602.69237718912314</v>
      </c>
      <c r="F93">
        <f t="shared" si="33"/>
        <v>318.57418859456158</v>
      </c>
      <c r="G93">
        <f t="shared" si="36"/>
        <v>192002.23503515235</v>
      </c>
      <c r="H93">
        <f t="shared" si="49"/>
        <v>760299.15755088627</v>
      </c>
      <c r="I93">
        <f t="shared" si="50"/>
        <v>54.907000000000004</v>
      </c>
      <c r="J93">
        <f t="shared" si="37"/>
        <v>0.47129108365320305</v>
      </c>
      <c r="K93">
        <f t="shared" si="38"/>
        <v>0.13333488544107802</v>
      </c>
      <c r="L93">
        <f t="shared" si="39"/>
        <v>0</v>
      </c>
      <c r="M93">
        <f t="shared" si="40"/>
        <v>0.60462596909428101</v>
      </c>
      <c r="N93">
        <v>74</v>
      </c>
      <c r="S93">
        <f t="shared" si="25"/>
        <v>4</v>
      </c>
      <c r="T93">
        <f t="shared" si="26"/>
        <v>2</v>
      </c>
      <c r="U93">
        <f t="shared" si="41"/>
        <v>74</v>
      </c>
      <c r="V93">
        <f>($T$12*'10-day-rainfall'!X80+$T$13*'10-day-rainfall'!Y80+$T$14*'10-day-rainfall'!Z80+$T$15*'10-day-rainfall'!AA80)/12</f>
        <v>1.422782089596579</v>
      </c>
      <c r="Y93">
        <f t="shared" si="30"/>
        <v>50.712672316653304</v>
      </c>
      <c r="Z93">
        <f t="shared" si="31"/>
        <v>0</v>
      </c>
      <c r="AA93">
        <f t="shared" si="42"/>
        <v>0.13709097731926734</v>
      </c>
      <c r="AB93">
        <f t="shared" si="43"/>
        <v>18234.8169485381</v>
      </c>
      <c r="AC93">
        <f t="shared" si="44"/>
        <v>17988.053189363418</v>
      </c>
      <c r="AD93">
        <f t="shared" si="45"/>
        <v>50.711149556120461</v>
      </c>
      <c r="AE93">
        <f t="shared" si="46"/>
        <v>0.13659462643854881</v>
      </c>
      <c r="AF93">
        <f t="shared" si="47"/>
        <v>17743.076293359325</v>
      </c>
      <c r="AG93">
        <f t="shared" si="48"/>
        <v>2.444138351870645E-2</v>
      </c>
    </row>
    <row r="94" spans="1:33" x14ac:dyDescent="0.25">
      <c r="A94">
        <v>75</v>
      </c>
      <c r="B94">
        <v>0.74</v>
      </c>
      <c r="C94">
        <f t="shared" si="34"/>
        <v>54.966000000000001</v>
      </c>
      <c r="D94">
        <f t="shared" si="35"/>
        <v>4.6511259078769351E-2</v>
      </c>
      <c r="E94">
        <f t="shared" si="32"/>
        <v>603.16437718912312</v>
      </c>
      <c r="F94">
        <f t="shared" si="33"/>
        <v>319.04618859456156</v>
      </c>
      <c r="G94">
        <f t="shared" si="36"/>
        <v>192437.29563820222</v>
      </c>
      <c r="H94">
        <f t="shared" si="49"/>
        <v>771640.12128504191</v>
      </c>
      <c r="I94">
        <f t="shared" si="50"/>
        <v>54.966000000000001</v>
      </c>
      <c r="J94">
        <f t="shared" si="37"/>
        <v>0.4744200297359556</v>
      </c>
      <c r="K94">
        <f t="shared" si="38"/>
        <v>0.13363701085986265</v>
      </c>
      <c r="L94">
        <f t="shared" si="39"/>
        <v>0</v>
      </c>
      <c r="M94">
        <f t="shared" si="40"/>
        <v>0.60805704059581822</v>
      </c>
      <c r="N94">
        <v>75</v>
      </c>
      <c r="S94">
        <f t="shared" si="25"/>
        <v>4</v>
      </c>
      <c r="T94">
        <f t="shared" si="26"/>
        <v>3</v>
      </c>
      <c r="U94">
        <f t="shared" si="41"/>
        <v>75</v>
      </c>
      <c r="V94">
        <f>($T$12*'10-day-rainfall'!X81+$T$13*'10-day-rainfall'!Y81+$T$14*'10-day-rainfall'!Z81+$T$15*'10-day-rainfall'!AA81)/12</f>
        <v>1.422782089596579</v>
      </c>
      <c r="Y94">
        <f t="shared" si="30"/>
        <v>50.709637822185385</v>
      </c>
      <c r="Z94">
        <f t="shared" si="31"/>
        <v>0</v>
      </c>
      <c r="AA94">
        <f t="shared" si="42"/>
        <v>0.13610186972867688</v>
      </c>
      <c r="AB94">
        <f t="shared" si="43"/>
        <v>17743.076293359823</v>
      </c>
      <c r="AC94">
        <f t="shared" si="44"/>
        <v>17498.092927848204</v>
      </c>
      <c r="AD94">
        <f t="shared" si="45"/>
        <v>50.708126048327458</v>
      </c>
      <c r="AE94">
        <f t="shared" si="46"/>
        <v>0.13560910000576543</v>
      </c>
      <c r="AF94">
        <f t="shared" si="47"/>
        <v>17254.883533339067</v>
      </c>
      <c r="AG94">
        <f t="shared" si="48"/>
        <v>2.3466669050664558E-2</v>
      </c>
    </row>
    <row r="95" spans="1:33" x14ac:dyDescent="0.25">
      <c r="A95">
        <v>76</v>
      </c>
      <c r="B95">
        <v>0.75</v>
      </c>
      <c r="C95">
        <f t="shared" si="34"/>
        <v>55.025000000000006</v>
      </c>
      <c r="D95">
        <f t="shared" si="35"/>
        <v>4.6511259078769351E-2</v>
      </c>
      <c r="E95">
        <f t="shared" si="32"/>
        <v>603.6363771891231</v>
      </c>
      <c r="F95">
        <f t="shared" si="33"/>
        <v>319.51818859456159</v>
      </c>
      <c r="G95">
        <f t="shared" si="36"/>
        <v>192872.80180925215</v>
      </c>
      <c r="H95">
        <f t="shared" si="49"/>
        <v>783006.76673955447</v>
      </c>
      <c r="I95">
        <f t="shared" si="50"/>
        <v>55.025000000000006</v>
      </c>
      <c r="J95">
        <f t="shared" si="37"/>
        <v>0.4775284742277886</v>
      </c>
      <c r="K95">
        <f t="shared" si="38"/>
        <v>0.13393944570086955</v>
      </c>
      <c r="L95">
        <f t="shared" si="39"/>
        <v>0</v>
      </c>
      <c r="M95">
        <f t="shared" si="40"/>
        <v>0.61146791992865812</v>
      </c>
      <c r="N95">
        <v>76</v>
      </c>
      <c r="S95">
        <f t="shared" si="25"/>
        <v>4</v>
      </c>
      <c r="T95">
        <f t="shared" si="26"/>
        <v>4</v>
      </c>
      <c r="U95">
        <f t="shared" si="41"/>
        <v>76</v>
      </c>
      <c r="V95">
        <f>($T$12*'10-day-rainfall'!X82+$T$13*'10-day-rainfall'!Y82+$T$14*'10-day-rainfall'!Z82+$T$15*'10-day-rainfall'!AA82)/12</f>
        <v>1.422782089596579</v>
      </c>
      <c r="Y95">
        <f t="shared" si="30"/>
        <v>50.706625221510699</v>
      </c>
      <c r="Z95">
        <f t="shared" si="31"/>
        <v>0</v>
      </c>
      <c r="AA95">
        <f t="shared" si="42"/>
        <v>0.13511989852185685</v>
      </c>
      <c r="AB95">
        <f t="shared" si="43"/>
        <v>17254.883533339013</v>
      </c>
      <c r="AC95">
        <f t="shared" si="44"/>
        <v>17011.667715999669</v>
      </c>
      <c r="AD95">
        <f t="shared" si="45"/>
        <v>50.705124355059134</v>
      </c>
      <c r="AE95">
        <f t="shared" si="46"/>
        <v>0.13463068411879897</v>
      </c>
      <c r="AF95">
        <f t="shared" si="47"/>
        <v>16770.213070511338</v>
      </c>
      <c r="AG95">
        <f t="shared" si="48"/>
        <v>2.2498987120414014E-2</v>
      </c>
    </row>
    <row r="96" spans="1:33" x14ac:dyDescent="0.25">
      <c r="A96">
        <v>77</v>
      </c>
      <c r="B96">
        <v>0.76</v>
      </c>
      <c r="C96">
        <f t="shared" si="34"/>
        <v>55.084000000000003</v>
      </c>
      <c r="D96">
        <f t="shared" si="35"/>
        <v>4.6511259078769351E-2</v>
      </c>
      <c r="E96">
        <f t="shared" si="32"/>
        <v>604.10837718912308</v>
      </c>
      <c r="F96">
        <f t="shared" si="33"/>
        <v>319.99018859456157</v>
      </c>
      <c r="G96">
        <f t="shared" si="36"/>
        <v>193308.75354830202</v>
      </c>
      <c r="H96">
        <f t="shared" si="49"/>
        <v>794399.12020293146</v>
      </c>
      <c r="I96">
        <f t="shared" si="50"/>
        <v>55.084000000000003</v>
      </c>
      <c r="J96">
        <f t="shared" si="37"/>
        <v>0.48061681491805319</v>
      </c>
      <c r="K96">
        <f t="shared" si="38"/>
        <v>0.13424218996409862</v>
      </c>
      <c r="L96">
        <f t="shared" si="39"/>
        <v>0</v>
      </c>
      <c r="M96">
        <f t="shared" si="40"/>
        <v>0.61485900488215184</v>
      </c>
      <c r="N96">
        <v>77</v>
      </c>
      <c r="S96">
        <f t="shared" si="25"/>
        <v>4</v>
      </c>
      <c r="T96">
        <f t="shared" si="26"/>
        <v>5</v>
      </c>
      <c r="U96">
        <f t="shared" si="41"/>
        <v>77</v>
      </c>
      <c r="V96">
        <f>($T$12*'10-day-rainfall'!X83+$T$13*'10-day-rainfall'!Y83+$T$14*'10-day-rainfall'!Z83+$T$15*'10-day-rainfall'!AA83)/12</f>
        <v>1.422782089596579</v>
      </c>
      <c r="Y96">
        <f t="shared" si="30"/>
        <v>50.703634356666136</v>
      </c>
      <c r="Z96">
        <f t="shared" si="31"/>
        <v>0</v>
      </c>
      <c r="AA96">
        <f t="shared" si="42"/>
        <v>0.13414501220999739</v>
      </c>
      <c r="AB96">
        <f t="shared" si="43"/>
        <v>16770.213070511069</v>
      </c>
      <c r="AC96">
        <f t="shared" si="44"/>
        <v>16528.752048533072</v>
      </c>
      <c r="AD96">
        <f t="shared" si="45"/>
        <v>50.702144318924304</v>
      </c>
      <c r="AE96">
        <f t="shared" si="46"/>
        <v>0.13365932747526046</v>
      </c>
      <c r="AF96">
        <f t="shared" si="47"/>
        <v>16289.039491600131</v>
      </c>
      <c r="AG96">
        <f t="shared" si="48"/>
        <v>2.1538286988390803E-2</v>
      </c>
    </row>
    <row r="97" spans="1:33" x14ac:dyDescent="0.25">
      <c r="A97">
        <v>78</v>
      </c>
      <c r="B97">
        <v>0.77</v>
      </c>
      <c r="C97">
        <f t="shared" si="34"/>
        <v>55.143000000000001</v>
      </c>
      <c r="D97">
        <f t="shared" si="35"/>
        <v>4.6511259078769351E-2</v>
      </c>
      <c r="E97">
        <f t="shared" si="32"/>
        <v>604.58037718912306</v>
      </c>
      <c r="F97">
        <f t="shared" si="33"/>
        <v>320.46218859456155</v>
      </c>
      <c r="G97">
        <f t="shared" si="36"/>
        <v>193745.15085535191</v>
      </c>
      <c r="H97">
        <f t="shared" si="49"/>
        <v>805817.20796368446</v>
      </c>
      <c r="I97">
        <f t="shared" si="50"/>
        <v>55.143000000000001</v>
      </c>
      <c r="J97">
        <f t="shared" si="37"/>
        <v>0.48368543689636617</v>
      </c>
      <c r="K97">
        <f t="shared" si="38"/>
        <v>0.13454524364954992</v>
      </c>
      <c r="L97">
        <f t="shared" si="39"/>
        <v>0</v>
      </c>
      <c r="M97">
        <f t="shared" si="40"/>
        <v>0.61823068054591612</v>
      </c>
      <c r="N97">
        <v>78</v>
      </c>
      <c r="S97">
        <f t="shared" si="25"/>
        <v>4</v>
      </c>
      <c r="T97">
        <f t="shared" si="26"/>
        <v>6</v>
      </c>
      <c r="U97">
        <f t="shared" si="41"/>
        <v>78</v>
      </c>
      <c r="V97">
        <f>($T$12*'10-day-rainfall'!X84+$T$13*'10-day-rainfall'!Y84+$T$14*'10-day-rainfall'!Z84+$T$15*'10-day-rainfall'!AA84)/12</f>
        <v>1.422782089596579</v>
      </c>
      <c r="Y97">
        <f t="shared" si="30"/>
        <v>50.700665070828293</v>
      </c>
      <c r="Z97">
        <f t="shared" si="31"/>
        <v>0</v>
      </c>
      <c r="AA97">
        <f t="shared" si="42"/>
        <v>0.13317715967578031</v>
      </c>
      <c r="AB97">
        <f t="shared" si="43"/>
        <v>16289.039491600652</v>
      </c>
      <c r="AC97">
        <f t="shared" si="44"/>
        <v>16049.320604184248</v>
      </c>
      <c r="AD97">
        <f t="shared" si="45"/>
        <v>50.699185783667346</v>
      </c>
      <c r="AE97">
        <f t="shared" si="46"/>
        <v>0.13269497914290243</v>
      </c>
      <c r="AF97">
        <f t="shared" si="47"/>
        <v>15811.337566686203</v>
      </c>
      <c r="AG97">
        <f t="shared" si="48"/>
        <v>2.0584518281116751E-2</v>
      </c>
    </row>
    <row r="98" spans="1:33" x14ac:dyDescent="0.25">
      <c r="A98">
        <v>79</v>
      </c>
      <c r="B98">
        <v>0.78</v>
      </c>
      <c r="C98">
        <f t="shared" si="34"/>
        <v>55.201999999999998</v>
      </c>
      <c r="D98">
        <f t="shared" si="35"/>
        <v>4.6511259078769351E-2</v>
      </c>
      <c r="E98">
        <f t="shared" si="32"/>
        <v>605.05237718912304</v>
      </c>
      <c r="F98">
        <f t="shared" si="33"/>
        <v>320.93418859456153</v>
      </c>
      <c r="G98">
        <f t="shared" si="36"/>
        <v>194181.99373040179</v>
      </c>
      <c r="H98">
        <f t="shared" si="49"/>
        <v>817261.05631032365</v>
      </c>
      <c r="I98">
        <f t="shared" si="50"/>
        <v>55.201999999999998</v>
      </c>
      <c r="J98">
        <f t="shared" si="37"/>
        <v>0.48673471311309102</v>
      </c>
      <c r="K98">
        <f t="shared" si="38"/>
        <v>0.13484860675722346</v>
      </c>
      <c r="L98">
        <f t="shared" si="39"/>
        <v>0</v>
      </c>
      <c r="M98">
        <f t="shared" si="40"/>
        <v>0.62158331987031445</v>
      </c>
      <c r="N98">
        <v>79</v>
      </c>
      <c r="S98">
        <f t="shared" si="25"/>
        <v>4</v>
      </c>
      <c r="T98">
        <f t="shared" si="26"/>
        <v>7</v>
      </c>
      <c r="U98">
        <f t="shared" si="41"/>
        <v>79</v>
      </c>
      <c r="V98">
        <f>($T$12*'10-day-rainfall'!X85+$T$13*'10-day-rainfall'!Y85+$T$14*'10-day-rainfall'!Z85+$T$15*'10-day-rainfall'!AA85)/12</f>
        <v>1.422782089596579</v>
      </c>
      <c r="Y98">
        <f t="shared" si="30"/>
        <v>50.697717208305228</v>
      </c>
      <c r="Z98">
        <f t="shared" si="31"/>
        <v>0</v>
      </c>
      <c r="AA98">
        <f t="shared" si="42"/>
        <v>0.13221629017069239</v>
      </c>
      <c r="AB98">
        <f t="shared" si="43"/>
        <v>15811.337566685994</v>
      </c>
      <c r="AC98">
        <f t="shared" si="44"/>
        <v>15573.348244378747</v>
      </c>
      <c r="AD98">
        <f t="shared" si="45"/>
        <v>50.696248594160025</v>
      </c>
      <c r="AE98">
        <f t="shared" si="46"/>
        <v>0.13173758855695528</v>
      </c>
      <c r="AF98">
        <f t="shared" si="47"/>
        <v>15337.082247880955</v>
      </c>
      <c r="AG98">
        <f t="shared" si="48"/>
        <v>1.9637630988552004E-2</v>
      </c>
    </row>
    <row r="99" spans="1:33" x14ac:dyDescent="0.25">
      <c r="A99">
        <v>80</v>
      </c>
      <c r="B99">
        <v>0.79</v>
      </c>
      <c r="C99">
        <f t="shared" si="34"/>
        <v>55.261000000000003</v>
      </c>
      <c r="D99">
        <f t="shared" si="35"/>
        <v>4.6511259078769351E-2</v>
      </c>
      <c r="E99">
        <f t="shared" si="32"/>
        <v>605.52437718912313</v>
      </c>
      <c r="F99">
        <f t="shared" si="33"/>
        <v>321.40618859456157</v>
      </c>
      <c r="G99">
        <f t="shared" si="36"/>
        <v>194619.28217345173</v>
      </c>
      <c r="H99">
        <f t="shared" si="49"/>
        <v>828730.69153136062</v>
      </c>
      <c r="I99">
        <f t="shared" si="50"/>
        <v>55.261000000000003</v>
      </c>
      <c r="J99">
        <f t="shared" si="37"/>
        <v>0.48976500490841302</v>
      </c>
      <c r="K99">
        <f t="shared" si="38"/>
        <v>0.13515227928711926</v>
      </c>
      <c r="L99">
        <f t="shared" si="39"/>
        <v>0</v>
      </c>
      <c r="M99">
        <f t="shared" si="40"/>
        <v>0.62491728419553227</v>
      </c>
      <c r="N99">
        <v>80</v>
      </c>
      <c r="S99">
        <f t="shared" si="25"/>
        <v>4</v>
      </c>
      <c r="T99">
        <f t="shared" si="26"/>
        <v>8</v>
      </c>
      <c r="U99">
        <f t="shared" si="41"/>
        <v>80</v>
      </c>
      <c r="V99">
        <f>($T$12*'10-day-rainfall'!X86+$T$13*'10-day-rainfall'!Y86+$T$14*'10-day-rainfall'!Z86+$T$15*'10-day-rainfall'!AA86)/12</f>
        <v>1.422782089596579</v>
      </c>
      <c r="Y99">
        <f t="shared" si="30"/>
        <v>50.694790614528323</v>
      </c>
      <c r="Z99">
        <f t="shared" si="31"/>
        <v>0</v>
      </c>
      <c r="AA99">
        <f t="shared" si="42"/>
        <v>0.13126235331237363</v>
      </c>
      <c r="AB99">
        <f t="shared" si="43"/>
        <v>15337.082247880535</v>
      </c>
      <c r="AC99">
        <f t="shared" si="44"/>
        <v>15100.810011918262</v>
      </c>
      <c r="AD99">
        <f t="shared" si="45"/>
        <v>50.693332596393354</v>
      </c>
      <c r="AE99">
        <f t="shared" si="46"/>
        <v>0.13078710551747316</v>
      </c>
      <c r="AF99">
        <f t="shared" si="47"/>
        <v>14866.248668017632</v>
      </c>
      <c r="AG99">
        <f t="shared" si="48"/>
        <v>1.8697575461481729E-2</v>
      </c>
    </row>
    <row r="100" spans="1:33" x14ac:dyDescent="0.25">
      <c r="A100">
        <v>81</v>
      </c>
      <c r="B100">
        <v>0.8</v>
      </c>
      <c r="C100">
        <f t="shared" si="34"/>
        <v>55.32</v>
      </c>
      <c r="D100">
        <f t="shared" si="35"/>
        <v>4.6511259078769351E-2</v>
      </c>
      <c r="E100">
        <f t="shared" si="32"/>
        <v>605.99637718912311</v>
      </c>
      <c r="F100">
        <f t="shared" si="33"/>
        <v>321.87818859456155</v>
      </c>
      <c r="G100">
        <f t="shared" si="36"/>
        <v>195057.01618450161</v>
      </c>
      <c r="H100">
        <f t="shared" si="49"/>
        <v>840226.13991530275</v>
      </c>
      <c r="I100">
        <f t="shared" si="50"/>
        <v>55.32</v>
      </c>
      <c r="J100">
        <f t="shared" si="37"/>
        <v>0.49277666251212859</v>
      </c>
      <c r="K100">
        <f t="shared" si="38"/>
        <v>0.13545626123923721</v>
      </c>
      <c r="L100">
        <f t="shared" si="39"/>
        <v>0</v>
      </c>
      <c r="M100">
        <f t="shared" si="40"/>
        <v>0.62823292375136575</v>
      </c>
      <c r="N100">
        <v>81</v>
      </c>
      <c r="S100">
        <f t="shared" si="25"/>
        <v>4</v>
      </c>
      <c r="T100">
        <f t="shared" si="26"/>
        <v>9</v>
      </c>
      <c r="U100">
        <f t="shared" si="41"/>
        <v>81</v>
      </c>
      <c r="V100">
        <f>($T$12*'10-day-rainfall'!X87+$T$13*'10-day-rainfall'!Y87+$T$14*'10-day-rainfall'!Z87+$T$15*'10-day-rainfall'!AA87)/12</f>
        <v>1.422782089596579</v>
      </c>
      <c r="Y100">
        <f t="shared" si="30"/>
        <v>50.691885136044171</v>
      </c>
      <c r="Z100">
        <f t="shared" si="31"/>
        <v>1.5963195351108704E-2</v>
      </c>
      <c r="AA100">
        <f t="shared" si="42"/>
        <v>0.1303152990819722</v>
      </c>
      <c r="AB100">
        <f t="shared" si="43"/>
        <v>14866.248668017955</v>
      </c>
      <c r="AC100">
        <f t="shared" si="44"/>
        <v>14660.4148813024</v>
      </c>
      <c r="AD100">
        <f t="shared" si="45"/>
        <v>50.6906149512821</v>
      </c>
      <c r="AE100">
        <f t="shared" si="46"/>
        <v>0.12990127644891136</v>
      </c>
      <c r="AF100">
        <f t="shared" si="47"/>
        <v>14456.071576065866</v>
      </c>
      <c r="AG100">
        <f t="shared" si="48"/>
        <v>1.776430240890968E-2</v>
      </c>
    </row>
    <row r="101" spans="1:33" x14ac:dyDescent="0.25">
      <c r="A101">
        <v>82</v>
      </c>
      <c r="B101">
        <v>0.81</v>
      </c>
      <c r="C101">
        <f t="shared" si="34"/>
        <v>55.379000000000005</v>
      </c>
      <c r="D101">
        <f t="shared" si="35"/>
        <v>4.6511259078769351E-2</v>
      </c>
      <c r="E101">
        <f t="shared" si="32"/>
        <v>606.4683771891232</v>
      </c>
      <c r="F101">
        <f t="shared" si="33"/>
        <v>322.35018859456159</v>
      </c>
      <c r="G101">
        <f t="shared" si="36"/>
        <v>195495.19576355157</v>
      </c>
      <c r="H101">
        <f t="shared" si="49"/>
        <v>851747.42775066313</v>
      </c>
      <c r="I101">
        <f t="shared" si="50"/>
        <v>55.379000000000005</v>
      </c>
      <c r="J101">
        <f t="shared" si="37"/>
        <v>0.49577002551611277</v>
      </c>
      <c r="K101">
        <f t="shared" si="38"/>
        <v>0.13576055261357747</v>
      </c>
      <c r="L101">
        <f t="shared" si="39"/>
        <v>0</v>
      </c>
      <c r="M101">
        <f t="shared" si="40"/>
        <v>0.63153057812969027</v>
      </c>
      <c r="N101">
        <v>82</v>
      </c>
      <c r="S101">
        <f t="shared" si="25"/>
        <v>4</v>
      </c>
      <c r="T101">
        <f t="shared" si="26"/>
        <v>10</v>
      </c>
      <c r="U101">
        <f t="shared" si="41"/>
        <v>82</v>
      </c>
      <c r="V101">
        <f>($T$12*'10-day-rainfall'!X88+$T$13*'10-day-rainfall'!Y88+$T$14*'10-day-rainfall'!Z88+$T$15*'10-day-rainfall'!AA88)/12</f>
        <v>1.4241013619396459</v>
      </c>
      <c r="Y101">
        <f t="shared" si="30"/>
        <v>50.689353964168738</v>
      </c>
      <c r="Z101">
        <f t="shared" si="31"/>
        <v>5.8895135829323882E-2</v>
      </c>
      <c r="AA101">
        <f t="shared" si="42"/>
        <v>0.1294902518322415</v>
      </c>
      <c r="AB101">
        <f t="shared" si="43"/>
        <v>14456.071576066392</v>
      </c>
      <c r="AC101">
        <f t="shared" si="44"/>
        <v>14329.00036726114</v>
      </c>
      <c r="AD101">
        <f t="shared" si="45"/>
        <v>50.688569817330176</v>
      </c>
      <c r="AE101">
        <f t="shared" si="46"/>
        <v>0.12923465552176569</v>
      </c>
      <c r="AF101">
        <f t="shared" si="47"/>
        <v>14202.8493051736</v>
      </c>
      <c r="AG101">
        <f t="shared" si="48"/>
        <v>1.6951260937202221E-2</v>
      </c>
    </row>
    <row r="102" spans="1:33" x14ac:dyDescent="0.25">
      <c r="A102">
        <v>83</v>
      </c>
      <c r="B102">
        <v>0.82000000000000006</v>
      </c>
      <c r="C102">
        <f t="shared" si="34"/>
        <v>55.438000000000002</v>
      </c>
      <c r="D102">
        <f t="shared" si="35"/>
        <v>4.6511259078769351E-2</v>
      </c>
      <c r="E102">
        <f t="shared" si="32"/>
        <v>606.94037718912318</v>
      </c>
      <c r="F102">
        <f t="shared" si="33"/>
        <v>322.82218859456157</v>
      </c>
      <c r="G102">
        <f t="shared" si="36"/>
        <v>195933.82091060147</v>
      </c>
      <c r="H102">
        <f t="shared" si="49"/>
        <v>863294.58132594917</v>
      </c>
      <c r="I102">
        <f t="shared" si="50"/>
        <v>55.438000000000002</v>
      </c>
      <c r="J102">
        <f t="shared" si="37"/>
        <v>0.49874542332125876</v>
      </c>
      <c r="K102">
        <f t="shared" si="38"/>
        <v>0.13606515341013989</v>
      </c>
      <c r="L102">
        <f t="shared" si="39"/>
        <v>0</v>
      </c>
      <c r="M102">
        <f t="shared" si="40"/>
        <v>0.63481057673139862</v>
      </c>
      <c r="N102">
        <v>83</v>
      </c>
      <c r="S102">
        <f t="shared" si="25"/>
        <v>4</v>
      </c>
      <c r="T102">
        <f t="shared" si="26"/>
        <v>11</v>
      </c>
      <c r="U102">
        <f t="shared" si="41"/>
        <v>83</v>
      </c>
      <c r="V102">
        <f>($T$12*'10-day-rainfall'!X89+$T$13*'10-day-rainfall'!Y89+$T$14*'10-day-rainfall'!Z89+$T$15*'10-day-rainfall'!AA89)/12</f>
        <v>1.4289687285371107</v>
      </c>
      <c r="Y102">
        <f t="shared" si="30"/>
        <v>50.687791348647558</v>
      </c>
      <c r="Z102">
        <f t="shared" si="31"/>
        <v>0.11951372799461076</v>
      </c>
      <c r="AA102">
        <f t="shared" si="42"/>
        <v>0.12898091003263878</v>
      </c>
      <c r="AB102">
        <f t="shared" si="43"/>
        <v>14202.849305173895</v>
      </c>
      <c r="AC102">
        <f t="shared" si="44"/>
        <v>14185.808377505444</v>
      </c>
      <c r="AD102">
        <f t="shared" si="45"/>
        <v>50.687686190369114</v>
      </c>
      <c r="AE102">
        <f t="shared" si="46"/>
        <v>0.12894663320250377</v>
      </c>
      <c r="AF102">
        <f t="shared" si="47"/>
        <v>14168.89084642548</v>
      </c>
      <c r="AG102">
        <f t="shared" si="48"/>
        <v>1.6449330888364068E-2</v>
      </c>
    </row>
    <row r="103" spans="1:33" x14ac:dyDescent="0.25">
      <c r="A103">
        <v>84</v>
      </c>
      <c r="B103">
        <v>0.83000000000000007</v>
      </c>
      <c r="C103">
        <f t="shared" si="34"/>
        <v>55.497</v>
      </c>
      <c r="D103">
        <f t="shared" si="35"/>
        <v>4.6511259078769351E-2</v>
      </c>
      <c r="E103">
        <f t="shared" si="32"/>
        <v>607.41237718912316</v>
      </c>
      <c r="F103">
        <f t="shared" si="33"/>
        <v>323.29418859456155</v>
      </c>
      <c r="G103">
        <f t="shared" si="36"/>
        <v>196372.89162565133</v>
      </c>
      <c r="H103">
        <f t="shared" si="49"/>
        <v>874867.62692967255</v>
      </c>
      <c r="I103">
        <f t="shared" si="50"/>
        <v>55.497</v>
      </c>
      <c r="J103">
        <f t="shared" si="37"/>
        <v>0.50170317556056587</v>
      </c>
      <c r="K103">
        <f t="shared" si="38"/>
        <v>0.13637006362892454</v>
      </c>
      <c r="L103">
        <f t="shared" si="39"/>
        <v>0</v>
      </c>
      <c r="M103">
        <f t="shared" si="40"/>
        <v>0.63807323918949044</v>
      </c>
      <c r="N103">
        <v>84</v>
      </c>
      <c r="S103">
        <f t="shared" si="25"/>
        <v>4</v>
      </c>
      <c r="T103">
        <f t="shared" si="26"/>
        <v>12</v>
      </c>
      <c r="U103">
        <f t="shared" si="41"/>
        <v>84</v>
      </c>
      <c r="V103">
        <f>($T$12*'10-day-rainfall'!X90+$T$13*'10-day-rainfall'!Y90+$T$14*'10-day-rainfall'!Z90+$T$15*'10-day-rainfall'!AA90)/12</f>
        <v>1.438845896139971</v>
      </c>
      <c r="Y103">
        <f t="shared" si="30"/>
        <v>50.687581793561712</v>
      </c>
      <c r="Z103">
        <f t="shared" si="31"/>
        <v>0.2094655476890126</v>
      </c>
      <c r="AA103">
        <f t="shared" si="42"/>
        <v>0.12891260457739803</v>
      </c>
      <c r="AB103">
        <f t="shared" si="43"/>
        <v>14168.890846425951</v>
      </c>
      <c r="AC103">
        <f t="shared" si="44"/>
        <v>14313.886144026857</v>
      </c>
      <c r="AD103">
        <f t="shared" si="45"/>
        <v>50.688476548599375</v>
      </c>
      <c r="AE103">
        <f t="shared" si="46"/>
        <v>0.12920425414500419</v>
      </c>
      <c r="AF103">
        <f t="shared" si="47"/>
        <v>14457.831503184381</v>
      </c>
      <c r="AG103">
        <f t="shared" si="48"/>
        <v>1.6382019388480003E-2</v>
      </c>
    </row>
    <row r="104" spans="1:33" x14ac:dyDescent="0.25">
      <c r="A104">
        <v>85</v>
      </c>
      <c r="B104">
        <v>0.84</v>
      </c>
      <c r="C104">
        <f t="shared" si="34"/>
        <v>55.556000000000004</v>
      </c>
      <c r="D104">
        <f t="shared" si="35"/>
        <v>4.6511259078769351E-2</v>
      </c>
      <c r="E104">
        <f t="shared" si="32"/>
        <v>607.88437718912314</v>
      </c>
      <c r="F104">
        <f t="shared" si="33"/>
        <v>323.76618859456158</v>
      </c>
      <c r="G104">
        <f t="shared" si="36"/>
        <v>196812.40790870125</v>
      </c>
      <c r="H104">
        <f t="shared" si="49"/>
        <v>886466.59085034498</v>
      </c>
      <c r="I104">
        <f t="shared" si="50"/>
        <v>55.556000000000004</v>
      </c>
      <c r="J104">
        <f t="shared" si="37"/>
        <v>0.50464359249990565</v>
      </c>
      <c r="K104">
        <f t="shared" si="38"/>
        <v>0.13667528326993142</v>
      </c>
      <c r="L104">
        <f t="shared" si="39"/>
        <v>0</v>
      </c>
      <c r="M104">
        <f t="shared" si="40"/>
        <v>0.64131887576983704</v>
      </c>
      <c r="N104">
        <v>85</v>
      </c>
      <c r="S104">
        <f t="shared" si="25"/>
        <v>4</v>
      </c>
      <c r="T104">
        <f t="shared" si="26"/>
        <v>13</v>
      </c>
      <c r="U104">
        <f t="shared" si="41"/>
        <v>85</v>
      </c>
      <c r="V104">
        <f>($T$12*'10-day-rainfall'!X91+$T$13*'10-day-rainfall'!Y91+$T$14*'10-day-rainfall'!Z91+$T$15*'10-day-rainfall'!AA91)/12</f>
        <v>1.4561570984283192</v>
      </c>
      <c r="Y104">
        <f t="shared" si="30"/>
        <v>50.689364824546146</v>
      </c>
      <c r="Z104">
        <f t="shared" si="31"/>
        <v>0.35541427392948471</v>
      </c>
      <c r="AA104">
        <f t="shared" si="42"/>
        <v>0.12949379182278836</v>
      </c>
      <c r="AB104">
        <f t="shared" si="43"/>
        <v>14457.831503183934</v>
      </c>
      <c r="AC104">
        <f t="shared" si="44"/>
        <v>14864.488370975987</v>
      </c>
      <c r="AD104">
        <f t="shared" si="45"/>
        <v>50.691874273383988</v>
      </c>
      <c r="AE104">
        <f t="shared" si="46"/>
        <v>0.13031175834734424</v>
      </c>
      <c r="AF104">
        <f t="shared" si="47"/>
        <v>15268.200559279639</v>
      </c>
      <c r="AG104">
        <f t="shared" si="48"/>
        <v>1.6954749415134848E-2</v>
      </c>
    </row>
    <row r="105" spans="1:33" x14ac:dyDescent="0.25">
      <c r="A105">
        <v>86</v>
      </c>
      <c r="B105">
        <v>0.85</v>
      </c>
      <c r="C105">
        <f t="shared" si="34"/>
        <v>55.615000000000002</v>
      </c>
      <c r="D105">
        <f t="shared" si="35"/>
        <v>4.6511259078769351E-2</v>
      </c>
      <c r="E105">
        <f t="shared" si="32"/>
        <v>608.35637718912312</v>
      </c>
      <c r="F105">
        <f t="shared" si="33"/>
        <v>324.23818859456156</v>
      </c>
      <c r="G105">
        <f t="shared" si="36"/>
        <v>197252.36975975113</v>
      </c>
      <c r="H105">
        <f t="shared" si="49"/>
        <v>898091.49937647383</v>
      </c>
      <c r="I105">
        <f t="shared" si="50"/>
        <v>55.615000000000002</v>
      </c>
      <c r="J105">
        <f t="shared" si="37"/>
        <v>0.50756697541789031</v>
      </c>
      <c r="K105">
        <f t="shared" si="38"/>
        <v>0.13698081233316051</v>
      </c>
      <c r="L105">
        <f t="shared" si="39"/>
        <v>0</v>
      </c>
      <c r="M105">
        <f t="shared" si="40"/>
        <v>0.64454778775105082</v>
      </c>
      <c r="N105">
        <v>86</v>
      </c>
      <c r="S105">
        <f t="shared" si="25"/>
        <v>4</v>
      </c>
      <c r="T105">
        <f t="shared" si="26"/>
        <v>14</v>
      </c>
      <c r="U105">
        <f t="shared" si="41"/>
        <v>86</v>
      </c>
      <c r="V105">
        <f>($T$12*'10-day-rainfall'!X92+$T$13*'10-day-rainfall'!Y92+$T$14*'10-day-rainfall'!Z92+$T$15*'10-day-rainfall'!AA92)/12</f>
        <v>1.4855301789183593</v>
      </c>
      <c r="Y105">
        <f t="shared" si="30"/>
        <v>50.694365550826959</v>
      </c>
      <c r="Z105">
        <f t="shared" si="31"/>
        <v>0.64232051756339947</v>
      </c>
      <c r="AA105">
        <f t="shared" si="42"/>
        <v>0.1311238018211949</v>
      </c>
      <c r="AB105">
        <f t="shared" si="43"/>
        <v>15268.200559279319</v>
      </c>
      <c r="AC105">
        <f t="shared" si="44"/>
        <v>16188.354647615288</v>
      </c>
      <c r="AD105">
        <f t="shared" si="45"/>
        <v>50.700043752255468</v>
      </c>
      <c r="AE105">
        <f t="shared" si="46"/>
        <v>0.132974637996122</v>
      </c>
      <c r="AF105">
        <f t="shared" si="47"/>
        <v>17101.84572572152</v>
      </c>
      <c r="AG105">
        <f t="shared" si="48"/>
        <v>1.8561040119618608E-2</v>
      </c>
    </row>
    <row r="106" spans="1:33" x14ac:dyDescent="0.25">
      <c r="A106">
        <v>87</v>
      </c>
      <c r="B106">
        <v>0.86</v>
      </c>
      <c r="C106">
        <f t="shared" si="34"/>
        <v>55.673999999999999</v>
      </c>
      <c r="D106">
        <f t="shared" si="35"/>
        <v>4.6511259078769351E-2</v>
      </c>
      <c r="E106">
        <f t="shared" si="32"/>
        <v>608.8283771891231</v>
      </c>
      <c r="F106">
        <f t="shared" si="33"/>
        <v>324.71018859456154</v>
      </c>
      <c r="G106">
        <f t="shared" si="36"/>
        <v>197692.77717880101</v>
      </c>
      <c r="H106">
        <f t="shared" si="49"/>
        <v>909742.37879657082</v>
      </c>
      <c r="I106">
        <f t="shared" si="50"/>
        <v>55.673999999999999</v>
      </c>
      <c r="J106">
        <f t="shared" si="37"/>
        <v>0.51047361696616567</v>
      </c>
      <c r="K106">
        <f t="shared" si="38"/>
        <v>0.13728665081861183</v>
      </c>
      <c r="L106">
        <f t="shared" si="39"/>
        <v>0</v>
      </c>
      <c r="M106">
        <f t="shared" si="40"/>
        <v>0.64776026778477747</v>
      </c>
      <c r="N106">
        <v>87</v>
      </c>
      <c r="S106">
        <f t="shared" si="25"/>
        <v>4</v>
      </c>
      <c r="T106">
        <f t="shared" si="26"/>
        <v>15</v>
      </c>
      <c r="U106">
        <f t="shared" si="41"/>
        <v>87</v>
      </c>
      <c r="V106">
        <f>($T$12*'10-day-rainfall'!X93+$T$13*'10-day-rainfall'!Y93+$T$14*'10-day-rainfall'!Z93+$T$15*'10-day-rainfall'!AA93)/12</f>
        <v>1.5386145192128551</v>
      </c>
      <c r="Y106">
        <f t="shared" si="30"/>
        <v>50.705680836750751</v>
      </c>
      <c r="Z106">
        <f t="shared" si="31"/>
        <v>2.6200398583215678</v>
      </c>
      <c r="AA106">
        <f t="shared" si="42"/>
        <v>0.13481207191535713</v>
      </c>
      <c r="AB106">
        <f t="shared" si="43"/>
        <v>17101.845725721822</v>
      </c>
      <c r="AC106">
        <f t="shared" si="44"/>
        <v>21575.255741253</v>
      </c>
      <c r="AD106">
        <f t="shared" si="45"/>
        <v>50.733247973342706</v>
      </c>
      <c r="AE106">
        <f t="shared" si="46"/>
        <v>0.14555655757643421</v>
      </c>
      <c r="AF106">
        <f t="shared" si="47"/>
        <v>26009.985608404302</v>
      </c>
      <c r="AG106">
        <f t="shared" si="48"/>
        <v>2.2195639891196599E-2</v>
      </c>
    </row>
    <row r="107" spans="1:33" x14ac:dyDescent="0.25">
      <c r="A107">
        <v>88</v>
      </c>
      <c r="B107">
        <v>0.87</v>
      </c>
      <c r="C107">
        <f t="shared" si="34"/>
        <v>55.733000000000004</v>
      </c>
      <c r="D107">
        <f t="shared" si="35"/>
        <v>4.6511259078769351E-2</v>
      </c>
      <c r="E107">
        <f t="shared" si="32"/>
        <v>609.30037718912308</v>
      </c>
      <c r="F107">
        <f t="shared" si="33"/>
        <v>325.18218859456158</v>
      </c>
      <c r="G107">
        <f t="shared" si="36"/>
        <v>198133.63016585092</v>
      </c>
      <c r="H107">
        <f t="shared" si="49"/>
        <v>921419.25539914751</v>
      </c>
      <c r="I107">
        <f t="shared" si="50"/>
        <v>55.733000000000004</v>
      </c>
      <c r="J107">
        <f t="shared" si="37"/>
        <v>0.51336380151134009</v>
      </c>
      <c r="K107">
        <f t="shared" si="38"/>
        <v>0.13759279872628535</v>
      </c>
      <c r="L107">
        <f t="shared" si="39"/>
        <v>0</v>
      </c>
      <c r="M107">
        <f t="shared" si="40"/>
        <v>0.65095660023762547</v>
      </c>
      <c r="N107">
        <v>88</v>
      </c>
      <c r="S107">
        <f t="shared" si="25"/>
        <v>4</v>
      </c>
      <c r="T107">
        <f t="shared" si="26"/>
        <v>16</v>
      </c>
      <c r="U107">
        <f t="shared" si="41"/>
        <v>88</v>
      </c>
      <c r="V107">
        <f>($T$12*'10-day-rainfall'!X94+$T$13*'10-day-rainfall'!Y94+$T$14*'10-day-rainfall'!Z94+$T$15*'10-day-rainfall'!AA94)/12</f>
        <v>1.7551467389088524</v>
      </c>
      <c r="Y107">
        <f t="shared" si="30"/>
        <v>50.760546434451712</v>
      </c>
      <c r="Z107">
        <f t="shared" si="31"/>
        <v>1.5549491281223511</v>
      </c>
      <c r="AA107">
        <f t="shared" si="42"/>
        <v>0.15760348742172209</v>
      </c>
      <c r="AB107">
        <f t="shared" si="43"/>
        <v>26009.985608404248</v>
      </c>
      <c r="AC107">
        <f t="shared" si="44"/>
        <v>28525.207761665381</v>
      </c>
      <c r="AD107">
        <f t="shared" si="45"/>
        <v>50.776029157455859</v>
      </c>
      <c r="AE107">
        <f t="shared" si="46"/>
        <v>0.1644360805521628</v>
      </c>
      <c r="AF107">
        <f t="shared" si="47"/>
        <v>31015.832579656926</v>
      </c>
      <c r="AG107">
        <f t="shared" si="48"/>
        <v>4.4726595418531939E-2</v>
      </c>
    </row>
    <row r="108" spans="1:33" x14ac:dyDescent="0.25">
      <c r="A108">
        <v>89</v>
      </c>
      <c r="B108">
        <v>0.88</v>
      </c>
      <c r="C108">
        <f t="shared" si="34"/>
        <v>55.792000000000002</v>
      </c>
      <c r="D108">
        <f t="shared" si="35"/>
        <v>4.6511259078769351E-2</v>
      </c>
      <c r="E108">
        <f t="shared" si="32"/>
        <v>609.77237718912306</v>
      </c>
      <c r="F108">
        <f t="shared" si="33"/>
        <v>325.65418859456156</v>
      </c>
      <c r="G108">
        <f t="shared" si="36"/>
        <v>198574.92872090082</v>
      </c>
      <c r="H108">
        <f t="shared" si="49"/>
        <v>933122.15547271154</v>
      </c>
      <c r="I108">
        <f t="shared" si="50"/>
        <v>55.792000000000002</v>
      </c>
      <c r="J108">
        <f t="shared" si="37"/>
        <v>0.51623780545968256</v>
      </c>
      <c r="K108">
        <f t="shared" si="38"/>
        <v>0.13789925605618111</v>
      </c>
      <c r="L108">
        <f t="shared" si="39"/>
        <v>0</v>
      </c>
      <c r="M108">
        <f t="shared" si="40"/>
        <v>0.6541370615158637</v>
      </c>
      <c r="N108">
        <v>89</v>
      </c>
      <c r="S108">
        <f t="shared" si="25"/>
        <v>4</v>
      </c>
      <c r="T108">
        <f t="shared" si="26"/>
        <v>17</v>
      </c>
      <c r="U108">
        <f t="shared" si="41"/>
        <v>89</v>
      </c>
      <c r="V108">
        <f>($T$12*'10-day-rainfall'!X95+$T$13*'10-day-rainfall'!Y95+$T$14*'10-day-rainfall'!Z95+$T$15*'10-day-rainfall'!AA95)/12</f>
        <v>1.8836549313156583</v>
      </c>
      <c r="Y108">
        <f t="shared" si="30"/>
        <v>50.79132487588042</v>
      </c>
      <c r="Z108">
        <f t="shared" si="31"/>
        <v>0.66417821870263005</v>
      </c>
      <c r="AA108">
        <f t="shared" si="42"/>
        <v>0.17084237195041393</v>
      </c>
      <c r="AB108">
        <f t="shared" si="43"/>
        <v>31015.832579656591</v>
      </c>
      <c r="AC108">
        <f t="shared" si="44"/>
        <v>31903.83710381058</v>
      </c>
      <c r="AD108">
        <f t="shared" si="45"/>
        <v>50.79677753590439</v>
      </c>
      <c r="AE108">
        <f t="shared" si="46"/>
        <v>0.17311779881842204</v>
      </c>
      <c r="AF108">
        <f t="shared" si="47"/>
        <v>32783.650091239739</v>
      </c>
      <c r="AG108">
        <f t="shared" si="48"/>
        <v>5.781925603120118E-2</v>
      </c>
    </row>
    <row r="109" spans="1:33" x14ac:dyDescent="0.25">
      <c r="A109">
        <v>90</v>
      </c>
      <c r="B109">
        <v>0.89</v>
      </c>
      <c r="C109">
        <f t="shared" si="34"/>
        <v>55.850999999999999</v>
      </c>
      <c r="D109">
        <f t="shared" si="35"/>
        <v>4.6511259078769351E-2</v>
      </c>
      <c r="E109">
        <f t="shared" si="32"/>
        <v>610.24437718912304</v>
      </c>
      <c r="F109">
        <f t="shared" si="33"/>
        <v>326.12618859456154</v>
      </c>
      <c r="G109">
        <f t="shared" si="36"/>
        <v>199016.67284395068</v>
      </c>
      <c r="H109">
        <f t="shared" si="49"/>
        <v>944851.10530577449</v>
      </c>
      <c r="I109">
        <f t="shared" si="50"/>
        <v>55.850999999999999</v>
      </c>
      <c r="J109">
        <f t="shared" si="37"/>
        <v>0.51909589756564578</v>
      </c>
      <c r="K109">
        <f t="shared" si="38"/>
        <v>0.13820602280829908</v>
      </c>
      <c r="L109">
        <f t="shared" si="39"/>
        <v>0</v>
      </c>
      <c r="M109">
        <f t="shared" si="40"/>
        <v>0.65730192037394486</v>
      </c>
      <c r="N109">
        <v>90</v>
      </c>
      <c r="S109">
        <f t="shared" ref="S109:S172" si="51">S85+1</f>
        <v>4</v>
      </c>
      <c r="T109">
        <f t="shared" ref="T109:T172" si="52">T85</f>
        <v>18</v>
      </c>
      <c r="U109">
        <f t="shared" si="41"/>
        <v>90</v>
      </c>
      <c r="V109">
        <f>($T$12*'10-day-rainfall'!X96+$T$13*'10-day-rainfall'!Y96+$T$14*'10-day-rainfall'!Z96+$T$15*'10-day-rainfall'!AA96)/12</f>
        <v>1.9385456931919087</v>
      </c>
      <c r="Y109">
        <f t="shared" si="30"/>
        <v>50.802179897012515</v>
      </c>
      <c r="Z109">
        <f t="shared" si="31"/>
        <v>0.45103192395920833</v>
      </c>
      <c r="AA109">
        <f t="shared" si="42"/>
        <v>0.17537223565513499</v>
      </c>
      <c r="AB109">
        <f t="shared" si="43"/>
        <v>32783.650091240255</v>
      </c>
      <c r="AC109">
        <f t="shared" si="44"/>
        <v>33279.837530187586</v>
      </c>
      <c r="AD109">
        <f t="shared" si="45"/>
        <v>50.805226662360162</v>
      </c>
      <c r="AE109">
        <f t="shared" si="46"/>
        <v>0.17664366862584618</v>
      </c>
      <c r="AF109">
        <f t="shared" si="47"/>
        <v>33771.447810440361</v>
      </c>
      <c r="AG109">
        <f t="shared" si="48"/>
        <v>6.2297518670292026E-2</v>
      </c>
    </row>
    <row r="110" spans="1:33" x14ac:dyDescent="0.25">
      <c r="A110">
        <v>91</v>
      </c>
      <c r="B110">
        <v>0.9</v>
      </c>
      <c r="C110">
        <f t="shared" si="34"/>
        <v>55.910000000000004</v>
      </c>
      <c r="D110">
        <f t="shared" si="35"/>
        <v>4.6511259078769351E-2</v>
      </c>
      <c r="E110">
        <f t="shared" si="32"/>
        <v>610.71637718912314</v>
      </c>
      <c r="F110">
        <f t="shared" si="33"/>
        <v>326.59818859456158</v>
      </c>
      <c r="G110">
        <f t="shared" si="36"/>
        <v>199458.86253500063</v>
      </c>
      <c r="H110">
        <f t="shared" si="49"/>
        <v>956606.13118684816</v>
      </c>
      <c r="I110">
        <f t="shared" si="50"/>
        <v>55.910000000000004</v>
      </c>
      <c r="J110">
        <f t="shared" si="37"/>
        <v>0.52193833922517918</v>
      </c>
      <c r="K110">
        <f t="shared" si="38"/>
        <v>0.13851309898263933</v>
      </c>
      <c r="L110">
        <f t="shared" si="39"/>
        <v>0</v>
      </c>
      <c r="M110">
        <f t="shared" si="40"/>
        <v>0.66045143820781849</v>
      </c>
      <c r="N110">
        <v>91</v>
      </c>
      <c r="S110">
        <f t="shared" si="51"/>
        <v>4</v>
      </c>
      <c r="T110">
        <f t="shared" si="52"/>
        <v>19</v>
      </c>
      <c r="U110">
        <f t="shared" si="41"/>
        <v>91</v>
      </c>
      <c r="V110">
        <f>($T$12*'10-day-rainfall'!X97+$T$13*'10-day-rainfall'!Y97+$T$14*'10-day-rainfall'!Z97+$T$15*'10-day-rainfall'!AA97)/12</f>
        <v>1.9758210588083722</v>
      </c>
      <c r="Y110">
        <f t="shared" si="30"/>
        <v>50.808245322343971</v>
      </c>
      <c r="Z110">
        <f t="shared" si="31"/>
        <v>0.33794119860597038</v>
      </c>
      <c r="AA110">
        <f t="shared" si="42"/>
        <v>0.17790337306411025</v>
      </c>
      <c r="AB110">
        <f t="shared" si="43"/>
        <v>33771.447810440397</v>
      </c>
      <c r="AC110">
        <f t="shared" si="44"/>
        <v>34059.515896415745</v>
      </c>
      <c r="AD110">
        <f t="shared" si="45"/>
        <v>50.810014161684151</v>
      </c>
      <c r="AE110">
        <f t="shared" si="46"/>
        <v>0.17864152004964423</v>
      </c>
      <c r="AF110">
        <f t="shared" si="47"/>
        <v>34344.926653243172</v>
      </c>
      <c r="AG110">
        <f t="shared" si="48"/>
        <v>6.4799823117378488E-2</v>
      </c>
    </row>
    <row r="111" spans="1:33" x14ac:dyDescent="0.25">
      <c r="A111">
        <v>92</v>
      </c>
      <c r="B111">
        <v>0.91</v>
      </c>
      <c r="C111">
        <f t="shared" si="34"/>
        <v>55.969000000000001</v>
      </c>
      <c r="D111">
        <f t="shared" si="35"/>
        <v>4.6511259078769351E-2</v>
      </c>
      <c r="E111">
        <f t="shared" si="32"/>
        <v>611.18837718912312</v>
      </c>
      <c r="F111">
        <f t="shared" si="33"/>
        <v>327.07018859456156</v>
      </c>
      <c r="G111">
        <f t="shared" si="36"/>
        <v>199901.49779405052</v>
      </c>
      <c r="H111">
        <f t="shared" si="49"/>
        <v>968387.25940443994</v>
      </c>
      <c r="I111">
        <f t="shared" si="50"/>
        <v>55.969000000000001</v>
      </c>
      <c r="J111">
        <f t="shared" si="37"/>
        <v>0.52476538475474221</v>
      </c>
      <c r="K111">
        <f t="shared" si="38"/>
        <v>0.13882048457920176</v>
      </c>
      <c r="L111">
        <f t="shared" si="39"/>
        <v>0</v>
      </c>
      <c r="M111">
        <f t="shared" si="40"/>
        <v>0.66358586933394403</v>
      </c>
      <c r="N111">
        <v>92</v>
      </c>
      <c r="S111">
        <f t="shared" si="51"/>
        <v>4</v>
      </c>
      <c r="T111">
        <f t="shared" si="52"/>
        <v>20</v>
      </c>
      <c r="U111">
        <f t="shared" si="41"/>
        <v>92</v>
      </c>
      <c r="V111">
        <f>($T$12*'10-day-rainfall'!X98+$T$13*'10-day-rainfall'!Y98+$T$14*'10-day-rainfall'!Z98+$T$15*'10-day-rainfall'!AA98)/12</f>
        <v>2.0037500834865516</v>
      </c>
      <c r="Y111">
        <f t="shared" si="30"/>
        <v>50.811766684088973</v>
      </c>
      <c r="Z111">
        <f t="shared" si="31"/>
        <v>0.26619053549801669</v>
      </c>
      <c r="AA111">
        <f t="shared" si="42"/>
        <v>0.1793728578827728</v>
      </c>
      <c r="AB111">
        <f t="shared" si="43"/>
        <v>34344.926653243223</v>
      </c>
      <c r="AC111">
        <f t="shared" si="44"/>
        <v>34501.198472950658</v>
      </c>
      <c r="AD111">
        <f t="shared" si="45"/>
        <v>50.812726248011245</v>
      </c>
      <c r="AE111">
        <f t="shared" si="46"/>
        <v>0.17977328951076932</v>
      </c>
      <c r="AF111">
        <f t="shared" si="47"/>
        <v>34656.028738797315</v>
      </c>
      <c r="AG111">
        <f t="shared" si="48"/>
        <v>6.6252568584150295E-2</v>
      </c>
    </row>
    <row r="112" spans="1:33" x14ac:dyDescent="0.25">
      <c r="A112">
        <v>93</v>
      </c>
      <c r="B112">
        <v>0.92</v>
      </c>
      <c r="C112">
        <f t="shared" si="34"/>
        <v>56.028000000000006</v>
      </c>
      <c r="D112">
        <f t="shared" si="35"/>
        <v>4.6511259078769351E-2</v>
      </c>
      <c r="E112">
        <f t="shared" si="32"/>
        <v>611.66037718912321</v>
      </c>
      <c r="F112">
        <f t="shared" si="33"/>
        <v>327.54218859456159</v>
      </c>
      <c r="G112">
        <f t="shared" si="36"/>
        <v>200344.57862110049</v>
      </c>
      <c r="H112">
        <f t="shared" si="49"/>
        <v>980194.51624706306</v>
      </c>
      <c r="I112">
        <f t="shared" si="50"/>
        <v>56.028000000000006</v>
      </c>
      <c r="J112">
        <f t="shared" si="37"/>
        <v>0.52757728165686546</v>
      </c>
      <c r="K112">
        <f t="shared" si="38"/>
        <v>0.13912817959798646</v>
      </c>
      <c r="L112">
        <f t="shared" si="39"/>
        <v>0</v>
      </c>
      <c r="M112">
        <f t="shared" si="40"/>
        <v>0.66670546125485197</v>
      </c>
      <c r="N112">
        <v>93</v>
      </c>
      <c r="S112">
        <f t="shared" si="51"/>
        <v>4</v>
      </c>
      <c r="T112">
        <f t="shared" si="52"/>
        <v>21</v>
      </c>
      <c r="U112">
        <f t="shared" si="41"/>
        <v>93</v>
      </c>
      <c r="V112">
        <f>($T$12*'10-day-rainfall'!X99+$T$13*'10-day-rainfall'!Y99+$T$14*'10-day-rainfall'!Z99+$T$15*'10-day-rainfall'!AA99)/12</f>
        <v>2.025749301296305</v>
      </c>
      <c r="Y112">
        <f t="shared" si="30"/>
        <v>50.813676960285925</v>
      </c>
      <c r="Z112">
        <f t="shared" si="31"/>
        <v>0.21643686075717719</v>
      </c>
      <c r="AA112">
        <f t="shared" si="42"/>
        <v>0.18017002729453754</v>
      </c>
      <c r="AB112">
        <f t="shared" si="43"/>
        <v>34656.028738797773</v>
      </c>
      <c r="AC112">
        <f t="shared" si="44"/>
        <v>34721.309039030522</v>
      </c>
      <c r="AD112">
        <f t="shared" si="45"/>
        <v>50.81407780428362</v>
      </c>
      <c r="AE112">
        <f t="shared" si="46"/>
        <v>0.18033730183544547</v>
      </c>
      <c r="AF112">
        <f t="shared" si="47"/>
        <v>34785.987150916008</v>
      </c>
      <c r="AG112">
        <f t="shared" si="48"/>
        <v>6.7040657194854289E-2</v>
      </c>
    </row>
    <row r="113" spans="1:33" x14ac:dyDescent="0.25">
      <c r="A113">
        <v>94</v>
      </c>
      <c r="B113">
        <v>0.93</v>
      </c>
      <c r="C113">
        <f t="shared" si="34"/>
        <v>56.087000000000003</v>
      </c>
      <c r="D113">
        <f t="shared" si="35"/>
        <v>4.6511259078769351E-2</v>
      </c>
      <c r="E113">
        <f t="shared" si="32"/>
        <v>612.13237718912319</v>
      </c>
      <c r="F113">
        <f t="shared" si="33"/>
        <v>328.01418859456157</v>
      </c>
      <c r="G113">
        <f t="shared" si="36"/>
        <v>200788.10501615037</v>
      </c>
      <c r="H113">
        <f t="shared" si="49"/>
        <v>992027.92800322501</v>
      </c>
      <c r="I113">
        <f t="shared" si="50"/>
        <v>56.087000000000003</v>
      </c>
      <c r="J113">
        <f t="shared" si="37"/>
        <v>0.53037427087303346</v>
      </c>
      <c r="K113">
        <f t="shared" si="38"/>
        <v>0.1394361840389933</v>
      </c>
      <c r="L113">
        <f t="shared" si="39"/>
        <v>0</v>
      </c>
      <c r="M113">
        <f t="shared" si="40"/>
        <v>0.66981045491202673</v>
      </c>
      <c r="N113">
        <v>94</v>
      </c>
      <c r="S113">
        <f t="shared" si="51"/>
        <v>4</v>
      </c>
      <c r="T113">
        <f t="shared" si="52"/>
        <v>22</v>
      </c>
      <c r="U113">
        <f t="shared" si="41"/>
        <v>94</v>
      </c>
      <c r="V113">
        <f>($T$12*'10-day-rainfall'!X100+$T$13*'10-day-rainfall'!Y100+$T$14*'10-day-rainfall'!Z100+$T$15*'10-day-rainfall'!AA100)/12</f>
        <v>2.0436366451605346</v>
      </c>
      <c r="Y113">
        <f t="shared" si="30"/>
        <v>50.814474950633112</v>
      </c>
      <c r="Z113">
        <f t="shared" si="31"/>
        <v>0.17999672455108315</v>
      </c>
      <c r="AA113">
        <f t="shared" si="42"/>
        <v>0.18050303332616613</v>
      </c>
      <c r="AB113">
        <f t="shared" si="43"/>
        <v>34785.987150915673</v>
      </c>
      <c r="AC113">
        <f t="shared" si="44"/>
        <v>34785.075795120523</v>
      </c>
      <c r="AD113">
        <f t="shared" si="45"/>
        <v>50.814469354588077</v>
      </c>
      <c r="AE113">
        <f t="shared" si="46"/>
        <v>0.1805006980638956</v>
      </c>
      <c r="AF113">
        <f t="shared" si="47"/>
        <v>34784.172846269546</v>
      </c>
      <c r="AG113">
        <f t="shared" si="48"/>
        <v>6.7369869852727443E-2</v>
      </c>
    </row>
    <row r="114" spans="1:33" x14ac:dyDescent="0.25">
      <c r="A114">
        <v>95</v>
      </c>
      <c r="B114">
        <v>0.94000000000000006</v>
      </c>
      <c r="C114">
        <f t="shared" si="34"/>
        <v>56.146000000000001</v>
      </c>
      <c r="D114">
        <f t="shared" si="35"/>
        <v>4.6511259078769351E-2</v>
      </c>
      <c r="E114">
        <f t="shared" si="32"/>
        <v>612.60437718912317</v>
      </c>
      <c r="F114">
        <f t="shared" si="33"/>
        <v>328.48618859456155</v>
      </c>
      <c r="G114">
        <f t="shared" si="36"/>
        <v>201232.07697920024</v>
      </c>
      <c r="H114">
        <f t="shared" si="49"/>
        <v>1003887.5209614375</v>
      </c>
      <c r="I114">
        <f t="shared" si="50"/>
        <v>56.146000000000001</v>
      </c>
      <c r="J114">
        <f t="shared" si="37"/>
        <v>0.5331565870246342</v>
      </c>
      <c r="K114">
        <f t="shared" si="38"/>
        <v>0.1397444979022224</v>
      </c>
      <c r="L114">
        <f t="shared" si="39"/>
        <v>0</v>
      </c>
      <c r="M114">
        <f t="shared" si="40"/>
        <v>0.67290108492685663</v>
      </c>
      <c r="N114">
        <v>95</v>
      </c>
      <c r="S114">
        <f t="shared" si="51"/>
        <v>4</v>
      </c>
      <c r="T114">
        <f t="shared" si="52"/>
        <v>23</v>
      </c>
      <c r="U114">
        <f t="shared" si="41"/>
        <v>95</v>
      </c>
      <c r="V114">
        <f>($T$12*'10-day-rainfall'!X101+$T$13*'10-day-rainfall'!Y101+$T$14*'10-day-rainfall'!Z101+$T$15*'10-day-rainfall'!AA101)/12</f>
        <v>2.0585124075201282</v>
      </c>
      <c r="Y114">
        <f t="shared" si="30"/>
        <v>50.814463810164625</v>
      </c>
      <c r="Z114">
        <f t="shared" si="31"/>
        <v>0.15228029624048528</v>
      </c>
      <c r="AA114">
        <f t="shared" si="42"/>
        <v>0.18049838434361329</v>
      </c>
      <c r="AB114">
        <f t="shared" si="43"/>
        <v>34784.172846269059</v>
      </c>
      <c r="AC114">
        <f t="shared" si="44"/>
        <v>34733.380287683431</v>
      </c>
      <c r="AD114">
        <f t="shared" si="45"/>
        <v>50.814151925994913</v>
      </c>
      <c r="AE114">
        <f t="shared" si="46"/>
        <v>0.18036823325839094</v>
      </c>
      <c r="AF114">
        <f t="shared" si="47"/>
        <v>34683.0562730046</v>
      </c>
      <c r="AG114">
        <f t="shared" si="48"/>
        <v>6.7365273828159516E-2</v>
      </c>
    </row>
    <row r="115" spans="1:33" x14ac:dyDescent="0.25">
      <c r="A115">
        <v>96</v>
      </c>
      <c r="B115">
        <v>0.95000000000000007</v>
      </c>
      <c r="C115">
        <f t="shared" si="34"/>
        <v>56.204999999999998</v>
      </c>
      <c r="D115">
        <f t="shared" si="35"/>
        <v>4.6511259078769351E-2</v>
      </c>
      <c r="E115">
        <f t="shared" si="32"/>
        <v>613.07637718912315</v>
      </c>
      <c r="F115">
        <f t="shared" si="33"/>
        <v>328.95818859456153</v>
      </c>
      <c r="G115">
        <f t="shared" si="36"/>
        <v>201676.49451025011</v>
      </c>
      <c r="H115">
        <f t="shared" si="49"/>
        <v>1015773.3214102109</v>
      </c>
      <c r="I115">
        <f t="shared" si="50"/>
        <v>56.204999999999998</v>
      </c>
      <c r="J115">
        <f t="shared" si="37"/>
        <v>0.53592445864264382</v>
      </c>
      <c r="K115">
        <f t="shared" si="38"/>
        <v>0.14005312118767366</v>
      </c>
      <c r="L115">
        <f t="shared" si="39"/>
        <v>0</v>
      </c>
      <c r="M115">
        <f t="shared" si="40"/>
        <v>0.67597757983031748</v>
      </c>
      <c r="N115">
        <v>96</v>
      </c>
      <c r="S115">
        <f t="shared" si="51"/>
        <v>4</v>
      </c>
      <c r="T115">
        <f t="shared" si="52"/>
        <v>24</v>
      </c>
      <c r="U115">
        <f t="shared" si="41"/>
        <v>96</v>
      </c>
      <c r="V115">
        <f>($T$12*'10-day-rainfall'!X102+$T$13*'10-day-rainfall'!Y102+$T$14*'10-day-rainfall'!Z102+$T$15*'10-day-rainfall'!AA102)/12</f>
        <v>2.0710975559697551</v>
      </c>
      <c r="Y115">
        <f t="shared" si="30"/>
        <v>50.813842918849545</v>
      </c>
      <c r="Z115">
        <f t="shared" si="31"/>
        <v>0</v>
      </c>
      <c r="AA115">
        <f t="shared" si="42"/>
        <v>0.18023928277222695</v>
      </c>
      <c r="AB115">
        <f t="shared" si="43"/>
        <v>34683.056273004782</v>
      </c>
      <c r="AC115">
        <f t="shared" si="44"/>
        <v>34358.625564014772</v>
      </c>
      <c r="AD115">
        <f t="shared" si="45"/>
        <v>50.811850800218004</v>
      </c>
      <c r="AE115">
        <f t="shared" si="46"/>
        <v>0.17940796003460119</v>
      </c>
      <c r="AF115">
        <f t="shared" si="47"/>
        <v>34037.187616880219</v>
      </c>
      <c r="AG115">
        <f t="shared" si="48"/>
        <v>6.7109123762174122E-2</v>
      </c>
    </row>
    <row r="116" spans="1:33" x14ac:dyDescent="0.25">
      <c r="A116">
        <v>97</v>
      </c>
      <c r="B116">
        <v>0.96</v>
      </c>
      <c r="C116">
        <f t="shared" si="34"/>
        <v>56.264000000000003</v>
      </c>
      <c r="D116">
        <f t="shared" si="35"/>
        <v>4.6511259078769351E-2</v>
      </c>
      <c r="E116">
        <f t="shared" si="32"/>
        <v>613.54837718912313</v>
      </c>
      <c r="F116">
        <f t="shared" si="33"/>
        <v>329.43018859456157</v>
      </c>
      <c r="G116">
        <f t="shared" si="36"/>
        <v>202121.35760930003</v>
      </c>
      <c r="H116">
        <f t="shared" si="49"/>
        <v>1027685.355638057</v>
      </c>
      <c r="I116">
        <f t="shared" si="50"/>
        <v>56.264000000000003</v>
      </c>
      <c r="J116">
        <f t="shared" si="37"/>
        <v>0.53867810838669283</v>
      </c>
      <c r="K116">
        <f t="shared" si="38"/>
        <v>0.14036205389534723</v>
      </c>
      <c r="L116">
        <f t="shared" si="39"/>
        <v>0</v>
      </c>
      <c r="M116">
        <f t="shared" si="40"/>
        <v>0.67904016228204012</v>
      </c>
      <c r="N116">
        <v>97</v>
      </c>
      <c r="S116">
        <f t="shared" si="51"/>
        <v>5</v>
      </c>
      <c r="T116">
        <f t="shared" si="52"/>
        <v>1</v>
      </c>
      <c r="U116">
        <f t="shared" si="41"/>
        <v>97</v>
      </c>
      <c r="V116">
        <f>($T$12*'10-day-rainfall'!X103+$T$13*'10-day-rainfall'!Y103+$T$14*'10-day-rainfall'!Z103+$T$15*'10-day-rainfall'!AA103)/12</f>
        <v>2.0710975559697551</v>
      </c>
      <c r="Y116">
        <f t="shared" si="30"/>
        <v>50.809877058196591</v>
      </c>
      <c r="Z116">
        <f t="shared" si="31"/>
        <v>0</v>
      </c>
      <c r="AA116">
        <f t="shared" si="42"/>
        <v>0.17858430596368965</v>
      </c>
      <c r="AB116">
        <f t="shared" si="43"/>
        <v>34037.187616879899</v>
      </c>
      <c r="AC116">
        <f t="shared" si="44"/>
        <v>33715.73586614526</v>
      </c>
      <c r="AD116">
        <f t="shared" si="45"/>
        <v>50.807903231416219</v>
      </c>
      <c r="AE116">
        <f t="shared" si="46"/>
        <v>0.1777606165223696</v>
      </c>
      <c r="AF116">
        <f t="shared" si="47"/>
        <v>33397.24939739937</v>
      </c>
      <c r="AG116">
        <f t="shared" si="48"/>
        <v>6.5472999301627949E-2</v>
      </c>
    </row>
    <row r="117" spans="1:33" x14ac:dyDescent="0.25">
      <c r="A117">
        <v>98</v>
      </c>
      <c r="B117">
        <v>0.97</v>
      </c>
      <c r="C117">
        <f>$C$20+B117*(MAX($C$6,$C$6+$C$5-$C$10))</f>
        <v>56.323</v>
      </c>
      <c r="D117">
        <f t="shared" si="35"/>
        <v>4.6511259078769351E-2</v>
      </c>
      <c r="E117">
        <f t="shared" si="32"/>
        <v>614.02037718912311</v>
      </c>
      <c r="F117">
        <f t="shared" si="33"/>
        <v>329.90218859456155</v>
      </c>
      <c r="G117">
        <f t="shared" si="36"/>
        <v>202566.66627634992</v>
      </c>
      <c r="H117">
        <f t="shared" si="49"/>
        <v>1039623.6499334832</v>
      </c>
      <c r="I117">
        <f t="shared" si="50"/>
        <v>56.323</v>
      </c>
      <c r="J117">
        <f t="shared" si="37"/>
        <v>0.54141775325410235</v>
      </c>
      <c r="K117">
        <f t="shared" si="38"/>
        <v>0.140671296025243</v>
      </c>
      <c r="L117">
        <f t="shared" si="39"/>
        <v>0</v>
      </c>
      <c r="M117">
        <f t="shared" si="40"/>
        <v>0.68208904927934533</v>
      </c>
      <c r="N117">
        <v>98</v>
      </c>
      <c r="S117">
        <f t="shared" si="51"/>
        <v>5</v>
      </c>
      <c r="T117">
        <f t="shared" si="52"/>
        <v>2</v>
      </c>
      <c r="U117">
        <f t="shared" si="41"/>
        <v>98</v>
      </c>
      <c r="V117">
        <f>($T$12*'10-day-rainfall'!X104+$T$13*'10-day-rainfall'!Y104+$T$14*'10-day-rainfall'!Z104+$T$15*'10-day-rainfall'!AA104)/12</f>
        <v>2.0710975559697551</v>
      </c>
      <c r="Y117">
        <f t="shared" si="30"/>
        <v>50.805947612509932</v>
      </c>
      <c r="Z117">
        <f t="shared" si="31"/>
        <v>0</v>
      </c>
      <c r="AA117">
        <f t="shared" si="42"/>
        <v>0.17694452533322738</v>
      </c>
      <c r="AB117">
        <f t="shared" si="43"/>
        <v>33397.249397399763</v>
      </c>
      <c r="AC117">
        <f t="shared" si="44"/>
        <v>33078.749251799956</v>
      </c>
      <c r="AD117">
        <f t="shared" si="45"/>
        <v>50.803991909622951</v>
      </c>
      <c r="AE117">
        <f t="shared" si="46"/>
        <v>0.17612839909845102</v>
      </c>
      <c r="AF117">
        <f t="shared" si="47"/>
        <v>32763.187160645339</v>
      </c>
      <c r="AG117">
        <f t="shared" si="48"/>
        <v>6.3851897914835531E-2</v>
      </c>
    </row>
    <row r="118" spans="1:33" x14ac:dyDescent="0.25">
      <c r="A118">
        <v>99</v>
      </c>
      <c r="B118">
        <v>0.98</v>
      </c>
      <c r="C118">
        <f>$C$20+B118*(MAX($C$6,$C$6+$C$5-$C$10))</f>
        <v>56.382000000000005</v>
      </c>
      <c r="D118">
        <f t="shared" si="35"/>
        <v>4.6511259078769351E-2</v>
      </c>
      <c r="E118">
        <f t="shared" si="32"/>
        <v>614.49237718912309</v>
      </c>
      <c r="F118">
        <f t="shared" si="33"/>
        <v>330.37418859456159</v>
      </c>
      <c r="G118">
        <f t="shared" si="36"/>
        <v>203012.42051139983</v>
      </c>
      <c r="H118">
        <f t="shared" si="49"/>
        <v>1051588.2305850028</v>
      </c>
      <c r="I118">
        <f t="shared" si="50"/>
        <v>56.382000000000005</v>
      </c>
      <c r="J118">
        <f t="shared" si="37"/>
        <v>0.54414360477945045</v>
      </c>
      <c r="K118">
        <f t="shared" si="38"/>
        <v>0.14098084757736098</v>
      </c>
      <c r="L118">
        <f t="shared" si="39"/>
        <v>0</v>
      </c>
      <c r="M118">
        <f t="shared" si="40"/>
        <v>0.68512445235681141</v>
      </c>
      <c r="N118">
        <v>99</v>
      </c>
      <c r="S118">
        <f t="shared" si="51"/>
        <v>5</v>
      </c>
      <c r="T118">
        <f t="shared" si="52"/>
        <v>3</v>
      </c>
      <c r="U118">
        <f t="shared" si="41"/>
        <v>99</v>
      </c>
      <c r="V118">
        <f>($T$12*'10-day-rainfall'!X105+$T$13*'10-day-rainfall'!Y105+$T$14*'10-day-rainfall'!Z105+$T$15*'10-day-rainfall'!AA105)/12</f>
        <v>2.0710975559697551</v>
      </c>
      <c r="Y118">
        <f t="shared" si="30"/>
        <v>50.802054247423357</v>
      </c>
      <c r="Z118">
        <f t="shared" si="31"/>
        <v>0</v>
      </c>
      <c r="AA118">
        <f t="shared" si="42"/>
        <v>0.17531980134786701</v>
      </c>
      <c r="AB118">
        <f t="shared" si="43"/>
        <v>32763.187160644906</v>
      </c>
      <c r="AC118">
        <f t="shared" si="44"/>
        <v>32447.611518218746</v>
      </c>
      <c r="AD118">
        <f t="shared" si="45"/>
        <v>50.800116502014191</v>
      </c>
      <c r="AE118">
        <f t="shared" si="46"/>
        <v>0.17451116887344323</v>
      </c>
      <c r="AF118">
        <f t="shared" si="47"/>
        <v>32134.946952700509</v>
      </c>
      <c r="AG118">
        <f t="shared" si="48"/>
        <v>6.2245681658286547E-2</v>
      </c>
    </row>
    <row r="119" spans="1:33" x14ac:dyDescent="0.25">
      <c r="A119">
        <v>100</v>
      </c>
      <c r="B119">
        <v>0.99</v>
      </c>
      <c r="C119">
        <f>$C$20+B119*(MAX($C$6,$C$6+$C$5-$C$10))</f>
        <v>56.441000000000003</v>
      </c>
      <c r="D119">
        <f t="shared" si="35"/>
        <v>4.6511259078769351E-2</v>
      </c>
      <c r="E119">
        <f t="shared" si="32"/>
        <v>614.96437718912307</v>
      </c>
      <c r="F119">
        <f t="shared" si="33"/>
        <v>330.84618859456157</v>
      </c>
      <c r="G119">
        <f t="shared" si="36"/>
        <v>203458.62031444971</v>
      </c>
      <c r="H119">
        <f t="shared" si="49"/>
        <v>1063579.1238811233</v>
      </c>
      <c r="I119">
        <f t="shared" si="50"/>
        <v>56.441000000000003</v>
      </c>
      <c r="J119">
        <f t="shared" si="37"/>
        <v>0.54685586922518192</v>
      </c>
      <c r="K119">
        <f t="shared" si="38"/>
        <v>0.14129070855170117</v>
      </c>
      <c r="L119">
        <f t="shared" si="39"/>
        <v>0</v>
      </c>
      <c r="M119">
        <f t="shared" si="40"/>
        <v>0.68814657777688315</v>
      </c>
      <c r="N119">
        <v>100</v>
      </c>
      <c r="S119">
        <f t="shared" si="51"/>
        <v>5</v>
      </c>
      <c r="T119">
        <f t="shared" si="52"/>
        <v>4</v>
      </c>
      <c r="U119">
        <f t="shared" si="41"/>
        <v>100</v>
      </c>
      <c r="V119">
        <f>($T$12*'10-day-rainfall'!X106+$T$13*'10-day-rainfall'!Y106+$T$14*'10-day-rainfall'!Z106+$T$15*'10-day-rainfall'!AA106)/12</f>
        <v>2.0710975559697551</v>
      </c>
      <c r="Y119">
        <f t="shared" si="30"/>
        <v>50.798196631640856</v>
      </c>
      <c r="Z119">
        <f t="shared" si="31"/>
        <v>0</v>
      </c>
      <c r="AA119">
        <f t="shared" si="42"/>
        <v>0.17370999575585003</v>
      </c>
      <c r="AB119">
        <f t="shared" si="43"/>
        <v>32134.946952700688</v>
      </c>
      <c r="AC119">
        <f t="shared" si="44"/>
        <v>31822.268960340156</v>
      </c>
      <c r="AD119">
        <f t="shared" si="45"/>
        <v>50.796276678821982</v>
      </c>
      <c r="AE119">
        <f t="shared" si="46"/>
        <v>0.17290878823325223</v>
      </c>
      <c r="AF119">
        <f t="shared" si="47"/>
        <v>31512.475315060979</v>
      </c>
      <c r="AG119">
        <f t="shared" si="48"/>
        <v>6.0654213855090663E-2</v>
      </c>
    </row>
    <row r="120" spans="1:33" x14ac:dyDescent="0.25">
      <c r="A120">
        <v>101</v>
      </c>
      <c r="B120">
        <v>1</v>
      </c>
      <c r="C120">
        <f>$C$20+B120*(MAX($C$6,$C$6+$C$5-$C$10))</f>
        <v>56.5</v>
      </c>
      <c r="D120">
        <f t="shared" si="35"/>
        <v>4.6511259078769351E-2</v>
      </c>
      <c r="E120">
        <f t="shared" si="32"/>
        <v>615.43637718912305</v>
      </c>
      <c r="F120">
        <f t="shared" si="33"/>
        <v>331.31818859456155</v>
      </c>
      <c r="G120">
        <f t="shared" si="36"/>
        <v>203905.26568549959</v>
      </c>
      <c r="H120">
        <f t="shared" si="49"/>
        <v>1075596.3561103565</v>
      </c>
      <c r="I120">
        <f t="shared" si="50"/>
        <v>56.5</v>
      </c>
      <c r="J120">
        <f t="shared" si="37"/>
        <v>0.54955474776375446</v>
      </c>
      <c r="K120">
        <f t="shared" si="38"/>
        <v>0.14160087894826359</v>
      </c>
      <c r="L120">
        <f>G13</f>
        <v>0</v>
      </c>
      <c r="M120">
        <f t="shared" si="40"/>
        <v>0.69115562671201802</v>
      </c>
      <c r="N120">
        <v>101</v>
      </c>
      <c r="S120">
        <f t="shared" si="51"/>
        <v>5</v>
      </c>
      <c r="T120">
        <f t="shared" si="52"/>
        <v>5</v>
      </c>
      <c r="U120">
        <f t="shared" si="41"/>
        <v>101</v>
      </c>
      <c r="V120">
        <f>($T$12*'10-day-rainfall'!X107+$T$13*'10-day-rainfall'!Y107+$T$14*'10-day-rainfall'!Z107+$T$15*'10-day-rainfall'!AA107)/12</f>
        <v>2.0710975559697551</v>
      </c>
      <c r="Y120">
        <f t="shared" si="30"/>
        <v>50.794374436908406</v>
      </c>
      <c r="Z120">
        <f t="shared" si="31"/>
        <v>0</v>
      </c>
      <c r="AA120">
        <f t="shared" si="42"/>
        <v>0.17211497157485509</v>
      </c>
      <c r="AB120">
        <f t="shared" si="43"/>
        <v>31512.475315061009</v>
      </c>
      <c r="AC120">
        <f t="shared" si="44"/>
        <v>31202.668366226269</v>
      </c>
      <c r="AD120">
        <f t="shared" si="45"/>
        <v>50.792472113306317</v>
      </c>
      <c r="AE120">
        <f t="shared" si="46"/>
        <v>0.17132112082736489</v>
      </c>
      <c r="AF120">
        <f t="shared" si="47"/>
        <v>30895.719280082496</v>
      </c>
      <c r="AG120">
        <f t="shared" si="48"/>
        <v>5.9077359083334127E-2</v>
      </c>
    </row>
    <row r="121" spans="1:33" x14ac:dyDescent="0.25">
      <c r="S121">
        <f t="shared" si="51"/>
        <v>5</v>
      </c>
      <c r="T121">
        <f t="shared" si="52"/>
        <v>6</v>
      </c>
      <c r="U121">
        <f t="shared" si="41"/>
        <v>102</v>
      </c>
      <c r="V121">
        <f>($T$12*'10-day-rainfall'!X108+$T$13*'10-day-rainfall'!Y108+$T$14*'10-day-rainfall'!Z108+$T$15*'10-day-rainfall'!AA108)/12</f>
        <v>2.0710975559697551</v>
      </c>
      <c r="Y121">
        <f t="shared" si="30"/>
        <v>50.790587337986054</v>
      </c>
      <c r="Z121">
        <f t="shared" si="31"/>
        <v>0</v>
      </c>
      <c r="AA121">
        <f t="shared" si="42"/>
        <v>0.17053459308035088</v>
      </c>
      <c r="AB121">
        <f t="shared" si="43"/>
        <v>30895.719280082958</v>
      </c>
      <c r="AC121">
        <f t="shared" si="44"/>
        <v>30588.757012538328</v>
      </c>
      <c r="AD121">
        <f t="shared" si="45"/>
        <v>50.788702481727348</v>
      </c>
      <c r="AE121">
        <f t="shared" si="46"/>
        <v>0.16974803155725252</v>
      </c>
      <c r="AF121">
        <f t="shared" si="47"/>
        <v>30284.626366476848</v>
      </c>
      <c r="AG121">
        <f t="shared" si="48"/>
        <v>5.7514983164565374E-2</v>
      </c>
    </row>
    <row r="122" spans="1:33" x14ac:dyDescent="0.25">
      <c r="S122">
        <f t="shared" si="51"/>
        <v>5</v>
      </c>
      <c r="T122">
        <f t="shared" si="52"/>
        <v>7</v>
      </c>
      <c r="U122">
        <f t="shared" si="41"/>
        <v>103</v>
      </c>
      <c r="V122">
        <f>($T$12*'10-day-rainfall'!X109+$T$13*'10-day-rainfall'!Y109+$T$14*'10-day-rainfall'!Z109+$T$15*'10-day-rainfall'!AA109)/12</f>
        <v>2.0710975559697551</v>
      </c>
      <c r="Y122">
        <f t="shared" ref="Y122:Y184" si="53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50.78683501262023</v>
      </c>
      <c r="Z122">
        <f t="shared" ref="Z122:Z184" si="54">(V123-V122)*43560/3600</f>
        <v>1.6772788587961829E-2</v>
      </c>
      <c r="AA122">
        <f t="shared" si="42"/>
        <v>0.16896872579404107</v>
      </c>
      <c r="AB122">
        <f t="shared" si="43"/>
        <v>30284.626366477311</v>
      </c>
      <c r="AC122">
        <f t="shared" si="44"/>
        <v>30010.673679506366</v>
      </c>
      <c r="AD122">
        <f t="shared" si="45"/>
        <v>50.785152846793281</v>
      </c>
      <c r="AE122">
        <f t="shared" si="46"/>
        <v>0.16826674817169543</v>
      </c>
      <c r="AF122">
        <f t="shared" si="47"/>
        <v>29739.24811197587</v>
      </c>
      <c r="AG122">
        <f t="shared" si="48"/>
        <v>5.5966953152371539E-2</v>
      </c>
    </row>
    <row r="123" spans="1:33" x14ac:dyDescent="0.25">
      <c r="S123">
        <f t="shared" si="51"/>
        <v>5</v>
      </c>
      <c r="T123">
        <f t="shared" si="52"/>
        <v>8</v>
      </c>
      <c r="U123">
        <f t="shared" si="41"/>
        <v>104</v>
      </c>
      <c r="V123">
        <f>($T$12*'10-day-rainfall'!X110+$T$13*'10-day-rainfall'!Y110+$T$14*'10-day-rainfall'!Z110+$T$15*'10-day-rainfall'!AA110)/12</f>
        <v>2.0724837368447933</v>
      </c>
      <c r="Y123">
        <f t="shared" si="53"/>
        <v>50.783486198368301</v>
      </c>
      <c r="Z123">
        <f t="shared" si="54"/>
        <v>6.5728180498367331E-2</v>
      </c>
      <c r="AA123">
        <f t="shared" si="42"/>
        <v>0.16757124605180329</v>
      </c>
      <c r="AB123">
        <f t="shared" si="43"/>
        <v>29739.248111975605</v>
      </c>
      <c r="AC123">
        <f t="shared" si="44"/>
        <v>29555.930593979421</v>
      </c>
      <c r="AD123">
        <f t="shared" si="45"/>
        <v>50.782360564348558</v>
      </c>
      <c r="AE123">
        <f t="shared" si="46"/>
        <v>0.16710151240239021</v>
      </c>
      <c r="AF123">
        <f t="shared" si="47"/>
        <v>29374.304117121123</v>
      </c>
      <c r="AG123">
        <f t="shared" si="48"/>
        <v>5.458539253013308E-2</v>
      </c>
    </row>
    <row r="124" spans="1:33" x14ac:dyDescent="0.25">
      <c r="S124">
        <f t="shared" si="51"/>
        <v>5</v>
      </c>
      <c r="T124">
        <f t="shared" si="52"/>
        <v>9</v>
      </c>
      <c r="U124">
        <f t="shared" si="41"/>
        <v>105</v>
      </c>
      <c r="V124">
        <f>($T$12*'10-day-rainfall'!X111+$T$13*'10-day-rainfall'!Y111+$T$14*'10-day-rainfall'!Z111+$T$15*'10-day-rainfall'!AA111)/12</f>
        <v>2.0779158178777162</v>
      </c>
      <c r="Y124">
        <f t="shared" si="53"/>
        <v>50.781245313916024</v>
      </c>
      <c r="Z124">
        <f t="shared" si="54"/>
        <v>0.12895260272648015</v>
      </c>
      <c r="AA124">
        <f t="shared" si="42"/>
        <v>0.1666361118845531</v>
      </c>
      <c r="AB124">
        <f t="shared" si="43"/>
        <v>29374.304117121603</v>
      </c>
      <c r="AC124">
        <f t="shared" si="44"/>
        <v>29306.473800637072</v>
      </c>
      <c r="AD124">
        <f t="shared" si="45"/>
        <v>50.780828811921893</v>
      </c>
      <c r="AE124">
        <f t="shared" si="46"/>
        <v>0.16646230317030011</v>
      </c>
      <c r="AF124">
        <f t="shared" si="47"/>
        <v>29239.269195523852</v>
      </c>
      <c r="AG124">
        <f t="shared" si="48"/>
        <v>5.3660910762752478E-2</v>
      </c>
    </row>
    <row r="125" spans="1:33" x14ac:dyDescent="0.25">
      <c r="S125">
        <f t="shared" si="51"/>
        <v>5</v>
      </c>
      <c r="T125">
        <f t="shared" si="52"/>
        <v>10</v>
      </c>
      <c r="U125">
        <f t="shared" si="41"/>
        <v>106</v>
      </c>
      <c r="V125">
        <f>($T$12*'10-day-rainfall'!X112+$T$13*'10-day-rainfall'!Y112+$T$14*'10-day-rainfall'!Z112+$T$15*'10-day-rainfall'!AA112)/12</f>
        <v>2.0885730577724666</v>
      </c>
      <c r="Y125">
        <f t="shared" si="53"/>
        <v>50.780416152015597</v>
      </c>
      <c r="Z125">
        <f t="shared" si="54"/>
        <v>0.21213527198005985</v>
      </c>
      <c r="AA125">
        <f t="shared" si="42"/>
        <v>0.16629009778173615</v>
      </c>
      <c r="AB125">
        <f t="shared" si="43"/>
        <v>29239.269195524019</v>
      </c>
      <c r="AC125">
        <f t="shared" si="44"/>
        <v>29321.790509081002</v>
      </c>
      <c r="AD125">
        <f t="shared" si="45"/>
        <v>50.780922861897494</v>
      </c>
      <c r="AE125">
        <f t="shared" si="46"/>
        <v>0.1665015507743095</v>
      </c>
      <c r="AF125">
        <f t="shared" si="47"/>
        <v>29403.550591864721</v>
      </c>
      <c r="AG125">
        <f t="shared" si="48"/>
        <v>5.3318838212616182E-2</v>
      </c>
    </row>
    <row r="126" spans="1:33" x14ac:dyDescent="0.25">
      <c r="S126">
        <f t="shared" si="51"/>
        <v>5</v>
      </c>
      <c r="T126">
        <f t="shared" si="52"/>
        <v>11</v>
      </c>
      <c r="U126">
        <f t="shared" si="41"/>
        <v>107</v>
      </c>
      <c r="V126">
        <f>($T$12*'10-day-rainfall'!X113+$T$13*'10-day-rainfall'!Y113+$T$14*'10-day-rainfall'!Z113+$T$15*'10-day-rainfall'!AA113)/12</f>
        <v>2.1061048984319757</v>
      </c>
      <c r="Y126">
        <f t="shared" si="53"/>
        <v>50.781424897554771</v>
      </c>
      <c r="Z126">
        <f t="shared" si="54"/>
        <v>0.32543995609764459</v>
      </c>
      <c r="AA126">
        <f t="shared" si="42"/>
        <v>0.16671105318565457</v>
      </c>
      <c r="AB126">
        <f t="shared" si="43"/>
        <v>29403.550591864307</v>
      </c>
      <c r="AC126">
        <f t="shared" si="44"/>
        <v>29689.262617105887</v>
      </c>
      <c r="AD126">
        <f t="shared" si="45"/>
        <v>50.783179269853591</v>
      </c>
      <c r="AE126">
        <f t="shared" si="46"/>
        <v>0.16744316299035067</v>
      </c>
      <c r="AF126">
        <f t="shared" si="47"/>
        <v>29972.339047050566</v>
      </c>
      <c r="AG126">
        <f t="shared" si="48"/>
        <v>5.3734998384527437E-2</v>
      </c>
    </row>
    <row r="127" spans="1:33" x14ac:dyDescent="0.25">
      <c r="S127">
        <f t="shared" si="51"/>
        <v>5</v>
      </c>
      <c r="T127">
        <f t="shared" si="52"/>
        <v>12</v>
      </c>
      <c r="U127">
        <f t="shared" si="41"/>
        <v>108</v>
      </c>
      <c r="V127">
        <f>($T$12*'10-day-rainfall'!X114+$T$13*'10-day-rainfall'!Y114+$T$14*'10-day-rainfall'!Z114+$T$15*'10-day-rainfall'!AA114)/12</f>
        <v>2.1330007625722769</v>
      </c>
      <c r="Y127">
        <f t="shared" si="53"/>
        <v>50.784917458670542</v>
      </c>
      <c r="Z127">
        <f t="shared" si="54"/>
        <v>0.48833339237341905</v>
      </c>
      <c r="AA127">
        <f t="shared" si="42"/>
        <v>0.16816851933356206</v>
      </c>
      <c r="AB127">
        <f t="shared" si="43"/>
        <v>29972.339047050264</v>
      </c>
      <c r="AC127">
        <f t="shared" si="44"/>
        <v>30548.635818522005</v>
      </c>
      <c r="AD127">
        <f t="shared" si="45"/>
        <v>50.78845612348843</v>
      </c>
      <c r="AE127">
        <f t="shared" si="46"/>
        <v>0.16964522482557925</v>
      </c>
      <c r="AF127">
        <f t="shared" si="47"/>
        <v>31119.616450222486</v>
      </c>
      <c r="AG127">
        <f t="shared" si="48"/>
        <v>5.5175862088905854E-2</v>
      </c>
    </row>
    <row r="128" spans="1:33" x14ac:dyDescent="0.25">
      <c r="S128">
        <f t="shared" si="51"/>
        <v>5</v>
      </c>
      <c r="T128">
        <f t="shared" si="52"/>
        <v>13</v>
      </c>
      <c r="U128">
        <f t="shared" si="41"/>
        <v>109</v>
      </c>
      <c r="V128">
        <f>($T$12*'10-day-rainfall'!X115+$T$13*'10-day-rainfall'!Y115+$T$14*'10-day-rainfall'!Z115+$T$15*'10-day-rainfall'!AA115)/12</f>
        <v>2.1733588941733859</v>
      </c>
      <c r="Y128">
        <f t="shared" si="53"/>
        <v>50.791962145338822</v>
      </c>
      <c r="Z128">
        <f t="shared" si="54"/>
        <v>0.74535228100911632</v>
      </c>
      <c r="AA128">
        <f t="shared" si="42"/>
        <v>0.1711083082166461</v>
      </c>
      <c r="AB128">
        <f t="shared" si="43"/>
        <v>31119.616450222158</v>
      </c>
      <c r="AC128">
        <f t="shared" si="44"/>
        <v>32153.255601248606</v>
      </c>
      <c r="AD128">
        <f t="shared" si="45"/>
        <v>50.798309053180738</v>
      </c>
      <c r="AE128">
        <f t="shared" si="46"/>
        <v>0.17375690992091172</v>
      </c>
      <c r="AF128">
        <f t="shared" si="47"/>
        <v>33177.359786139692</v>
      </c>
      <c r="AG128">
        <f t="shared" si="48"/>
        <v>5.8082162935928945E-2</v>
      </c>
    </row>
    <row r="129" spans="19:33" x14ac:dyDescent="0.25">
      <c r="S129">
        <f t="shared" si="51"/>
        <v>5</v>
      </c>
      <c r="T129">
        <f t="shared" si="52"/>
        <v>14</v>
      </c>
      <c r="U129">
        <f t="shared" si="41"/>
        <v>110</v>
      </c>
      <c r="V129">
        <f>($T$12*'10-day-rainfall'!X116+$T$13*'10-day-rainfall'!Y116+$T$14*'10-day-rainfall'!Z116+$T$15*'10-day-rainfall'!AA116)/12</f>
        <v>2.234958256240255</v>
      </c>
      <c r="Y129">
        <f t="shared" si="53"/>
        <v>50.804597412977841</v>
      </c>
      <c r="Z129">
        <f t="shared" si="54"/>
        <v>1.2388080050681838</v>
      </c>
      <c r="AA129">
        <f t="shared" si="42"/>
        <v>0.17638107918419449</v>
      </c>
      <c r="AB129">
        <f t="shared" si="43"/>
        <v>33177.359786139132</v>
      </c>
      <c r="AC129">
        <f t="shared" si="44"/>
        <v>35089.72825273031</v>
      </c>
      <c r="AD129">
        <f t="shared" si="45"/>
        <v>50.816340027801587</v>
      </c>
      <c r="AE129">
        <f t="shared" si="46"/>
        <v>0.18128134091941422</v>
      </c>
      <c r="AF129">
        <f t="shared" si="47"/>
        <v>36984.455777074705</v>
      </c>
      <c r="AG129">
        <f t="shared" si="48"/>
        <v>6.3294870153553451E-2</v>
      </c>
    </row>
    <row r="130" spans="19:33" x14ac:dyDescent="0.25">
      <c r="S130">
        <f t="shared" si="51"/>
        <v>5</v>
      </c>
      <c r="T130">
        <f t="shared" si="52"/>
        <v>15</v>
      </c>
      <c r="U130">
        <f t="shared" si="41"/>
        <v>111</v>
      </c>
      <c r="V130">
        <f>($T$12*'10-day-rainfall'!X117+$T$13*'10-day-rainfall'!Y117+$T$14*'10-day-rainfall'!Z117+$T$15*'10-day-rainfall'!AA117)/12</f>
        <v>2.3373390831053942</v>
      </c>
      <c r="Y130">
        <f t="shared" si="53"/>
        <v>50.827974321036919</v>
      </c>
      <c r="Z130">
        <f t="shared" si="54"/>
        <v>4.5690014278215045</v>
      </c>
      <c r="AA130">
        <f t="shared" si="42"/>
        <v>0.18613639942326099</v>
      </c>
      <c r="AB130">
        <f t="shared" si="43"/>
        <v>36984.455777074741</v>
      </c>
      <c r="AC130">
        <f t="shared" si="44"/>
        <v>44873.612828191581</v>
      </c>
      <c r="AD130">
        <f t="shared" si="45"/>
        <v>50.876316483001965</v>
      </c>
      <c r="AE130">
        <f t="shared" si="46"/>
        <v>0.23635640254462659</v>
      </c>
      <c r="AF130">
        <f t="shared" si="47"/>
        <v>52581.977868071503</v>
      </c>
      <c r="AG130">
        <f t="shared" si="48"/>
        <v>7.2939064550273922E-2</v>
      </c>
    </row>
    <row r="131" spans="19:33" x14ac:dyDescent="0.25">
      <c r="S131">
        <f t="shared" si="51"/>
        <v>5</v>
      </c>
      <c r="T131">
        <f t="shared" si="52"/>
        <v>16</v>
      </c>
      <c r="U131">
        <f t="shared" si="41"/>
        <v>112</v>
      </c>
      <c r="V131">
        <f>($T$12*'10-day-rainfall'!X118+$T$13*'10-day-rainfall'!Y118+$T$14*'10-day-rainfall'!Z118+$T$15*'10-day-rainfall'!AA118)/12</f>
        <v>2.7149425068922954</v>
      </c>
      <c r="Y131">
        <f t="shared" si="53"/>
        <v>50.923460879308912</v>
      </c>
      <c r="Z131">
        <f t="shared" si="54"/>
        <v>2.5554427904342947</v>
      </c>
      <c r="AA131">
        <f t="shared" si="42"/>
        <v>0.26298664229544699</v>
      </c>
      <c r="AB131">
        <f t="shared" si="43"/>
        <v>52581.977868071153</v>
      </c>
      <c r="AC131">
        <f t="shared" si="44"/>
        <v>56708.398934721081</v>
      </c>
      <c r="AD131">
        <f t="shared" si="45"/>
        <v>50.948673368296404</v>
      </c>
      <c r="AE131">
        <f t="shared" si="46"/>
        <v>0.26733561258853039</v>
      </c>
      <c r="AF131">
        <f t="shared" si="47"/>
        <v>60819.163708315908</v>
      </c>
      <c r="AG131">
        <f t="shared" si="48"/>
        <v>0.14933478896888905</v>
      </c>
    </row>
    <row r="132" spans="19:33" x14ac:dyDescent="0.25">
      <c r="S132">
        <f t="shared" si="51"/>
        <v>5</v>
      </c>
      <c r="T132">
        <f t="shared" si="52"/>
        <v>17</v>
      </c>
      <c r="U132">
        <f t="shared" si="41"/>
        <v>113</v>
      </c>
      <c r="V132">
        <f>($T$12*'10-day-rainfall'!X119+$T$13*'10-day-rainfall'!Y119+$T$14*'10-day-rainfall'!Z119+$T$15*'10-day-rainfall'!AA119)/12</f>
        <v>2.926136125936452</v>
      </c>
      <c r="Y132">
        <f t="shared" si="53"/>
        <v>50.97374134789488</v>
      </c>
      <c r="Z132">
        <f t="shared" si="54"/>
        <v>1.0719383204632285</v>
      </c>
      <c r="AA132">
        <f t="shared" si="42"/>
        <v>0.27146002448031192</v>
      </c>
      <c r="AB132">
        <f t="shared" si="43"/>
        <v>60819.163708315536</v>
      </c>
      <c r="AC132">
        <f t="shared" si="44"/>
        <v>62260.024641084783</v>
      </c>
      <c r="AD132">
        <f t="shared" si="45"/>
        <v>50.982523297238238</v>
      </c>
      <c r="AE132">
        <f t="shared" si="46"/>
        <v>0.27288604041183973</v>
      </c>
      <c r="AF132">
        <f t="shared" si="47"/>
        <v>63695.751916500536</v>
      </c>
      <c r="AG132">
        <f t="shared" si="48"/>
        <v>0.15756852404823002</v>
      </c>
    </row>
    <row r="133" spans="19:33" x14ac:dyDescent="0.25">
      <c r="S133">
        <f t="shared" si="51"/>
        <v>5</v>
      </c>
      <c r="T133">
        <f t="shared" si="52"/>
        <v>18</v>
      </c>
      <c r="U133">
        <f t="shared" si="41"/>
        <v>114</v>
      </c>
      <c r="V133">
        <f>($T$12*'10-day-rainfall'!X120+$T$13*'10-day-rainfall'!Y120+$T$14*'10-day-rainfall'!Z120+$T$15*'10-day-rainfall'!AA120)/12</f>
        <v>3.0147260697763882</v>
      </c>
      <c r="Y133">
        <f t="shared" si="53"/>
        <v>50.991273957289337</v>
      </c>
      <c r="Z133">
        <f t="shared" si="54"/>
        <v>0.72262187818197676</v>
      </c>
      <c r="AA133">
        <f t="shared" si="42"/>
        <v>0.2743069755774119</v>
      </c>
      <c r="AB133">
        <f t="shared" si="43"/>
        <v>63695.751916500114</v>
      </c>
      <c r="AC133">
        <f t="shared" si="44"/>
        <v>64502.718741188328</v>
      </c>
      <c r="AD133">
        <f t="shared" si="45"/>
        <v>50.996192365176604</v>
      </c>
      <c r="AE133">
        <f t="shared" si="46"/>
        <v>0.27510562832872831</v>
      </c>
      <c r="AF133">
        <f t="shared" si="47"/>
        <v>65306.810415971806</v>
      </c>
      <c r="AG133">
        <f t="shared" si="48"/>
        <v>0.16033185525778154</v>
      </c>
    </row>
    <row r="134" spans="19:33" x14ac:dyDescent="0.25">
      <c r="S134">
        <f t="shared" si="51"/>
        <v>5</v>
      </c>
      <c r="T134">
        <f t="shared" si="52"/>
        <v>19</v>
      </c>
      <c r="U134">
        <f t="shared" si="41"/>
        <v>115</v>
      </c>
      <c r="V134">
        <f>($T$12*'10-day-rainfall'!X121+$T$13*'10-day-rainfall'!Y121+$T$14*'10-day-rainfall'!Z121+$T$15*'10-day-rainfall'!AA121)/12</f>
        <v>3.074446886155064</v>
      </c>
      <c r="Y134">
        <f t="shared" si="53"/>
        <v>51.00109324922083</v>
      </c>
      <c r="Z134">
        <f t="shared" si="54"/>
        <v>0.53890767463770117</v>
      </c>
      <c r="AA134">
        <f t="shared" si="42"/>
        <v>0.27590143555243102</v>
      </c>
      <c r="AB134">
        <f t="shared" si="43"/>
        <v>65306.810415971529</v>
      </c>
      <c r="AC134">
        <f t="shared" si="44"/>
        <v>65780.221646325022</v>
      </c>
      <c r="AD134">
        <f t="shared" si="45"/>
        <v>51.003978658457065</v>
      </c>
      <c r="AE134">
        <f t="shared" si="46"/>
        <v>0.27636996928895963</v>
      </c>
      <c r="AF134">
        <f t="shared" si="47"/>
        <v>66251.946155226993</v>
      </c>
      <c r="AG134">
        <f t="shared" si="48"/>
        <v>0.16187948318010145</v>
      </c>
    </row>
    <row r="135" spans="19:33" x14ac:dyDescent="0.25">
      <c r="S135">
        <f t="shared" si="51"/>
        <v>5</v>
      </c>
      <c r="T135">
        <f t="shared" si="52"/>
        <v>20</v>
      </c>
      <c r="U135">
        <f t="shared" si="41"/>
        <v>116</v>
      </c>
      <c r="V135">
        <f>($T$12*'10-day-rainfall'!X122+$T$13*'10-day-rainfall'!Y122+$T$14*'10-day-rainfall'!Z122+$T$15*'10-day-rainfall'!AA122)/12</f>
        <v>3.1189847105052873</v>
      </c>
      <c r="Y135">
        <f t="shared" si="53"/>
        <v>51.006853787240821</v>
      </c>
      <c r="Z135">
        <f t="shared" si="54"/>
        <v>0.42307428229566008</v>
      </c>
      <c r="AA135">
        <f t="shared" si="42"/>
        <v>0.27683683368210621</v>
      </c>
      <c r="AB135">
        <f t="shared" si="43"/>
        <v>66251.946155226935</v>
      </c>
      <c r="AC135">
        <f t="shared" si="44"/>
        <v>66515.173562731332</v>
      </c>
      <c r="AD135">
        <f t="shared" si="45"/>
        <v>51.008458140378529</v>
      </c>
      <c r="AE135">
        <f t="shared" si="46"/>
        <v>0.27709734909214989</v>
      </c>
      <c r="AF135">
        <f t="shared" si="47"/>
        <v>66777.463114759565</v>
      </c>
      <c r="AG135">
        <f t="shared" si="48"/>
        <v>0.16278740704564332</v>
      </c>
    </row>
    <row r="136" spans="19:33" x14ac:dyDescent="0.25">
      <c r="S136">
        <f t="shared" si="51"/>
        <v>5</v>
      </c>
      <c r="T136">
        <f t="shared" si="52"/>
        <v>21</v>
      </c>
      <c r="U136">
        <f t="shared" si="41"/>
        <v>117</v>
      </c>
      <c r="V136">
        <f>($T$12*'10-day-rainfall'!X123+$T$13*'10-day-rainfall'!Y123+$T$14*'10-day-rainfall'!Z123+$T$15*'10-day-rainfall'!AA123)/12</f>
        <v>3.1539495272239368</v>
      </c>
      <c r="Y136">
        <f t="shared" si="53"/>
        <v>51.010056777350925</v>
      </c>
      <c r="Z136">
        <f t="shared" si="54"/>
        <v>0.34312848994276829</v>
      </c>
      <c r="AA136">
        <f t="shared" si="42"/>
        <v>0.27735693630931946</v>
      </c>
      <c r="AB136">
        <f t="shared" si="43"/>
        <v>66777.463114760045</v>
      </c>
      <c r="AC136">
        <f t="shared" si="44"/>
        <v>66895.851911300255</v>
      </c>
      <c r="AD136">
        <f t="shared" si="45"/>
        <v>51.010778349010195</v>
      </c>
      <c r="AE136">
        <f t="shared" si="46"/>
        <v>0.27747410536161371</v>
      </c>
      <c r="AF136">
        <f t="shared" si="47"/>
        <v>67013.818899252205</v>
      </c>
      <c r="AG136">
        <f t="shared" si="48"/>
        <v>0.16329223335734641</v>
      </c>
    </row>
    <row r="137" spans="19:33" x14ac:dyDescent="0.25">
      <c r="S137">
        <f t="shared" si="51"/>
        <v>5</v>
      </c>
      <c r="T137">
        <f t="shared" si="52"/>
        <v>22</v>
      </c>
      <c r="U137">
        <f t="shared" si="41"/>
        <v>118</v>
      </c>
      <c r="V137">
        <f>($T$12*'10-day-rainfall'!X124+$T$13*'10-day-rainfall'!Y124+$T$14*'10-day-rainfall'!Z124+$T$15*'10-day-rainfall'!AA124)/12</f>
        <v>3.1823072536654879</v>
      </c>
      <c r="Y137">
        <f t="shared" si="53"/>
        <v>51.011497349774821</v>
      </c>
      <c r="Z137">
        <f t="shared" si="54"/>
        <v>0.28478970273426046</v>
      </c>
      <c r="AA137">
        <f t="shared" si="42"/>
        <v>0.27759085695115832</v>
      </c>
      <c r="AB137">
        <f t="shared" si="43"/>
        <v>67013.818899251753</v>
      </c>
      <c r="AC137">
        <f t="shared" si="44"/>
        <v>67026.776821661333</v>
      </c>
      <c r="AD137">
        <f t="shared" si="45"/>
        <v>51.011576327430198</v>
      </c>
      <c r="AE137">
        <f t="shared" si="46"/>
        <v>0.27760368136979241</v>
      </c>
      <c r="AF137">
        <f t="shared" si="47"/>
        <v>67039.68857616384</v>
      </c>
      <c r="AG137">
        <f t="shared" si="48"/>
        <v>0.16351928334454502</v>
      </c>
    </row>
    <row r="138" spans="19:33" x14ac:dyDescent="0.25">
      <c r="S138">
        <f t="shared" si="51"/>
        <v>5</v>
      </c>
      <c r="T138">
        <f t="shared" si="52"/>
        <v>23</v>
      </c>
      <c r="U138">
        <f t="shared" si="41"/>
        <v>119</v>
      </c>
      <c r="V138">
        <f>($T$12*'10-day-rainfall'!X125+$T$13*'10-day-rainfall'!Y125+$T$14*'10-day-rainfall'!Z125+$T$15*'10-day-rainfall'!AA125)/12</f>
        <v>3.2058435927344351</v>
      </c>
      <c r="Y138">
        <f t="shared" si="53"/>
        <v>51.011655023695326</v>
      </c>
      <c r="Z138">
        <f t="shared" si="54"/>
        <v>0.24054782591036925</v>
      </c>
      <c r="AA138">
        <f t="shared" si="42"/>
        <v>0.27761646009618174</v>
      </c>
      <c r="AB138">
        <f t="shared" si="43"/>
        <v>67039.688576163957</v>
      </c>
      <c r="AC138">
        <f t="shared" si="44"/>
        <v>66972.965034629495</v>
      </c>
      <c r="AD138">
        <f t="shared" si="45"/>
        <v>51.011248348249808</v>
      </c>
      <c r="AE138">
        <f t="shared" si="46"/>
        <v>0.27755042399854601</v>
      </c>
      <c r="AF138">
        <f t="shared" si="47"/>
        <v>66906.479223046525</v>
      </c>
      <c r="AG138">
        <f t="shared" si="48"/>
        <v>0.16354413448082833</v>
      </c>
    </row>
    <row r="139" spans="19:33" x14ac:dyDescent="0.25">
      <c r="S139">
        <f t="shared" si="51"/>
        <v>5</v>
      </c>
      <c r="T139">
        <f t="shared" si="52"/>
        <v>24</v>
      </c>
      <c r="U139">
        <f t="shared" si="41"/>
        <v>120</v>
      </c>
      <c r="V139">
        <f>($T$12*'10-day-rainfall'!X126+$T$13*'10-day-rainfall'!Y126+$T$14*'10-day-rainfall'!Z126+$T$15*'10-day-rainfall'!AA126)/12</f>
        <v>3.2257235783468623</v>
      </c>
      <c r="Y139">
        <f t="shared" si="53"/>
        <v>51.010843121752167</v>
      </c>
      <c r="Z139">
        <f t="shared" si="54"/>
        <v>0</v>
      </c>
      <c r="AA139">
        <f t="shared" si="42"/>
        <v>0.27748462318156109</v>
      </c>
      <c r="AB139">
        <f t="shared" si="43"/>
        <v>66906.479223046714</v>
      </c>
      <c r="AC139">
        <f t="shared" si="44"/>
        <v>66407.00690131991</v>
      </c>
      <c r="AD139">
        <f t="shared" si="45"/>
        <v>51.007798871937311</v>
      </c>
      <c r="AE139">
        <f t="shared" si="46"/>
        <v>0.27699029685766602</v>
      </c>
      <c r="AF139">
        <f t="shared" si="47"/>
        <v>65909.314154359119</v>
      </c>
      <c r="AG139">
        <f t="shared" si="48"/>
        <v>0.16341616984486629</v>
      </c>
    </row>
    <row r="140" spans="19:33" x14ac:dyDescent="0.25">
      <c r="S140">
        <f t="shared" si="51"/>
        <v>6</v>
      </c>
      <c r="T140">
        <f t="shared" si="52"/>
        <v>1</v>
      </c>
      <c r="U140">
        <f t="shared" si="41"/>
        <v>121</v>
      </c>
      <c r="V140">
        <f>($T$12*'10-day-rainfall'!X127+$T$13*'10-day-rainfall'!Y127+$T$14*'10-day-rainfall'!Z127+$T$15*'10-day-rainfall'!AA127)/12</f>
        <v>3.2257235783468623</v>
      </c>
      <c r="Y140">
        <f t="shared" si="53"/>
        <v>51.004765468509568</v>
      </c>
      <c r="Z140">
        <f t="shared" si="54"/>
        <v>0.18420606548973564</v>
      </c>
      <c r="AA140">
        <f t="shared" si="42"/>
        <v>0.27649773177381204</v>
      </c>
      <c r="AB140">
        <f t="shared" si="43"/>
        <v>65909.314154359236</v>
      </c>
      <c r="AC140">
        <f t="shared" si="44"/>
        <v>65743.189155047905</v>
      </c>
      <c r="AD140">
        <f t="shared" si="45"/>
        <v>51.003752947942566</v>
      </c>
      <c r="AE140">
        <f t="shared" si="46"/>
        <v>0.27633331833858349</v>
      </c>
      <c r="AF140">
        <f t="shared" si="47"/>
        <v>65577.65604410338</v>
      </c>
      <c r="AG140">
        <f t="shared" si="48"/>
        <v>0.16245826514806655</v>
      </c>
    </row>
    <row r="141" spans="19:33" x14ac:dyDescent="0.25">
      <c r="S141">
        <f t="shared" si="51"/>
        <v>6</v>
      </c>
      <c r="T141">
        <f t="shared" si="52"/>
        <v>2</v>
      </c>
      <c r="U141">
        <f t="shared" si="41"/>
        <v>122</v>
      </c>
      <c r="V141">
        <f>($T$12*'10-day-rainfall'!X128+$T$13*'10-day-rainfall'!Y128+$T$14*'10-day-rainfall'!Z128+$T$15*'10-day-rainfall'!AA128)/12</f>
        <v>3.2409472201228735</v>
      </c>
      <c r="Y141">
        <f t="shared" si="53"/>
        <v>51.002744034894889</v>
      </c>
      <c r="Z141">
        <f t="shared" si="54"/>
        <v>0.7711963430994313</v>
      </c>
      <c r="AA141">
        <f t="shared" si="42"/>
        <v>0.27616949069357416</v>
      </c>
      <c r="AB141">
        <f t="shared" si="43"/>
        <v>65577.656044103685</v>
      </c>
      <c r="AC141">
        <f t="shared" si="44"/>
        <v>66468.704378434224</v>
      </c>
      <c r="AD141">
        <f t="shared" si="45"/>
        <v>51.008174913862184</v>
      </c>
      <c r="AE141">
        <f t="shared" si="46"/>
        <v>0.27705135867376468</v>
      </c>
      <c r="AF141">
        <f t="shared" si="47"/>
        <v>67356.577988036079</v>
      </c>
      <c r="AG141">
        <f t="shared" si="48"/>
        <v>0.16213966507720398</v>
      </c>
    </row>
    <row r="142" spans="19:33" x14ac:dyDescent="0.25">
      <c r="S142">
        <f t="shared" si="51"/>
        <v>6</v>
      </c>
      <c r="T142">
        <f t="shared" si="52"/>
        <v>3</v>
      </c>
      <c r="U142">
        <f t="shared" si="41"/>
        <v>123</v>
      </c>
      <c r="V142">
        <f>($T$12*'10-day-rainfall'!X129+$T$13*'10-day-rainfall'!Y129+$T$14*'10-day-rainfall'!Z129+$T$15*'10-day-rainfall'!AA129)/12</f>
        <v>3.3046824550897687</v>
      </c>
      <c r="Y142">
        <f t="shared" si="53"/>
        <v>51.013584997528234</v>
      </c>
      <c r="Z142">
        <f t="shared" si="54"/>
        <v>1.2946796710485957</v>
      </c>
      <c r="AA142">
        <f t="shared" si="42"/>
        <v>0.27792489136405613</v>
      </c>
      <c r="AB142">
        <f t="shared" si="43"/>
        <v>67356.577988036355</v>
      </c>
      <c r="AC142">
        <f t="shared" si="44"/>
        <v>69186.736591468522</v>
      </c>
      <c r="AD142">
        <f t="shared" si="45"/>
        <v>51.024712193600642</v>
      </c>
      <c r="AE142">
        <f t="shared" si="46"/>
        <v>0.27963741319179675</v>
      </c>
      <c r="AF142">
        <f t="shared" si="47"/>
        <v>71010.730116320832</v>
      </c>
      <c r="AG142">
        <f t="shared" si="48"/>
        <v>0.16384335787889479</v>
      </c>
    </row>
    <row r="143" spans="19:33" x14ac:dyDescent="0.25">
      <c r="S143">
        <f t="shared" si="51"/>
        <v>6</v>
      </c>
      <c r="T143">
        <f t="shared" si="52"/>
        <v>4</v>
      </c>
      <c r="U143">
        <f t="shared" si="41"/>
        <v>124</v>
      </c>
      <c r="V143">
        <f>($T$12*'10-day-rainfall'!X130+$T$13*'10-day-rainfall'!Y130+$T$14*'10-day-rainfall'!Z130+$T$15*'10-day-rainfall'!AA130)/12</f>
        <v>3.4116807750111402</v>
      </c>
      <c r="Y143">
        <f t="shared" si="53"/>
        <v>51.035801906562014</v>
      </c>
      <c r="Z143">
        <f t="shared" si="54"/>
        <v>1.7761218471702662</v>
      </c>
      <c r="AA143">
        <f t="shared" si="42"/>
        <v>0.28134416621260672</v>
      </c>
      <c r="AB143">
        <f t="shared" si="43"/>
        <v>71010.730116320992</v>
      </c>
      <c r="AC143">
        <f t="shared" si="44"/>
        <v>73701.329942044773</v>
      </c>
      <c r="AD143">
        <f t="shared" si="45"/>
        <v>51.05216050617031</v>
      </c>
      <c r="AE143">
        <f t="shared" si="46"/>
        <v>0.28386182283680716</v>
      </c>
      <c r="AF143">
        <f t="shared" si="47"/>
        <v>76382.86620392144</v>
      </c>
      <c r="AG143">
        <f t="shared" si="48"/>
        <v>0.16715655506317592</v>
      </c>
    </row>
    <row r="144" spans="19:33" x14ac:dyDescent="0.25">
      <c r="S144">
        <f t="shared" si="51"/>
        <v>6</v>
      </c>
      <c r="T144">
        <f t="shared" si="52"/>
        <v>5</v>
      </c>
      <c r="U144">
        <f t="shared" si="41"/>
        <v>125</v>
      </c>
      <c r="V144">
        <f>($T$12*'10-day-rainfall'!X131+$T$13*'10-day-rainfall'!Y131+$T$14*'10-day-rainfall'!Z131+$T$15*'10-day-rainfall'!AA131)/12</f>
        <v>3.558467704529344</v>
      </c>
      <c r="Y144">
        <f t="shared" si="53"/>
        <v>51.068464000143578</v>
      </c>
      <c r="Z144">
        <f t="shared" si="54"/>
        <v>2.2480559000285818</v>
      </c>
      <c r="AA144">
        <f t="shared" si="42"/>
        <v>0.28637099847422515</v>
      </c>
      <c r="AB144">
        <f t="shared" si="43"/>
        <v>76382.866203921323</v>
      </c>
      <c r="AC144">
        <f t="shared" si="44"/>
        <v>79913.899026719169</v>
      </c>
      <c r="AD144">
        <f t="shared" si="45"/>
        <v>51.089888212586125</v>
      </c>
      <c r="AE144">
        <f t="shared" si="46"/>
        <v>0.28953878943768907</v>
      </c>
      <c r="AF144">
        <f t="shared" si="47"/>
        <v>83433.527802048542</v>
      </c>
      <c r="AG144">
        <f t="shared" si="48"/>
        <v>0.17202743770137849</v>
      </c>
    </row>
    <row r="145" spans="19:33" x14ac:dyDescent="0.25">
      <c r="S145">
        <f t="shared" si="51"/>
        <v>6</v>
      </c>
      <c r="T145">
        <f t="shared" si="52"/>
        <v>6</v>
      </c>
      <c r="U145">
        <f t="shared" si="41"/>
        <v>126</v>
      </c>
      <c r="V145">
        <f>($T$12*'10-day-rainfall'!X132+$T$13*'10-day-rainfall'!Y132+$T$14*'10-day-rainfall'!Z132+$T$15*'10-day-rainfall'!AA132)/12</f>
        <v>3.7442574483333591</v>
      </c>
      <c r="Y145">
        <f t="shared" si="53"/>
        <v>51.111234555879953</v>
      </c>
      <c r="Z145">
        <f t="shared" si="54"/>
        <v>2.7371121295536516</v>
      </c>
      <c r="AA145">
        <f t="shared" si="42"/>
        <v>0.29266956419052043</v>
      </c>
      <c r="AB145">
        <f t="shared" si="43"/>
        <v>83433.527802048717</v>
      </c>
      <c r="AC145">
        <f t="shared" si="44"/>
        <v>87833.524419702357</v>
      </c>
      <c r="AD145">
        <f t="shared" si="45"/>
        <v>51.137903266971726</v>
      </c>
      <c r="AE145">
        <f t="shared" si="46"/>
        <v>0.29653762595126548</v>
      </c>
      <c r="AF145">
        <f t="shared" si="47"/>
        <v>92219.596015017305</v>
      </c>
      <c r="AG145">
        <f t="shared" si="48"/>
        <v>0.17812158379868287</v>
      </c>
    </row>
    <row r="146" spans="19:33" x14ac:dyDescent="0.25">
      <c r="S146">
        <f t="shared" si="51"/>
        <v>6</v>
      </c>
      <c r="T146">
        <f t="shared" si="52"/>
        <v>7</v>
      </c>
      <c r="U146">
        <f t="shared" si="41"/>
        <v>127</v>
      </c>
      <c r="V146">
        <f>($T$12*'10-day-rainfall'!X133+$T$13*'10-day-rainfall'!Y133+$T$14*'10-day-rainfall'!Z133+$T$15*'10-day-rainfall'!AA133)/12</f>
        <v>3.9704650623460576</v>
      </c>
      <c r="Y146">
        <f t="shared" si="53"/>
        <v>51.164439142661756</v>
      </c>
      <c r="Z146">
        <f t="shared" si="54"/>
        <v>3.2690913083518205</v>
      </c>
      <c r="AA146">
        <f t="shared" si="42"/>
        <v>0.30026300107997211</v>
      </c>
      <c r="AB146">
        <f t="shared" si="43"/>
        <v>92219.596015017043</v>
      </c>
      <c r="AC146">
        <f t="shared" si="44"/>
        <v>97563.486968106372</v>
      </c>
      <c r="AD146">
        <f t="shared" si="45"/>
        <v>51.196753237188453</v>
      </c>
      <c r="AE146">
        <f t="shared" si="46"/>
        <v>0.30476238009736961</v>
      </c>
      <c r="AF146">
        <f t="shared" si="47"/>
        <v>102891.18015673307</v>
      </c>
      <c r="AG146">
        <f t="shared" si="48"/>
        <v>0.18546053372913945</v>
      </c>
    </row>
    <row r="147" spans="19:33" x14ac:dyDescent="0.25">
      <c r="S147">
        <f t="shared" si="51"/>
        <v>6</v>
      </c>
      <c r="T147">
        <f t="shared" si="52"/>
        <v>8</v>
      </c>
      <c r="U147">
        <f t="shared" si="41"/>
        <v>128</v>
      </c>
      <c r="V147">
        <f>($T$12*'10-day-rainfall'!X134+$T$13*'10-day-rainfall'!Y134+$T$14*'10-day-rainfall'!Z134+$T$15*'10-day-rainfall'!AA134)/12</f>
        <v>4.2406378977470345</v>
      </c>
      <c r="Y147">
        <f t="shared" si="53"/>
        <v>51.2289068256216</v>
      </c>
      <c r="Z147">
        <f t="shared" si="54"/>
        <v>3.8734579844321138</v>
      </c>
      <c r="AA147">
        <f t="shared" si="42"/>
        <v>0.30909930473249464</v>
      </c>
      <c r="AB147">
        <f t="shared" si="43"/>
        <v>102891.18015673255</v>
      </c>
      <c r="AC147">
        <f t="shared" si="44"/>
        <v>109307.02578019186</v>
      </c>
      <c r="AD147">
        <f t="shared" si="45"/>
        <v>51.267581943070624</v>
      </c>
      <c r="AE147">
        <f t="shared" si="46"/>
        <v>0.3142250686524487</v>
      </c>
      <c r="AF147">
        <f t="shared" si="47"/>
        <v>115704.41865353934</v>
      </c>
      <c r="AG147">
        <f t="shared" si="48"/>
        <v>0.19398814739199258</v>
      </c>
    </row>
    <row r="148" spans="19:33" x14ac:dyDescent="0.25">
      <c r="S148">
        <f t="shared" si="51"/>
        <v>6</v>
      </c>
      <c r="T148">
        <f t="shared" si="52"/>
        <v>9</v>
      </c>
      <c r="U148">
        <f t="shared" si="41"/>
        <v>129</v>
      </c>
      <c r="V148">
        <f>($T$12*'10-day-rainfall'!X135+$T$13*'10-day-rainfall'!Y135+$T$14*'10-day-rainfall'!Z135+$T$15*'10-day-rainfall'!AA135)/12</f>
        <v>4.5607583923282009</v>
      </c>
      <c r="Y148">
        <f t="shared" si="53"/>
        <v>51.306096707914783</v>
      </c>
      <c r="Z148">
        <f t="shared" si="54"/>
        <v>4.5890106886342084</v>
      </c>
      <c r="AA148">
        <f t="shared" si="42"/>
        <v>0.31923180894474307</v>
      </c>
      <c r="AB148">
        <f t="shared" si="43"/>
        <v>115704.41865353893</v>
      </c>
      <c r="AC148">
        <f t="shared" si="44"/>
        <v>123390.02063697997</v>
      </c>
      <c r="AD148">
        <f t="shared" si="45"/>
        <v>51.352258365416311</v>
      </c>
      <c r="AE148">
        <f t="shared" si="46"/>
        <v>0.32503908159080758</v>
      </c>
      <c r="AF148">
        <f t="shared" si="47"/>
        <v>131054.71643889518</v>
      </c>
      <c r="AG148">
        <f t="shared" si="48"/>
        <v>0.20375058408196067</v>
      </c>
    </row>
    <row r="149" spans="19:33" x14ac:dyDescent="0.25">
      <c r="S149">
        <f t="shared" si="51"/>
        <v>6</v>
      </c>
      <c r="T149">
        <f t="shared" si="52"/>
        <v>10</v>
      </c>
      <c r="U149">
        <f t="shared" ref="U149:U212" si="55">(S149-1)*24+T149</f>
        <v>130</v>
      </c>
      <c r="V149">
        <f>($T$12*'10-day-rainfall'!X136+$T$13*'10-day-rainfall'!Y136+$T$14*'10-day-rainfall'!Z136+$T$15*'10-day-rainfall'!AA136)/12</f>
        <v>4.9400154740335074</v>
      </c>
      <c r="Y149">
        <f t="shared" si="53"/>
        <v>51.398213306562667</v>
      </c>
      <c r="Z149">
        <f t="shared" si="54"/>
        <v>5.4733981030175736</v>
      </c>
      <c r="AA149">
        <f t="shared" ref="AA149:AA212" si="56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0.33068898246900191</v>
      </c>
      <c r="AB149">
        <f t="shared" ref="AB149:AB212" si="57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131054.71643889505</v>
      </c>
      <c r="AC149">
        <f t="shared" ref="AC149:AC212" si="58">MAX(0,AB149+(Z149-AA149)*1800)</f>
        <v>140311.59285588248</v>
      </c>
      <c r="AD149">
        <f t="shared" ref="AD149:AD212" si="59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51.453603336418531</v>
      </c>
      <c r="AE149">
        <f t="shared" ref="AE149:AE212" si="60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0.33732999864810265</v>
      </c>
      <c r="AF149">
        <f t="shared" ref="AF149:AF212" si="61">MAX(0,AB149+(Z149-AE149)*3600)</f>
        <v>149544.56161462516</v>
      </c>
      <c r="AG149">
        <f t="shared" ref="AG149:AG212" si="62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0.21476536511755456</v>
      </c>
    </row>
    <row r="150" spans="19:33" x14ac:dyDescent="0.25">
      <c r="S150">
        <f t="shared" si="51"/>
        <v>6</v>
      </c>
      <c r="T150">
        <f t="shared" si="52"/>
        <v>11</v>
      </c>
      <c r="U150">
        <f t="shared" si="55"/>
        <v>131</v>
      </c>
      <c r="V150">
        <f>($T$12*'10-day-rainfall'!X137+$T$13*'10-day-rainfall'!Y137+$T$14*'10-day-rainfall'!Z137+$T$15*'10-day-rainfall'!AA137)/12</f>
        <v>5.3923624246961168</v>
      </c>
      <c r="Y150">
        <f t="shared" si="53"/>
        <v>51.508724651449072</v>
      </c>
      <c r="Z150">
        <f t="shared" si="54"/>
        <v>6.6292837680330097</v>
      </c>
      <c r="AA150">
        <f t="shared" si="56"/>
        <v>0.34376226215380096</v>
      </c>
      <c r="AB150">
        <f t="shared" si="57"/>
        <v>149544.56161462571</v>
      </c>
      <c r="AC150">
        <f t="shared" si="58"/>
        <v>160858.5003252083</v>
      </c>
      <c r="AD150">
        <f t="shared" si="59"/>
        <v>51.576097308931658</v>
      </c>
      <c r="AE150">
        <f t="shared" si="60"/>
        <v>0.35140243052777637</v>
      </c>
      <c r="AF150">
        <f t="shared" si="61"/>
        <v>172144.93442964455</v>
      </c>
      <c r="AG150">
        <f t="shared" si="62"/>
        <v>0.22730695761287587</v>
      </c>
    </row>
    <row r="151" spans="19:33" x14ac:dyDescent="0.25">
      <c r="S151">
        <f t="shared" si="51"/>
        <v>6</v>
      </c>
      <c r="T151">
        <f t="shared" si="52"/>
        <v>12</v>
      </c>
      <c r="U151">
        <f t="shared" si="55"/>
        <v>132</v>
      </c>
      <c r="V151">
        <f>($T$12*'10-day-rainfall'!X138+$T$13*'10-day-rainfall'!Y138+$T$14*'10-day-rainfall'!Z138+$T$15*'10-day-rainfall'!AA138)/12</f>
        <v>5.9402371162690928</v>
      </c>
      <c r="Y151">
        <f t="shared" si="53"/>
        <v>51.643122686053871</v>
      </c>
      <c r="Z151">
        <f t="shared" si="54"/>
        <v>8.652633746522632</v>
      </c>
      <c r="AA151">
        <f t="shared" si="56"/>
        <v>0.35878692012116942</v>
      </c>
      <c r="AB151">
        <f t="shared" si="57"/>
        <v>172144.93442964452</v>
      </c>
      <c r="AC151">
        <f t="shared" si="58"/>
        <v>187073.85871716717</v>
      </c>
      <c r="AD151">
        <f t="shared" si="59"/>
        <v>51.731497972813024</v>
      </c>
      <c r="AE151">
        <f t="shared" si="60"/>
        <v>0.36822245173376594</v>
      </c>
      <c r="AF151">
        <f t="shared" si="61"/>
        <v>201968.81509088443</v>
      </c>
      <c r="AG151">
        <f t="shared" si="62"/>
        <v>0.24168354481301452</v>
      </c>
    </row>
    <row r="152" spans="19:33" x14ac:dyDescent="0.25">
      <c r="S152">
        <f t="shared" si="51"/>
        <v>6</v>
      </c>
      <c r="T152">
        <f t="shared" si="52"/>
        <v>13</v>
      </c>
      <c r="U152">
        <f t="shared" si="55"/>
        <v>133</v>
      </c>
      <c r="V152">
        <f>($T$12*'10-day-rainfall'!X139+$T$13*'10-day-rainfall'!Y139+$T$14*'10-day-rainfall'!Z139+$T$15*'10-day-rainfall'!AA139)/12</f>
        <v>6.6553308143288143</v>
      </c>
      <c r="Y152">
        <f t="shared" si="53"/>
        <v>51.819342590447917</v>
      </c>
      <c r="Z152">
        <f t="shared" si="54"/>
        <v>12.144921207685631</v>
      </c>
      <c r="AA152">
        <f t="shared" si="56"/>
        <v>0.37728158523742417</v>
      </c>
      <c r="AB152">
        <f t="shared" si="57"/>
        <v>201968.81509088489</v>
      </c>
      <c r="AC152">
        <f t="shared" si="58"/>
        <v>223150.56641129166</v>
      </c>
      <c r="AD152">
        <f t="shared" si="59"/>
        <v>51.943732270706917</v>
      </c>
      <c r="AE152">
        <f t="shared" si="60"/>
        <v>0.38965033049275677</v>
      </c>
      <c r="AF152">
        <f t="shared" si="61"/>
        <v>244287.79024877923</v>
      </c>
      <c r="AG152">
        <f t="shared" si="62"/>
        <v>0.25932603493410833</v>
      </c>
    </row>
    <row r="153" spans="19:33" x14ac:dyDescent="0.25">
      <c r="S153">
        <f t="shared" si="51"/>
        <v>6</v>
      </c>
      <c r="T153">
        <f t="shared" si="52"/>
        <v>14</v>
      </c>
      <c r="U153">
        <f t="shared" si="55"/>
        <v>134</v>
      </c>
      <c r="V153">
        <f>($T$12*'10-day-rainfall'!X140+$T$13*'10-day-rainfall'!Y140+$T$14*'10-day-rainfall'!Z140+$T$15*'10-day-rainfall'!AA140)/12</f>
        <v>7.659043310831759</v>
      </c>
      <c r="Y153">
        <f t="shared" si="53"/>
        <v>52.06723295406119</v>
      </c>
      <c r="Z153">
        <f t="shared" si="54"/>
        <v>18.955948400086843</v>
      </c>
      <c r="AA153">
        <f t="shared" si="56"/>
        <v>0.40144739912600674</v>
      </c>
      <c r="AB153">
        <f t="shared" si="57"/>
        <v>244287.79024877943</v>
      </c>
      <c r="AC153">
        <f t="shared" si="58"/>
        <v>277685.89205050893</v>
      </c>
      <c r="AD153">
        <f t="shared" si="59"/>
        <v>52.26110371266585</v>
      </c>
      <c r="AE153">
        <f t="shared" si="60"/>
        <v>0.41911927127788795</v>
      </c>
      <c r="AF153">
        <f t="shared" si="61"/>
        <v>311020.37511249166</v>
      </c>
      <c r="AG153">
        <f t="shared" si="62"/>
        <v>0.28228843054940911</v>
      </c>
    </row>
    <row r="154" spans="19:33" x14ac:dyDescent="0.25">
      <c r="S154">
        <f t="shared" si="51"/>
        <v>6</v>
      </c>
      <c r="T154">
        <f t="shared" si="52"/>
        <v>15</v>
      </c>
      <c r="U154">
        <f t="shared" si="55"/>
        <v>135</v>
      </c>
      <c r="V154">
        <f>($T$12*'10-day-rainfall'!X141+$T$13*'10-day-rainfall'!Y141+$T$14*'10-day-rainfall'!Z141+$T$15*'10-day-rainfall'!AA141)/12</f>
        <v>9.2256506166240602</v>
      </c>
      <c r="Y154">
        <f t="shared" si="53"/>
        <v>52.45308662302714</v>
      </c>
      <c r="Z154">
        <f t="shared" si="54"/>
        <v>66.202432105662425</v>
      </c>
      <c r="AA154">
        <f t="shared" si="56"/>
        <v>0.43574399456847568</v>
      </c>
      <c r="AB154">
        <f t="shared" si="57"/>
        <v>311020.37511249195</v>
      </c>
      <c r="AC154">
        <f t="shared" si="58"/>
        <v>429400.41371246107</v>
      </c>
      <c r="AD154">
        <f t="shared" si="59"/>
        <v>53.123133091973664</v>
      </c>
      <c r="AE154">
        <f t="shared" si="60"/>
        <v>0.4885501057331289</v>
      </c>
      <c r="AF154">
        <f t="shared" si="61"/>
        <v>547590.35031223739</v>
      </c>
      <c r="AG154">
        <f t="shared" si="62"/>
        <v>0.31470093187783177</v>
      </c>
    </row>
    <row r="155" spans="19:33" x14ac:dyDescent="0.25">
      <c r="S155">
        <f t="shared" si="51"/>
        <v>6</v>
      </c>
      <c r="T155">
        <f t="shared" si="52"/>
        <v>16</v>
      </c>
      <c r="U155">
        <f t="shared" si="55"/>
        <v>136</v>
      </c>
      <c r="V155">
        <f>($T$12*'10-day-rainfall'!X142+$T$13*'10-day-rainfall'!Y142+$T$14*'10-day-rainfall'!Z142+$T$15*'10-day-rainfall'!AA142)/12</f>
        <v>14.696925997257319</v>
      </c>
      <c r="Y155">
        <f t="shared" si="53"/>
        <v>53.774698402741919</v>
      </c>
      <c r="Z155">
        <f t="shared" si="54"/>
        <v>36.456805702914814</v>
      </c>
      <c r="AA155">
        <f t="shared" si="56"/>
        <v>0.53419702588801532</v>
      </c>
      <c r="AB155">
        <f t="shared" si="57"/>
        <v>547590.35031223716</v>
      </c>
      <c r="AC155">
        <f t="shared" si="58"/>
        <v>612251.04593088536</v>
      </c>
      <c r="AD155">
        <f t="shared" si="59"/>
        <v>54.124204661256378</v>
      </c>
      <c r="AE155">
        <f t="shared" si="60"/>
        <v>0.55696848471977733</v>
      </c>
      <c r="AF155">
        <f t="shared" si="61"/>
        <v>676829.76429773925</v>
      </c>
      <c r="AG155">
        <f t="shared" si="62"/>
        <v>0.40660042064768737</v>
      </c>
    </row>
    <row r="156" spans="19:33" x14ac:dyDescent="0.25">
      <c r="S156">
        <f t="shared" si="51"/>
        <v>6</v>
      </c>
      <c r="T156">
        <f t="shared" si="52"/>
        <v>17</v>
      </c>
      <c r="U156">
        <f t="shared" si="55"/>
        <v>137</v>
      </c>
      <c r="V156">
        <f>($T$12*'10-day-rainfall'!X143+$T$13*'10-day-rainfall'!Y143+$T$14*'10-day-rainfall'!Z143+$T$15*'10-day-rainfall'!AA143)/12</f>
        <v>17.709885146258543</v>
      </c>
      <c r="Y156">
        <f t="shared" si="53"/>
        <v>54.468572513301773</v>
      </c>
      <c r="Z156">
        <f t="shared" si="54"/>
        <v>15.290148804325641</v>
      </c>
      <c r="AA156">
        <f t="shared" si="56"/>
        <v>0.5784514713111456</v>
      </c>
      <c r="AB156">
        <f t="shared" si="57"/>
        <v>676829.76429773984</v>
      </c>
      <c r="AC156">
        <f t="shared" si="58"/>
        <v>703310.81949716597</v>
      </c>
      <c r="AD156">
        <f t="shared" si="59"/>
        <v>54.608478038630274</v>
      </c>
      <c r="AE156">
        <f t="shared" si="60"/>
        <v>0.58694024614832341</v>
      </c>
      <c r="AF156">
        <f t="shared" si="61"/>
        <v>729761.31510717818</v>
      </c>
      <c r="AG156">
        <f t="shared" si="62"/>
        <v>0.44735194146123336</v>
      </c>
    </row>
    <row r="157" spans="19:33" x14ac:dyDescent="0.25">
      <c r="S157">
        <f t="shared" si="51"/>
        <v>6</v>
      </c>
      <c r="T157">
        <f t="shared" si="52"/>
        <v>18</v>
      </c>
      <c r="U157">
        <f t="shared" si="55"/>
        <v>138</v>
      </c>
      <c r="V157">
        <f>($T$12*'10-day-rainfall'!X144+$T$13*'10-day-rainfall'!Y144+$T$14*'10-day-rainfall'!Z144+$T$15*'10-day-rainfall'!AA144)/12</f>
        <v>18.973533807773059</v>
      </c>
      <c r="Y157">
        <f t="shared" si="53"/>
        <v>54.747448573027654</v>
      </c>
      <c r="Z157">
        <f t="shared" si="54"/>
        <v>10.313914239746072</v>
      </c>
      <c r="AA157">
        <f t="shared" si="56"/>
        <v>0.13251944131982776</v>
      </c>
      <c r="AB157">
        <f t="shared" si="57"/>
        <v>729761.31510717864</v>
      </c>
      <c r="AC157">
        <f t="shared" si="58"/>
        <v>748087.8257443459</v>
      </c>
      <c r="AD157">
        <f t="shared" si="59"/>
        <v>54.843317370316278</v>
      </c>
      <c r="AE157">
        <f t="shared" si="60"/>
        <v>0.13300913989138263</v>
      </c>
      <c r="AF157">
        <f t="shared" si="61"/>
        <v>766412.57346665557</v>
      </c>
      <c r="AG157">
        <f t="shared" si="62"/>
        <v>0</v>
      </c>
    </row>
    <row r="158" spans="19:33" x14ac:dyDescent="0.25">
      <c r="S158">
        <f t="shared" si="51"/>
        <v>6</v>
      </c>
      <c r="T158">
        <f t="shared" si="52"/>
        <v>19</v>
      </c>
      <c r="U158">
        <f t="shared" si="55"/>
        <v>139</v>
      </c>
      <c r="V158">
        <f>($T$12*'10-day-rainfall'!X145+$T$13*'10-day-rainfall'!Y145+$T$14*'10-day-rainfall'!Z145+$T$15*'10-day-rainfall'!AA145)/12</f>
        <v>19.825923414363643</v>
      </c>
      <c r="Y158">
        <f t="shared" si="53"/>
        <v>54.938804311122531</v>
      </c>
      <c r="Z158">
        <f t="shared" si="54"/>
        <v>7.6963968177538673</v>
      </c>
      <c r="AA158">
        <f t="shared" si="56"/>
        <v>0.13349774799729922</v>
      </c>
      <c r="AB158">
        <f t="shared" si="57"/>
        <v>766412.57346665591</v>
      </c>
      <c r="AC158">
        <f t="shared" si="58"/>
        <v>780025.79179221776</v>
      </c>
      <c r="AD158">
        <f t="shared" si="59"/>
        <v>55.009526875356791</v>
      </c>
      <c r="AE158">
        <f t="shared" si="60"/>
        <v>0.13386013024338902</v>
      </c>
      <c r="AF158">
        <f t="shared" si="61"/>
        <v>793637.70554169361</v>
      </c>
      <c r="AG158">
        <f t="shared" si="62"/>
        <v>0</v>
      </c>
    </row>
    <row r="159" spans="19:33" x14ac:dyDescent="0.25">
      <c r="S159">
        <f t="shared" si="51"/>
        <v>6</v>
      </c>
      <c r="T159">
        <f t="shared" si="52"/>
        <v>20</v>
      </c>
      <c r="U159">
        <f t="shared" si="55"/>
        <v>140</v>
      </c>
      <c r="V159">
        <f>($T$12*'10-day-rainfall'!X146+$T$13*'10-day-rainfall'!Y146+$T$14*'10-day-rainfall'!Z146+$T$15*'10-day-rainfall'!AA146)/12</f>
        <v>20.461989267070575</v>
      </c>
      <c r="Y159">
        <f t="shared" si="53"/>
        <v>55.080056700210591</v>
      </c>
      <c r="Z159">
        <f t="shared" si="54"/>
        <v>6.0453051977916177</v>
      </c>
      <c r="AA159">
        <f t="shared" si="56"/>
        <v>0.13422195587275224</v>
      </c>
      <c r="AB159">
        <f t="shared" si="57"/>
        <v>793637.70554169337</v>
      </c>
      <c r="AC159">
        <f t="shared" si="58"/>
        <v>804277.65537714737</v>
      </c>
      <c r="AD159">
        <f t="shared" si="59"/>
        <v>55.135044762265892</v>
      </c>
      <c r="AE159">
        <f t="shared" si="60"/>
        <v>0.13450438154592342</v>
      </c>
      <c r="AF159">
        <f t="shared" si="61"/>
        <v>814916.58848017792</v>
      </c>
      <c r="AG159">
        <f t="shared" si="62"/>
        <v>0</v>
      </c>
    </row>
    <row r="160" spans="19:33" x14ac:dyDescent="0.25">
      <c r="S160">
        <f t="shared" si="51"/>
        <v>6</v>
      </c>
      <c r="T160">
        <f t="shared" si="52"/>
        <v>21</v>
      </c>
      <c r="U160">
        <f t="shared" si="55"/>
        <v>141</v>
      </c>
      <c r="V160">
        <f>($T$12*'10-day-rainfall'!X147+$T$13*'10-day-rainfall'!Y147+$T$14*'10-day-rainfall'!Z147+$T$15*'10-day-rainfall'!AA147)/12</f>
        <v>20.961601266888064</v>
      </c>
      <c r="Y160">
        <f t="shared" si="53"/>
        <v>55.189912842097456</v>
      </c>
      <c r="Z160">
        <f t="shared" si="54"/>
        <v>4.9051857271357271</v>
      </c>
      <c r="AA160">
        <f t="shared" si="56"/>
        <v>0.13478645764223607</v>
      </c>
      <c r="AB160">
        <f t="shared" si="57"/>
        <v>814916.58848017827</v>
      </c>
      <c r="AC160">
        <f t="shared" si="58"/>
        <v>823503.3071652666</v>
      </c>
      <c r="AD160">
        <f t="shared" si="59"/>
        <v>55.234110245299355</v>
      </c>
      <c r="AE160">
        <f t="shared" si="60"/>
        <v>0.13501387793392905</v>
      </c>
      <c r="AF160">
        <f t="shared" si="61"/>
        <v>832089.20713730471</v>
      </c>
      <c r="AG160">
        <f t="shared" si="62"/>
        <v>0</v>
      </c>
    </row>
    <row r="161" spans="19:33" x14ac:dyDescent="0.25">
      <c r="S161">
        <f t="shared" si="51"/>
        <v>6</v>
      </c>
      <c r="T161">
        <f t="shared" si="52"/>
        <v>22</v>
      </c>
      <c r="U161">
        <f t="shared" si="55"/>
        <v>142</v>
      </c>
      <c r="V161">
        <f>($T$12*'10-day-rainfall'!X148+$T$13*'10-day-rainfall'!Y148+$T$14*'10-day-rainfall'!Z148+$T$15*'10-day-rainfall'!AA148)/12</f>
        <v>21.36698851706457</v>
      </c>
      <c r="Y161">
        <f t="shared" si="53"/>
        <v>55.278237467746585</v>
      </c>
      <c r="Z161">
        <f t="shared" si="54"/>
        <v>4.0727987330407753</v>
      </c>
      <c r="AA161">
        <f t="shared" si="56"/>
        <v>0.135241090797207</v>
      </c>
      <c r="AB161">
        <f t="shared" si="57"/>
        <v>832089.20713730494</v>
      </c>
      <c r="AC161">
        <f t="shared" si="58"/>
        <v>839176.81089334341</v>
      </c>
      <c r="AD161">
        <f t="shared" si="59"/>
        <v>55.314614354288075</v>
      </c>
      <c r="AE161">
        <f t="shared" si="60"/>
        <v>0.13542851311895032</v>
      </c>
      <c r="AF161">
        <f t="shared" si="61"/>
        <v>846263.73992902355</v>
      </c>
      <c r="AG161">
        <f t="shared" si="62"/>
        <v>0</v>
      </c>
    </row>
    <row r="162" spans="19:33" x14ac:dyDescent="0.25">
      <c r="S162">
        <f t="shared" si="51"/>
        <v>6</v>
      </c>
      <c r="T162">
        <f t="shared" si="52"/>
        <v>23</v>
      </c>
      <c r="U162">
        <f t="shared" si="55"/>
        <v>143</v>
      </c>
      <c r="V162">
        <f>($T$12*'10-day-rainfall'!X149+$T$13*'10-day-rainfall'!Y149+$T$14*'10-day-rainfall'!Z149+$T$15*'10-day-rainfall'!AA149)/12</f>
        <v>21.70358345367951</v>
      </c>
      <c r="Y162">
        <f t="shared" si="53"/>
        <v>55.350918279787813</v>
      </c>
      <c r="Z162">
        <f t="shared" si="54"/>
        <v>3.4412598526397224</v>
      </c>
      <c r="AA162">
        <f t="shared" si="56"/>
        <v>0.13561572167735364</v>
      </c>
      <c r="AB162">
        <f t="shared" si="57"/>
        <v>846263.73992902413</v>
      </c>
      <c r="AC162">
        <f t="shared" si="58"/>
        <v>852213.89936475642</v>
      </c>
      <c r="AD162">
        <f t="shared" si="59"/>
        <v>55.381383429392542</v>
      </c>
      <c r="AE162">
        <f t="shared" si="60"/>
        <v>0.13577285760495914</v>
      </c>
      <c r="AF162">
        <f t="shared" si="61"/>
        <v>858163.49311114929</v>
      </c>
      <c r="AG162">
        <f t="shared" si="62"/>
        <v>0</v>
      </c>
    </row>
    <row r="163" spans="19:33" x14ac:dyDescent="0.25">
      <c r="S163">
        <f t="shared" si="51"/>
        <v>6</v>
      </c>
      <c r="T163">
        <f t="shared" si="52"/>
        <v>24</v>
      </c>
      <c r="U163">
        <f t="shared" si="55"/>
        <v>144</v>
      </c>
      <c r="V163">
        <f>($T$12*'10-day-rainfall'!X150+$T$13*'10-day-rainfall'!Y150+$T$14*'10-day-rainfall'!Z150+$T$15*'10-day-rainfall'!AA150)/12</f>
        <v>21.987985094393537</v>
      </c>
      <c r="Y163">
        <f t="shared" si="53"/>
        <v>55.411782785281297</v>
      </c>
      <c r="Z163">
        <f t="shared" si="54"/>
        <v>0</v>
      </c>
      <c r="AA163">
        <f t="shared" si="56"/>
        <v>0.13592980113069977</v>
      </c>
      <c r="AB163">
        <f t="shared" si="57"/>
        <v>858163.49311114987</v>
      </c>
      <c r="AC163">
        <f t="shared" si="58"/>
        <v>857918.81946911465</v>
      </c>
      <c r="AD163">
        <f t="shared" si="59"/>
        <v>55.41053262914663</v>
      </c>
      <c r="AE163">
        <f t="shared" si="60"/>
        <v>0.13592334691791255</v>
      </c>
      <c r="AF163">
        <f t="shared" si="61"/>
        <v>857674.1690622454</v>
      </c>
      <c r="AG163">
        <f t="shared" si="62"/>
        <v>0</v>
      </c>
    </row>
    <row r="164" spans="19:33" x14ac:dyDescent="0.25">
      <c r="S164">
        <f t="shared" si="51"/>
        <v>7</v>
      </c>
      <c r="T164">
        <f t="shared" si="52"/>
        <v>1</v>
      </c>
      <c r="U164">
        <f t="shared" si="55"/>
        <v>145</v>
      </c>
      <c r="V164">
        <f>($T$12*'10-day-rainfall'!X151+$T$13*'10-day-rainfall'!Y151+$T$14*'10-day-rainfall'!Z151+$T$15*'10-day-rainfall'!AA151)/12</f>
        <v>21.987985094393537</v>
      </c>
      <c r="Y164">
        <f t="shared" si="53"/>
        <v>55.409282591731682</v>
      </c>
      <c r="Z164">
        <f t="shared" si="54"/>
        <v>0</v>
      </c>
      <c r="AA164">
        <f t="shared" si="56"/>
        <v>0.13591689331804263</v>
      </c>
      <c r="AB164">
        <f t="shared" si="57"/>
        <v>857674.16906224575</v>
      </c>
      <c r="AC164">
        <f t="shared" si="58"/>
        <v>857429.51865427324</v>
      </c>
      <c r="AD164">
        <f t="shared" si="59"/>
        <v>55.408032554311092</v>
      </c>
      <c r="AE164">
        <f t="shared" si="60"/>
        <v>0.13591043971814357</v>
      </c>
      <c r="AF164">
        <f t="shared" si="61"/>
        <v>857184.8914792604</v>
      </c>
      <c r="AG164">
        <f t="shared" si="62"/>
        <v>0</v>
      </c>
    </row>
    <row r="165" spans="19:33" x14ac:dyDescent="0.25">
      <c r="S165">
        <f t="shared" si="51"/>
        <v>7</v>
      </c>
      <c r="T165">
        <f t="shared" si="52"/>
        <v>2</v>
      </c>
      <c r="U165">
        <f t="shared" si="55"/>
        <v>146</v>
      </c>
      <c r="V165">
        <f>($T$12*'10-day-rainfall'!X152+$T$13*'10-day-rainfall'!Y152+$T$14*'10-day-rainfall'!Z152+$T$15*'10-day-rainfall'!AA152)/12</f>
        <v>21.987985094393537</v>
      </c>
      <c r="Y165">
        <f t="shared" si="53"/>
        <v>55.406782635598951</v>
      </c>
      <c r="Z165">
        <f t="shared" si="54"/>
        <v>0</v>
      </c>
      <c r="AA165">
        <f t="shared" si="56"/>
        <v>0.13590398673110363</v>
      </c>
      <c r="AB165">
        <f t="shared" si="57"/>
        <v>857184.89147926064</v>
      </c>
      <c r="AC165">
        <f t="shared" si="58"/>
        <v>856940.26430314465</v>
      </c>
      <c r="AD165">
        <f t="shared" si="59"/>
        <v>55.405532716881169</v>
      </c>
      <c r="AE165">
        <f t="shared" si="60"/>
        <v>0.13589753374403454</v>
      </c>
      <c r="AF165">
        <f t="shared" si="61"/>
        <v>856695.66035778215</v>
      </c>
      <c r="AG165">
        <f t="shared" si="62"/>
        <v>0</v>
      </c>
    </row>
    <row r="166" spans="19:33" x14ac:dyDescent="0.25">
      <c r="S166">
        <f t="shared" si="51"/>
        <v>7</v>
      </c>
      <c r="T166">
        <f t="shared" si="52"/>
        <v>3</v>
      </c>
      <c r="U166">
        <f t="shared" si="55"/>
        <v>147</v>
      </c>
      <c r="V166">
        <f>($T$12*'10-day-rainfall'!X153+$T$13*'10-day-rainfall'!Y153+$T$14*'10-day-rainfall'!Z153+$T$15*'10-day-rainfall'!AA153)/12</f>
        <v>21.987985094393537</v>
      </c>
      <c r="Y166">
        <f t="shared" si="53"/>
        <v>55.404282916860559</v>
      </c>
      <c r="Z166">
        <f t="shared" si="54"/>
        <v>0</v>
      </c>
      <c r="AA166">
        <f t="shared" si="56"/>
        <v>0.13589108136976641</v>
      </c>
      <c r="AB166">
        <f t="shared" si="57"/>
        <v>856695.66035778215</v>
      </c>
      <c r="AC166">
        <f t="shared" si="58"/>
        <v>856451.05641131662</v>
      </c>
      <c r="AD166">
        <f t="shared" si="59"/>
        <v>55.403033116834315</v>
      </c>
      <c r="AE166">
        <f t="shared" si="60"/>
        <v>0.13588462899546916</v>
      </c>
      <c r="AF166">
        <f t="shared" si="61"/>
        <v>856206.4756933985</v>
      </c>
      <c r="AG166">
        <f t="shared" si="62"/>
        <v>0</v>
      </c>
    </row>
    <row r="167" spans="19:33" x14ac:dyDescent="0.25">
      <c r="S167">
        <f t="shared" si="51"/>
        <v>7</v>
      </c>
      <c r="T167">
        <f t="shared" si="52"/>
        <v>4</v>
      </c>
      <c r="U167">
        <f t="shared" si="55"/>
        <v>148</v>
      </c>
      <c r="V167">
        <f>($T$12*'10-day-rainfall'!X154+$T$13*'10-day-rainfall'!Y154+$T$14*'10-day-rainfall'!Z154+$T$15*'10-day-rainfall'!AA154)/12</f>
        <v>21.987985094393537</v>
      </c>
      <c r="Y167">
        <f t="shared" si="53"/>
        <v>55.401783435493968</v>
      </c>
      <c r="Z167">
        <f t="shared" si="54"/>
        <v>0</v>
      </c>
      <c r="AA167">
        <f t="shared" si="56"/>
        <v>0.1358781772339146</v>
      </c>
      <c r="AB167">
        <f t="shared" si="57"/>
        <v>856206.4756933992</v>
      </c>
      <c r="AC167">
        <f t="shared" si="58"/>
        <v>855961.89497437817</v>
      </c>
      <c r="AD167">
        <f t="shared" si="59"/>
        <v>55.400533754147986</v>
      </c>
      <c r="AE167">
        <f t="shared" si="60"/>
        <v>0.13587172547233095</v>
      </c>
      <c r="AF167">
        <f t="shared" si="61"/>
        <v>855717.33748169884</v>
      </c>
      <c r="AG167">
        <f t="shared" si="62"/>
        <v>0</v>
      </c>
    </row>
    <row r="168" spans="19:33" x14ac:dyDescent="0.25">
      <c r="S168">
        <f t="shared" si="51"/>
        <v>7</v>
      </c>
      <c r="T168">
        <f t="shared" si="52"/>
        <v>5</v>
      </c>
      <c r="U168">
        <f t="shared" si="55"/>
        <v>149</v>
      </c>
      <c r="V168">
        <f>($T$12*'10-day-rainfall'!X155+$T$13*'10-day-rainfall'!Y155+$T$14*'10-day-rainfall'!Z155+$T$15*'10-day-rainfall'!AA155)/12</f>
        <v>21.987985094393537</v>
      </c>
      <c r="Y168">
        <f t="shared" si="53"/>
        <v>55.399284191476632</v>
      </c>
      <c r="Z168">
        <f t="shared" si="54"/>
        <v>0</v>
      </c>
      <c r="AA168">
        <f t="shared" si="56"/>
        <v>0.13586527432343179</v>
      </c>
      <c r="AB168">
        <f t="shared" si="57"/>
        <v>855717.33748169919</v>
      </c>
      <c r="AC168">
        <f t="shared" si="58"/>
        <v>855472.77998791705</v>
      </c>
      <c r="AD168">
        <f t="shared" si="59"/>
        <v>55.398034628799643</v>
      </c>
      <c r="AE168">
        <f t="shared" si="60"/>
        <v>0.13585882317450357</v>
      </c>
      <c r="AF168">
        <f t="shared" si="61"/>
        <v>855228.24571827101</v>
      </c>
      <c r="AG168">
        <f t="shared" si="62"/>
        <v>0</v>
      </c>
    </row>
    <row r="169" spans="19:33" x14ac:dyDescent="0.25">
      <c r="S169">
        <f t="shared" si="51"/>
        <v>7</v>
      </c>
      <c r="T169">
        <f t="shared" si="52"/>
        <v>6</v>
      </c>
      <c r="U169">
        <f t="shared" si="55"/>
        <v>150</v>
      </c>
      <c r="V169">
        <f>($T$12*'10-day-rainfall'!X156+$T$13*'10-day-rainfall'!Y156+$T$14*'10-day-rainfall'!Z156+$T$15*'10-day-rainfall'!AA156)/12</f>
        <v>21.987985094393537</v>
      </c>
      <c r="Y169">
        <f t="shared" si="53"/>
        <v>55.396785184786012</v>
      </c>
      <c r="Z169">
        <f t="shared" si="54"/>
        <v>0</v>
      </c>
      <c r="AA169">
        <f t="shared" si="56"/>
        <v>0.13585237263820166</v>
      </c>
      <c r="AB169">
        <f t="shared" si="57"/>
        <v>855228.24571827112</v>
      </c>
      <c r="AC169">
        <f t="shared" si="58"/>
        <v>854983.71144752239</v>
      </c>
      <c r="AD169">
        <f t="shared" si="59"/>
        <v>55.395535740766746</v>
      </c>
      <c r="AE169">
        <f t="shared" si="60"/>
        <v>0.13584592210187069</v>
      </c>
      <c r="AF169">
        <f t="shared" si="61"/>
        <v>854739.20039870439</v>
      </c>
      <c r="AG169">
        <f t="shared" si="62"/>
        <v>0</v>
      </c>
    </row>
    <row r="170" spans="19:33" x14ac:dyDescent="0.25">
      <c r="S170">
        <f t="shared" si="51"/>
        <v>7</v>
      </c>
      <c r="T170">
        <f t="shared" si="52"/>
        <v>7</v>
      </c>
      <c r="U170">
        <f t="shared" si="55"/>
        <v>151</v>
      </c>
      <c r="V170">
        <f>($T$12*'10-day-rainfall'!X157+$T$13*'10-day-rainfall'!Y157+$T$14*'10-day-rainfall'!Z157+$T$15*'10-day-rainfall'!AA157)/12</f>
        <v>21.987985094393537</v>
      </c>
      <c r="Y170">
        <f t="shared" si="53"/>
        <v>55.39428641539957</v>
      </c>
      <c r="Z170">
        <f t="shared" si="54"/>
        <v>0</v>
      </c>
      <c r="AA170">
        <f t="shared" si="56"/>
        <v>0.13583947217810785</v>
      </c>
      <c r="AB170">
        <f t="shared" si="57"/>
        <v>854739.20039870392</v>
      </c>
      <c r="AC170">
        <f t="shared" si="58"/>
        <v>854494.68934878334</v>
      </c>
      <c r="AD170">
        <f t="shared" si="59"/>
        <v>55.393037090026759</v>
      </c>
      <c r="AE170">
        <f t="shared" si="60"/>
        <v>0.1358330222543159</v>
      </c>
      <c r="AF170">
        <f t="shared" si="61"/>
        <v>854250.20151858835</v>
      </c>
      <c r="AG170">
        <f t="shared" si="62"/>
        <v>0</v>
      </c>
    </row>
    <row r="171" spans="19:33" x14ac:dyDescent="0.25">
      <c r="S171">
        <f t="shared" si="51"/>
        <v>7</v>
      </c>
      <c r="T171">
        <f t="shared" si="52"/>
        <v>8</v>
      </c>
      <c r="U171">
        <f t="shared" si="55"/>
        <v>152</v>
      </c>
      <c r="V171">
        <f>($T$12*'10-day-rainfall'!X158+$T$13*'10-day-rainfall'!Y158+$T$14*'10-day-rainfall'!Z158+$T$15*'10-day-rainfall'!AA158)/12</f>
        <v>21.987985094393537</v>
      </c>
      <c r="Y171">
        <f t="shared" si="53"/>
        <v>55.391787883294775</v>
      </c>
      <c r="Z171">
        <f t="shared" si="54"/>
        <v>0</v>
      </c>
      <c r="AA171">
        <f t="shared" si="56"/>
        <v>0.13582657294303399</v>
      </c>
      <c r="AB171">
        <f t="shared" si="57"/>
        <v>854250.20151858777</v>
      </c>
      <c r="AC171">
        <f t="shared" si="58"/>
        <v>854005.71368729032</v>
      </c>
      <c r="AD171">
        <f t="shared" si="59"/>
        <v>55.390538676557156</v>
      </c>
      <c r="AE171">
        <f t="shared" si="60"/>
        <v>0.13582012363172297</v>
      </c>
      <c r="AF171">
        <f t="shared" si="61"/>
        <v>853761.24907351355</v>
      </c>
      <c r="AG171">
        <f t="shared" si="62"/>
        <v>0</v>
      </c>
    </row>
    <row r="172" spans="19:33" x14ac:dyDescent="0.25">
      <c r="S172">
        <f t="shared" si="51"/>
        <v>7</v>
      </c>
      <c r="T172">
        <f t="shared" si="52"/>
        <v>9</v>
      </c>
      <c r="U172">
        <f t="shared" si="55"/>
        <v>153</v>
      </c>
      <c r="V172">
        <f>($T$12*'10-day-rainfall'!X159+$T$13*'10-day-rainfall'!Y159+$T$14*'10-day-rainfall'!Z159+$T$15*'10-day-rainfall'!AA159)/12</f>
        <v>21.987985094393537</v>
      </c>
      <c r="Y172">
        <f t="shared" si="53"/>
        <v>55.389289588449095</v>
      </c>
      <c r="Z172">
        <f t="shared" si="54"/>
        <v>0</v>
      </c>
      <c r="AA172">
        <f t="shared" si="56"/>
        <v>0.13581367493286378</v>
      </c>
      <c r="AB172">
        <f t="shared" si="57"/>
        <v>853761.24907351297</v>
      </c>
      <c r="AC172">
        <f t="shared" si="58"/>
        <v>853516.78445863386</v>
      </c>
      <c r="AD172">
        <f t="shared" si="59"/>
        <v>55.3880405003354</v>
      </c>
      <c r="AE172">
        <f t="shared" si="60"/>
        <v>0.13580722623397551</v>
      </c>
      <c r="AF172">
        <f t="shared" si="61"/>
        <v>853272.34305907064</v>
      </c>
      <c r="AG172">
        <f t="shared" si="62"/>
        <v>0</v>
      </c>
    </row>
    <row r="173" spans="19:33" x14ac:dyDescent="0.25">
      <c r="S173">
        <f t="shared" ref="S173:S236" si="63">S149+1</f>
        <v>7</v>
      </c>
      <c r="T173">
        <f t="shared" ref="T173:T236" si="64">T149</f>
        <v>10</v>
      </c>
      <c r="U173">
        <f t="shared" si="55"/>
        <v>154</v>
      </c>
      <c r="V173">
        <f>($T$12*'10-day-rainfall'!X160+$T$13*'10-day-rainfall'!Y160+$T$14*'10-day-rainfall'!Z160+$T$15*'10-day-rainfall'!AA160)/12</f>
        <v>21.987985094393537</v>
      </c>
      <c r="Y173">
        <f t="shared" si="53"/>
        <v>55.38679153084</v>
      </c>
      <c r="Z173">
        <f t="shared" si="54"/>
        <v>0</v>
      </c>
      <c r="AA173">
        <f t="shared" si="56"/>
        <v>0.13580077814748093</v>
      </c>
      <c r="AB173">
        <f t="shared" si="57"/>
        <v>853272.34305907006</v>
      </c>
      <c r="AC173">
        <f t="shared" si="58"/>
        <v>853027.90165840462</v>
      </c>
      <c r="AD173">
        <f t="shared" si="59"/>
        <v>55.385542561338966</v>
      </c>
      <c r="AE173">
        <f t="shared" si="60"/>
        <v>0.13579433006095723</v>
      </c>
      <c r="AF173">
        <f t="shared" si="61"/>
        <v>852783.48347085062</v>
      </c>
      <c r="AG173">
        <f t="shared" si="62"/>
        <v>0</v>
      </c>
    </row>
    <row r="174" spans="19:33" x14ac:dyDescent="0.25">
      <c r="S174">
        <f t="shared" si="63"/>
        <v>7</v>
      </c>
      <c r="T174">
        <f t="shared" si="64"/>
        <v>11</v>
      </c>
      <c r="U174">
        <f t="shared" si="55"/>
        <v>155</v>
      </c>
      <c r="V174">
        <f>($T$12*'10-day-rainfall'!X161+$T$13*'10-day-rainfall'!Y161+$T$14*'10-day-rainfall'!Z161+$T$15*'10-day-rainfall'!AA161)/12</f>
        <v>21.987985094393537</v>
      </c>
      <c r="Y174">
        <f t="shared" si="53"/>
        <v>55.384293710444965</v>
      </c>
      <c r="Z174">
        <f t="shared" si="54"/>
        <v>7.5907332471505384E-3</v>
      </c>
      <c r="AA174">
        <f t="shared" si="56"/>
        <v>0.1357878825867691</v>
      </c>
      <c r="AB174">
        <f t="shared" si="57"/>
        <v>852783.48347085039</v>
      </c>
      <c r="AC174">
        <f t="shared" si="58"/>
        <v>852552.72860203905</v>
      </c>
      <c r="AD174">
        <f t="shared" si="59"/>
        <v>55.383114672063677</v>
      </c>
      <c r="AE174">
        <f t="shared" si="60"/>
        <v>0.13578179553541117</v>
      </c>
      <c r="AF174">
        <f t="shared" si="61"/>
        <v>852321.9956466126</v>
      </c>
      <c r="AG174">
        <f t="shared" si="62"/>
        <v>0</v>
      </c>
    </row>
    <row r="175" spans="19:33" x14ac:dyDescent="0.25">
      <c r="S175">
        <f t="shared" si="63"/>
        <v>7</v>
      </c>
      <c r="T175">
        <f t="shared" si="64"/>
        <v>12</v>
      </c>
      <c r="U175">
        <f t="shared" si="55"/>
        <v>156</v>
      </c>
      <c r="V175">
        <f>($T$12*'10-day-rainfall'!X162+$T$13*'10-day-rainfall'!Y162+$T$14*'10-day-rainfall'!Z162+$T$15*'10-day-rainfall'!AA162)/12</f>
        <v>21.988612427719747</v>
      </c>
      <c r="Y175">
        <f t="shared" si="53"/>
        <v>55.381935745648491</v>
      </c>
      <c r="Z175">
        <f t="shared" si="54"/>
        <v>4.6930436519137683E-2</v>
      </c>
      <c r="AA175">
        <f t="shared" si="56"/>
        <v>0.13577570906210346</v>
      </c>
      <c r="AB175">
        <f t="shared" si="57"/>
        <v>852321.99564661307</v>
      </c>
      <c r="AC175">
        <f t="shared" si="58"/>
        <v>852162.07415603579</v>
      </c>
      <c r="AD175">
        <f t="shared" si="59"/>
        <v>55.381118629301803</v>
      </c>
      <c r="AE175">
        <f t="shared" si="60"/>
        <v>0.13577149051481388</v>
      </c>
      <c r="AF175">
        <f t="shared" si="61"/>
        <v>852002.16785222862</v>
      </c>
      <c r="AG175">
        <f t="shared" si="62"/>
        <v>0</v>
      </c>
    </row>
    <row r="176" spans="19:33" x14ac:dyDescent="0.25">
      <c r="S176">
        <f t="shared" si="63"/>
        <v>7</v>
      </c>
      <c r="T176">
        <f t="shared" si="64"/>
        <v>13</v>
      </c>
      <c r="U176">
        <f t="shared" si="55"/>
        <v>157</v>
      </c>
      <c r="V176">
        <f>($T$12*'10-day-rainfall'!X163+$T$13*'10-day-rainfall'!Y163+$T$14*'10-day-rainfall'!Z163+$T$15*'10-day-rainfall'!AA163)/12</f>
        <v>21.992490976192403</v>
      </c>
      <c r="Y176">
        <f t="shared" si="53"/>
        <v>55.380301590551682</v>
      </c>
      <c r="Z176">
        <f t="shared" si="54"/>
        <v>0.11615664009285923</v>
      </c>
      <c r="AA176">
        <f t="shared" si="56"/>
        <v>0.13576727236813407</v>
      </c>
      <c r="AB176">
        <f t="shared" si="57"/>
        <v>852002.16785222839</v>
      </c>
      <c r="AC176">
        <f t="shared" si="58"/>
        <v>851966.86871413293</v>
      </c>
      <c r="AD176">
        <f t="shared" si="59"/>
        <v>55.380121230159482</v>
      </c>
      <c r="AE176">
        <f t="shared" si="60"/>
        <v>0.13576634121696232</v>
      </c>
      <c r="AF176">
        <f t="shared" si="61"/>
        <v>851931.57292818162</v>
      </c>
      <c r="AG176">
        <f t="shared" si="62"/>
        <v>0</v>
      </c>
    </row>
    <row r="177" spans="19:33" x14ac:dyDescent="0.25">
      <c r="S177">
        <f t="shared" si="63"/>
        <v>7</v>
      </c>
      <c r="T177">
        <f t="shared" si="64"/>
        <v>14</v>
      </c>
      <c r="U177">
        <f t="shared" si="55"/>
        <v>158</v>
      </c>
      <c r="V177">
        <f>($T$12*'10-day-rainfall'!X164+$T$13*'10-day-rainfall'!Y164+$T$14*'10-day-rainfall'!Z164+$T$15*'10-day-rainfall'!AA164)/12</f>
        <v>22.002090698514127</v>
      </c>
      <c r="Y177">
        <f t="shared" si="53"/>
        <v>55.379940886895007</v>
      </c>
      <c r="Z177">
        <f t="shared" si="54"/>
        <v>0.25782078796091101</v>
      </c>
      <c r="AA177">
        <f t="shared" si="56"/>
        <v>0.13576541015421634</v>
      </c>
      <c r="AB177">
        <f t="shared" si="57"/>
        <v>851931.57292818115</v>
      </c>
      <c r="AC177">
        <f t="shared" si="58"/>
        <v>852151.27260823315</v>
      </c>
      <c r="AD177">
        <f t="shared" si="59"/>
        <v>55.381063438962798</v>
      </c>
      <c r="AE177">
        <f t="shared" si="60"/>
        <v>0.13577120558225078</v>
      </c>
      <c r="AF177">
        <f t="shared" si="61"/>
        <v>852370.95142474433</v>
      </c>
      <c r="AG177">
        <f t="shared" si="62"/>
        <v>0</v>
      </c>
    </row>
    <row r="178" spans="19:33" x14ac:dyDescent="0.25">
      <c r="S178">
        <f t="shared" si="63"/>
        <v>7</v>
      </c>
      <c r="T178">
        <f t="shared" si="64"/>
        <v>15</v>
      </c>
      <c r="U178">
        <f t="shared" si="55"/>
        <v>159</v>
      </c>
      <c r="V178">
        <f>($T$12*'10-day-rainfall'!X165+$T$13*'10-day-rainfall'!Y165+$T$14*'10-day-rainfall'!Z165+$T$15*'10-day-rainfall'!AA165)/12</f>
        <v>22.023398201651393</v>
      </c>
      <c r="Y178">
        <f t="shared" si="53"/>
        <v>55.382185884428658</v>
      </c>
      <c r="Z178">
        <f t="shared" si="54"/>
        <v>1.274767710264052</v>
      </c>
      <c r="AA178">
        <f t="shared" si="56"/>
        <v>0.13577700045992872</v>
      </c>
      <c r="AB178">
        <f t="shared" si="57"/>
        <v>852370.95142474398</v>
      </c>
      <c r="AC178">
        <f t="shared" si="58"/>
        <v>854421.13470239146</v>
      </c>
      <c r="AD178">
        <f t="shared" si="59"/>
        <v>55.392661263715212</v>
      </c>
      <c r="AE178">
        <f t="shared" si="60"/>
        <v>0.13583108196628427</v>
      </c>
      <c r="AF178">
        <f t="shared" si="61"/>
        <v>856471.12328661594</v>
      </c>
      <c r="AG178">
        <f t="shared" si="62"/>
        <v>0</v>
      </c>
    </row>
    <row r="179" spans="19:33" x14ac:dyDescent="0.25">
      <c r="S179">
        <f t="shared" si="63"/>
        <v>7</v>
      </c>
      <c r="T179">
        <f t="shared" si="64"/>
        <v>16</v>
      </c>
      <c r="U179">
        <f t="shared" si="55"/>
        <v>160</v>
      </c>
      <c r="V179">
        <f>($T$12*'10-day-rainfall'!X166+$T$13*'10-day-rainfall'!Y166+$T$14*'10-day-rainfall'!Z166+$T$15*'10-day-rainfall'!AA166)/12</f>
        <v>22.128750904979</v>
      </c>
      <c r="Y179">
        <f t="shared" si="53"/>
        <v>55.403135648218772</v>
      </c>
      <c r="Z179">
        <f t="shared" si="54"/>
        <v>0.83371739378151377</v>
      </c>
      <c r="AA179">
        <f t="shared" si="56"/>
        <v>0.13588515833684844</v>
      </c>
      <c r="AB179">
        <f t="shared" si="57"/>
        <v>856471.12328661559</v>
      </c>
      <c r="AC179">
        <f t="shared" si="58"/>
        <v>857727.221310416</v>
      </c>
      <c r="AD179">
        <f t="shared" si="59"/>
        <v>55.409553661361237</v>
      </c>
      <c r="AE179">
        <f t="shared" si="60"/>
        <v>0.13591829277609493</v>
      </c>
      <c r="AF179">
        <f t="shared" si="61"/>
        <v>858983.20005023514</v>
      </c>
      <c r="AG179">
        <f t="shared" si="62"/>
        <v>0</v>
      </c>
    </row>
    <row r="180" spans="19:33" x14ac:dyDescent="0.25">
      <c r="S180">
        <f t="shared" si="63"/>
        <v>7</v>
      </c>
      <c r="T180">
        <f t="shared" si="64"/>
        <v>17</v>
      </c>
      <c r="U180">
        <f t="shared" si="55"/>
        <v>161</v>
      </c>
      <c r="V180">
        <f>($T$12*'10-day-rainfall'!X167+$T$13*'10-day-rainfall'!Y167+$T$14*'10-day-rainfall'!Z167+$T$15*'10-day-rainfall'!AA167)/12</f>
        <v>22.197653168927886</v>
      </c>
      <c r="Y180">
        <f t="shared" si="53"/>
        <v>55.415971065024067</v>
      </c>
      <c r="Z180">
        <f t="shared" si="54"/>
        <v>0.36651677506886204</v>
      </c>
      <c r="AA180">
        <f t="shared" si="56"/>
        <v>0.13595142406876545</v>
      </c>
      <c r="AB180">
        <f t="shared" si="57"/>
        <v>858983.20005023514</v>
      </c>
      <c r="AC180">
        <f t="shared" si="58"/>
        <v>859398.21768203529</v>
      </c>
      <c r="AD180">
        <f t="shared" si="59"/>
        <v>55.418091591101472</v>
      </c>
      <c r="AE180">
        <f t="shared" si="60"/>
        <v>0.1359623717625334</v>
      </c>
      <c r="AF180">
        <f t="shared" si="61"/>
        <v>859813.1959021379</v>
      </c>
      <c r="AG180">
        <f t="shared" si="62"/>
        <v>0</v>
      </c>
    </row>
    <row r="181" spans="19:33" x14ac:dyDescent="0.25">
      <c r="S181">
        <f t="shared" si="63"/>
        <v>7</v>
      </c>
      <c r="T181">
        <f t="shared" si="64"/>
        <v>18</v>
      </c>
      <c r="U181">
        <f t="shared" si="55"/>
        <v>162</v>
      </c>
      <c r="V181">
        <f>($T$12*'10-day-rainfall'!X168+$T$13*'10-day-rainfall'!Y168+$T$14*'10-day-rainfall'!Z168+$T$15*'10-day-rainfall'!AA168)/12</f>
        <v>22.22794381149556</v>
      </c>
      <c r="Y181">
        <f t="shared" si="53"/>
        <v>55.420211915805432</v>
      </c>
      <c r="Z181">
        <f t="shared" si="54"/>
        <v>0.25180595359563757</v>
      </c>
      <c r="AA181">
        <f t="shared" si="56"/>
        <v>0.13597331841666555</v>
      </c>
      <c r="AB181">
        <f t="shared" si="57"/>
        <v>859813.19590213837</v>
      </c>
      <c r="AC181">
        <f t="shared" si="58"/>
        <v>860021.69464546046</v>
      </c>
      <c r="AD181">
        <f t="shared" si="59"/>
        <v>55.421277236862764</v>
      </c>
      <c r="AE181">
        <f t="shared" si="60"/>
        <v>0.13597881837671061</v>
      </c>
      <c r="AF181">
        <f t="shared" si="61"/>
        <v>860230.17358892655</v>
      </c>
      <c r="AG181">
        <f t="shared" si="62"/>
        <v>0</v>
      </c>
    </row>
    <row r="182" spans="19:33" x14ac:dyDescent="0.25">
      <c r="S182">
        <f t="shared" si="63"/>
        <v>7</v>
      </c>
      <c r="T182">
        <f t="shared" si="64"/>
        <v>19</v>
      </c>
      <c r="U182">
        <f t="shared" si="55"/>
        <v>163</v>
      </c>
      <c r="V182">
        <f>($T$12*'10-day-rainfall'!X169+$T$13*'10-day-rainfall'!Y169+$T$14*'10-day-rainfall'!Z169+$T$15*'10-day-rainfall'!AA169)/12</f>
        <v>22.24875422088363</v>
      </c>
      <c r="Y182">
        <f t="shared" si="53"/>
        <v>55.422342456753043</v>
      </c>
      <c r="Z182">
        <f t="shared" si="54"/>
        <v>0.19007335368346753</v>
      </c>
      <c r="AA182">
        <f t="shared" si="56"/>
        <v>0.13598431781445794</v>
      </c>
      <c r="AB182">
        <f t="shared" si="57"/>
        <v>860230.17358892655</v>
      </c>
      <c r="AC182">
        <f t="shared" si="58"/>
        <v>860327.53385349072</v>
      </c>
      <c r="AD182">
        <f t="shared" si="59"/>
        <v>55.4228399174971</v>
      </c>
      <c r="AE182">
        <f t="shared" si="60"/>
        <v>0.13598688606765963</v>
      </c>
      <c r="AF182">
        <f t="shared" si="61"/>
        <v>860424.88487234351</v>
      </c>
      <c r="AG182">
        <f t="shared" si="62"/>
        <v>0</v>
      </c>
    </row>
    <row r="183" spans="19:33" x14ac:dyDescent="0.25">
      <c r="S183">
        <f t="shared" si="63"/>
        <v>7</v>
      </c>
      <c r="T183">
        <f t="shared" si="64"/>
        <v>20</v>
      </c>
      <c r="U183">
        <f t="shared" si="55"/>
        <v>164</v>
      </c>
      <c r="V183">
        <f>($T$12*'10-day-rainfall'!X170+$T$13*'10-day-rainfall'!Y170+$T$14*'10-day-rainfall'!Z170+$T$15*'10-day-rainfall'!AA170)/12</f>
        <v>22.264462762510362</v>
      </c>
      <c r="Y183">
        <f t="shared" si="53"/>
        <v>55.42333733100034</v>
      </c>
      <c r="Z183">
        <f t="shared" si="54"/>
        <v>0.15051223844439612</v>
      </c>
      <c r="AA183">
        <f t="shared" si="56"/>
        <v>0.13598945407696991</v>
      </c>
      <c r="AB183">
        <f t="shared" si="57"/>
        <v>860424.88487234421</v>
      </c>
      <c r="AC183">
        <f t="shared" si="58"/>
        <v>860451.02588420559</v>
      </c>
      <c r="AD183">
        <f t="shared" si="59"/>
        <v>55.423470898090251</v>
      </c>
      <c r="AE183">
        <f t="shared" si="60"/>
        <v>0.13599014364717299</v>
      </c>
      <c r="AF183">
        <f t="shared" si="61"/>
        <v>860477.1644136142</v>
      </c>
      <c r="AG183">
        <f t="shared" si="62"/>
        <v>0</v>
      </c>
    </row>
    <row r="184" spans="19:33" x14ac:dyDescent="0.25">
      <c r="S184">
        <f t="shared" si="63"/>
        <v>7</v>
      </c>
      <c r="T184">
        <f t="shared" si="64"/>
        <v>21</v>
      </c>
      <c r="U184">
        <f t="shared" si="55"/>
        <v>165</v>
      </c>
      <c r="V184">
        <f>($T$12*'10-day-rainfall'!X171+$T$13*'10-day-rainfall'!Y171+$T$14*'10-day-rainfall'!Z171+$T$15*'10-day-rainfall'!AA171)/12</f>
        <v>22.276901790480974</v>
      </c>
      <c r="Y184">
        <f t="shared" si="53"/>
        <v>55.423604452496114</v>
      </c>
      <c r="Z184">
        <f t="shared" si="54"/>
        <v>0.1228721535040144</v>
      </c>
      <c r="AA184">
        <f t="shared" si="56"/>
        <v>0.13599083315189181</v>
      </c>
      <c r="AB184">
        <f t="shared" si="57"/>
        <v>860477.16441361478</v>
      </c>
      <c r="AC184">
        <f t="shared" si="58"/>
        <v>860453.55079024856</v>
      </c>
      <c r="AD184">
        <f t="shared" si="59"/>
        <v>55.423483799058062</v>
      </c>
      <c r="AE184">
        <f t="shared" si="60"/>
        <v>0.13599021025132674</v>
      </c>
      <c r="AF184">
        <f t="shared" si="61"/>
        <v>860429.93940932443</v>
      </c>
      <c r="AG184">
        <f t="shared" si="62"/>
        <v>0</v>
      </c>
    </row>
    <row r="185" spans="19:33" x14ac:dyDescent="0.25">
      <c r="S185">
        <f t="shared" si="63"/>
        <v>7</v>
      </c>
      <c r="T185">
        <f t="shared" si="64"/>
        <v>22</v>
      </c>
      <c r="U185">
        <f t="shared" si="55"/>
        <v>166</v>
      </c>
      <c r="V185">
        <f>($T$12*'10-day-rainfall'!X172+$T$13*'10-day-rainfall'!Y172+$T$14*'10-day-rainfall'!Z172+$T$15*'10-day-rainfall'!AA172)/12</f>
        <v>22.287056513911057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55.423363157077731</v>
      </c>
      <c r="Z185">
        <f>(V186-V185)*43560/3600</f>
        <v>0.1025088144287281</v>
      </c>
      <c r="AA185">
        <f t="shared" si="56"/>
        <v>0.13598958740991476</v>
      </c>
      <c r="AB185">
        <f t="shared" si="57"/>
        <v>860429.93940932513</v>
      </c>
      <c r="AC185">
        <f t="shared" si="58"/>
        <v>860369.67401795904</v>
      </c>
      <c r="AD185">
        <f t="shared" si="59"/>
        <v>55.423055232006206</v>
      </c>
      <c r="AE185">
        <f t="shared" si="60"/>
        <v>0.13598799767733732</v>
      </c>
      <c r="AF185">
        <f t="shared" si="61"/>
        <v>860309.41434963013</v>
      </c>
      <c r="AG185">
        <f t="shared" si="62"/>
        <v>0</v>
      </c>
    </row>
    <row r="186" spans="19:33" x14ac:dyDescent="0.25">
      <c r="S186">
        <f t="shared" si="63"/>
        <v>7</v>
      </c>
      <c r="T186">
        <f t="shared" si="64"/>
        <v>23</v>
      </c>
      <c r="U186">
        <f t="shared" si="55"/>
        <v>167</v>
      </c>
      <c r="V186">
        <f>($T$12*'10-day-rainfall'!X173+$T$13*'10-day-rainfall'!Y173+$T$14*'10-day-rainfall'!Z173+$T$15*'10-day-rainfall'!AA173)/12</f>
        <v>22.295528316756407</v>
      </c>
      <c r="Y186">
        <f t="shared" ref="Y186:Y196" si="65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55.422747336176442</v>
      </c>
      <c r="Z186">
        <f t="shared" ref="Z186:Z196" si="66">(V187-V186)*43560/3600</f>
        <v>8.6947051432296973E-2</v>
      </c>
      <c r="AA186">
        <f t="shared" si="56"/>
        <v>0.1359864080957271</v>
      </c>
      <c r="AB186">
        <f t="shared" si="57"/>
        <v>860309.41434962943</v>
      </c>
      <c r="AC186">
        <f t="shared" si="58"/>
        <v>860221.14350763522</v>
      </c>
      <c r="AD186">
        <f t="shared" si="59"/>
        <v>55.422296317694382</v>
      </c>
      <c r="AE186">
        <f t="shared" si="60"/>
        <v>0.13598407961116946</v>
      </c>
      <c r="AF186">
        <f t="shared" si="61"/>
        <v>860132.88104818552</v>
      </c>
      <c r="AG186">
        <f t="shared" si="62"/>
        <v>0</v>
      </c>
    </row>
    <row r="187" spans="19:33" x14ac:dyDescent="0.25">
      <c r="S187">
        <f t="shared" si="63"/>
        <v>7</v>
      </c>
      <c r="T187">
        <f t="shared" si="64"/>
        <v>24</v>
      </c>
      <c r="U187">
        <f t="shared" si="55"/>
        <v>168</v>
      </c>
      <c r="V187">
        <f>($T$12*'10-day-rainfall'!X174+$T$13*'10-day-rainfall'!Y174+$T$14*'10-day-rainfall'!Z174+$T$15*'10-day-rainfall'!AA174)/12</f>
        <v>22.302714023486349</v>
      </c>
      <c r="Y187">
        <f t="shared" si="65"/>
        <v>55.421845342042801</v>
      </c>
      <c r="Z187">
        <f t="shared" si="66"/>
        <v>0</v>
      </c>
      <c r="AA187">
        <f t="shared" si="56"/>
        <v>0.13598175134773383</v>
      </c>
      <c r="AB187">
        <f t="shared" si="57"/>
        <v>860132.88104818587</v>
      </c>
      <c r="AC187">
        <f t="shared" si="58"/>
        <v>859888.11389575992</v>
      </c>
      <c r="AD187">
        <f t="shared" si="59"/>
        <v>55.420594708118259</v>
      </c>
      <c r="AE187">
        <f t="shared" si="60"/>
        <v>0.1359752946682487</v>
      </c>
      <c r="AF187">
        <f t="shared" si="61"/>
        <v>859643.36998738023</v>
      </c>
      <c r="AG187">
        <f t="shared" si="62"/>
        <v>0</v>
      </c>
    </row>
    <row r="188" spans="19:33" x14ac:dyDescent="0.25">
      <c r="S188">
        <f t="shared" si="63"/>
        <v>8</v>
      </c>
      <c r="T188">
        <f t="shared" si="64"/>
        <v>1</v>
      </c>
      <c r="U188">
        <f t="shared" si="55"/>
        <v>169</v>
      </c>
      <c r="V188">
        <f>($T$12*'10-day-rainfall'!X175+$T$13*'10-day-rainfall'!Y175+$T$14*'10-day-rainfall'!Z175+$T$15*'10-day-rainfall'!AA175)/12</f>
        <v>22.302714023486349</v>
      </c>
      <c r="Y188">
        <f t="shared" si="65"/>
        <v>55.41934419295881</v>
      </c>
      <c r="Z188">
        <f t="shared" si="66"/>
        <v>0</v>
      </c>
      <c r="AA188">
        <f t="shared" si="56"/>
        <v>0.63377344078209608</v>
      </c>
      <c r="AB188">
        <f t="shared" si="57"/>
        <v>859643.36998738046</v>
      </c>
      <c r="AC188">
        <f t="shared" si="58"/>
        <v>858502.57779397268</v>
      </c>
      <c r="AD188">
        <f t="shared" si="59"/>
        <v>55.413515333147409</v>
      </c>
      <c r="AE188">
        <f t="shared" si="60"/>
        <v>0.63344939583241888</v>
      </c>
      <c r="AF188">
        <f t="shared" si="61"/>
        <v>857362.95216238371</v>
      </c>
      <c r="AG188">
        <f t="shared" si="62"/>
        <v>0.49780460218018091</v>
      </c>
    </row>
    <row r="189" spans="19:33" x14ac:dyDescent="0.25">
      <c r="S189">
        <f t="shared" si="63"/>
        <v>8</v>
      </c>
      <c r="T189">
        <f t="shared" si="64"/>
        <v>2</v>
      </c>
      <c r="U189">
        <f t="shared" si="55"/>
        <v>170</v>
      </c>
      <c r="V189">
        <f>($T$12*'10-day-rainfall'!X176+$T$13*'10-day-rainfall'!Y176+$T$14*'10-day-rainfall'!Z176+$T$15*'10-day-rainfall'!AA176)/12</f>
        <v>22.302714023486349</v>
      </c>
      <c r="Y189">
        <f t="shared" si="65"/>
        <v>55.407692433865314</v>
      </c>
      <c r="Z189">
        <f t="shared" si="66"/>
        <v>0</v>
      </c>
      <c r="AA189">
        <f t="shared" si="56"/>
        <v>0.63312568224761956</v>
      </c>
      <c r="AB189">
        <f t="shared" si="57"/>
        <v>857362.95216238312</v>
      </c>
      <c r="AC189">
        <f t="shared" si="58"/>
        <v>856223.32593433745</v>
      </c>
      <c r="AD189">
        <f t="shared" si="59"/>
        <v>55.401869531535638</v>
      </c>
      <c r="AE189">
        <f t="shared" si="60"/>
        <v>0.63280196849339543</v>
      </c>
      <c r="AF189">
        <f t="shared" si="61"/>
        <v>855084.86507580685</v>
      </c>
      <c r="AG189">
        <f t="shared" si="62"/>
        <v>0.49721699847792872</v>
      </c>
    </row>
    <row r="190" spans="19:33" x14ac:dyDescent="0.25">
      <c r="S190">
        <f t="shared" si="63"/>
        <v>8</v>
      </c>
      <c r="T190">
        <f t="shared" si="64"/>
        <v>3</v>
      </c>
      <c r="U190">
        <f t="shared" si="55"/>
        <v>171</v>
      </c>
      <c r="V190">
        <f>($T$12*'10-day-rainfall'!X177+$T$13*'10-day-rainfall'!Y177+$T$14*'10-day-rainfall'!Z177+$T$15*'10-day-rainfall'!AA177)/12</f>
        <v>22.302714023486349</v>
      </c>
      <c r="Y190">
        <f t="shared" si="65"/>
        <v>55.396052583643204</v>
      </c>
      <c r="Z190">
        <f t="shared" si="66"/>
        <v>0</v>
      </c>
      <c r="AA190">
        <f t="shared" si="56"/>
        <v>0.63247858576537175</v>
      </c>
      <c r="AB190">
        <f t="shared" si="57"/>
        <v>855084.86507580616</v>
      </c>
      <c r="AC190">
        <f t="shared" si="58"/>
        <v>853946.40362142853</v>
      </c>
      <c r="AD190">
        <f t="shared" si="59"/>
        <v>55.390235632706307</v>
      </c>
      <c r="AE190">
        <f t="shared" si="60"/>
        <v>0.63215520286809679</v>
      </c>
      <c r="AF190">
        <f t="shared" si="61"/>
        <v>852809.10634548101</v>
      </c>
      <c r="AG190">
        <f t="shared" si="62"/>
        <v>0.49662999534567287</v>
      </c>
    </row>
    <row r="191" spans="19:33" x14ac:dyDescent="0.25">
      <c r="S191">
        <f t="shared" si="63"/>
        <v>8</v>
      </c>
      <c r="T191">
        <f t="shared" si="64"/>
        <v>4</v>
      </c>
      <c r="U191">
        <f t="shared" si="55"/>
        <v>172</v>
      </c>
      <c r="V191">
        <f>($T$12*'10-day-rainfall'!X178+$T$13*'10-day-rainfall'!Y178+$T$14*'10-day-rainfall'!Z178+$T$15*'10-day-rainfall'!AA178)/12</f>
        <v>22.302714023486349</v>
      </c>
      <c r="Y191">
        <f t="shared" si="65"/>
        <v>55.384424630120826</v>
      </c>
      <c r="Z191">
        <f t="shared" si="66"/>
        <v>0</v>
      </c>
      <c r="AA191">
        <f t="shared" si="56"/>
        <v>0.63183215065869158</v>
      </c>
      <c r="AB191">
        <f t="shared" si="57"/>
        <v>852809.10634548089</v>
      </c>
      <c r="AC191">
        <f t="shared" si="58"/>
        <v>851671.80847429519</v>
      </c>
      <c r="AD191">
        <f t="shared" si="59"/>
        <v>55.37861275706593</v>
      </c>
      <c r="AE191">
        <f t="shared" si="60"/>
        <v>0.63150893417448639</v>
      </c>
      <c r="AF191">
        <f t="shared" si="61"/>
        <v>850535.67418245273</v>
      </c>
      <c r="AG191">
        <f t="shared" si="62"/>
        <v>0.4960435921695911</v>
      </c>
    </row>
    <row r="192" spans="19:33" x14ac:dyDescent="0.25">
      <c r="S192">
        <f t="shared" si="63"/>
        <v>8</v>
      </c>
      <c r="T192">
        <f t="shared" si="64"/>
        <v>5</v>
      </c>
      <c r="U192">
        <f t="shared" si="55"/>
        <v>173</v>
      </c>
      <c r="V192">
        <f>($T$12*'10-day-rainfall'!X179+$T$13*'10-day-rainfall'!Y179+$T$14*'10-day-rainfall'!Z179+$T$15*'10-day-rainfall'!AA179)/12</f>
        <v>22.302714023486349</v>
      </c>
      <c r="Y192">
        <f t="shared" si="65"/>
        <v>55.37279466414293</v>
      </c>
      <c r="Z192">
        <f t="shared" si="66"/>
        <v>0</v>
      </c>
      <c r="AA192">
        <f t="shared" si="56"/>
        <v>0.63118374672362154</v>
      </c>
      <c r="AB192">
        <f t="shared" si="57"/>
        <v>850535.67418245226</v>
      </c>
      <c r="AC192">
        <f t="shared" si="58"/>
        <v>849399.54343834973</v>
      </c>
      <c r="AD192">
        <f t="shared" si="59"/>
        <v>55.366976589387754</v>
      </c>
      <c r="AE192">
        <f t="shared" si="60"/>
        <v>0.63085856028820075</v>
      </c>
      <c r="AF192">
        <f t="shared" si="61"/>
        <v>848264.58336541476</v>
      </c>
      <c r="AG192">
        <f t="shared" si="62"/>
        <v>0.49545519801133542</v>
      </c>
    </row>
    <row r="193" spans="19:33" x14ac:dyDescent="0.25">
      <c r="S193">
        <f t="shared" si="63"/>
        <v>8</v>
      </c>
      <c r="T193">
        <f t="shared" si="64"/>
        <v>6</v>
      </c>
      <c r="U193">
        <f t="shared" si="55"/>
        <v>174</v>
      </c>
      <c r="V193">
        <f>($T$12*'10-day-rainfall'!X180+$T$13*'10-day-rainfall'!Y180+$T$14*'10-day-rainfall'!Z180+$T$15*'10-day-rainfall'!AA180)/12</f>
        <v>22.302714023486349</v>
      </c>
      <c r="Y193">
        <f t="shared" si="65"/>
        <v>55.36116450958729</v>
      </c>
      <c r="Z193">
        <f t="shared" si="66"/>
        <v>0</v>
      </c>
      <c r="AA193">
        <f t="shared" si="56"/>
        <v>0.63053370892546912</v>
      </c>
      <c r="AB193">
        <f t="shared" si="57"/>
        <v>848264.58336541429</v>
      </c>
      <c r="AC193">
        <f t="shared" si="58"/>
        <v>847129.62268934841</v>
      </c>
      <c r="AD193">
        <f t="shared" si="59"/>
        <v>55.355352426698225</v>
      </c>
      <c r="AE193">
        <f t="shared" si="60"/>
        <v>0.6302088573901079</v>
      </c>
      <c r="AF193">
        <f t="shared" si="61"/>
        <v>845995.83147880994</v>
      </c>
      <c r="AG193">
        <f t="shared" si="62"/>
        <v>0.49486514251341224</v>
      </c>
    </row>
    <row r="194" spans="19:33" x14ac:dyDescent="0.25">
      <c r="S194">
        <f t="shared" si="63"/>
        <v>8</v>
      </c>
      <c r="T194">
        <f t="shared" si="64"/>
        <v>7</v>
      </c>
      <c r="U194">
        <f t="shared" si="55"/>
        <v>175</v>
      </c>
      <c r="V194">
        <f>($T$12*'10-day-rainfall'!X181+$T$13*'10-day-rainfall'!Y181+$T$14*'10-day-rainfall'!Z181+$T$15*'10-day-rainfall'!AA181)/12</f>
        <v>22.302714023486349</v>
      </c>
      <c r="Y194">
        <f t="shared" si="65"/>
        <v>55.349546332589853</v>
      </c>
      <c r="Z194">
        <f t="shared" si="66"/>
        <v>0</v>
      </c>
      <c r="AA194">
        <f t="shared" si="56"/>
        <v>0.62988434058235476</v>
      </c>
      <c r="AB194">
        <f t="shared" si="57"/>
        <v>845995.8314788104</v>
      </c>
      <c r="AC194">
        <f t="shared" si="58"/>
        <v>844862.03966576222</v>
      </c>
      <c r="AD194">
        <f t="shared" si="59"/>
        <v>55.343740235396055</v>
      </c>
      <c r="AE194">
        <f t="shared" si="60"/>
        <v>0.62955982360214957</v>
      </c>
      <c r="AF194">
        <f t="shared" si="61"/>
        <v>843729.41611384263</v>
      </c>
      <c r="AG194">
        <f t="shared" si="62"/>
        <v>0.49427569469649923</v>
      </c>
    </row>
    <row r="195" spans="19:33" x14ac:dyDescent="0.25">
      <c r="S195">
        <f t="shared" si="63"/>
        <v>8</v>
      </c>
      <c r="T195">
        <f t="shared" si="64"/>
        <v>8</v>
      </c>
      <c r="U195">
        <f t="shared" si="55"/>
        <v>176</v>
      </c>
      <c r="V195">
        <f>($T$12*'10-day-rainfall'!X182+$T$13*'10-day-rainfall'!Y182+$T$14*'10-day-rainfall'!Z182+$T$15*'10-day-rainfall'!AA182)/12</f>
        <v>22.302714023486349</v>
      </c>
      <c r="Y195">
        <f t="shared" si="65"/>
        <v>55.337940120815269</v>
      </c>
      <c r="Z195">
        <f t="shared" si="66"/>
        <v>0</v>
      </c>
      <c r="AA195">
        <f t="shared" si="56"/>
        <v>0.62923564100482565</v>
      </c>
      <c r="AB195">
        <f t="shared" si="57"/>
        <v>843729.41611384228</v>
      </c>
      <c r="AC195">
        <f t="shared" si="58"/>
        <v>842596.79196003359</v>
      </c>
      <c r="AD195">
        <f t="shared" si="59"/>
        <v>55.33214000315224</v>
      </c>
      <c r="AE195">
        <f t="shared" si="60"/>
        <v>0.62891145823522765</v>
      </c>
      <c r="AF195">
        <f t="shared" si="61"/>
        <v>841465.33486419544</v>
      </c>
      <c r="AG195">
        <f t="shared" si="62"/>
        <v>0.49368685393476291</v>
      </c>
    </row>
    <row r="196" spans="19:33" x14ac:dyDescent="0.25">
      <c r="S196">
        <f t="shared" si="63"/>
        <v>8</v>
      </c>
      <c r="T196">
        <f t="shared" si="64"/>
        <v>9</v>
      </c>
      <c r="U196">
        <f t="shared" si="55"/>
        <v>177</v>
      </c>
      <c r="V196">
        <f>($T$12*'10-day-rainfall'!X183+$T$13*'10-day-rainfall'!Y183+$T$14*'10-day-rainfall'!Z183+$T$15*'10-day-rainfall'!AA183)/12</f>
        <v>22.302714023486349</v>
      </c>
      <c r="Y196">
        <f t="shared" si="65"/>
        <v>55.326345861940908</v>
      </c>
      <c r="Z196">
        <f t="shared" si="66"/>
        <v>0</v>
      </c>
      <c r="AA196">
        <f t="shared" si="56"/>
        <v>0.62858760950413994</v>
      </c>
      <c r="AB196">
        <f t="shared" si="57"/>
        <v>841465.33486419509</v>
      </c>
      <c r="AC196">
        <f t="shared" si="58"/>
        <v>840333.87716708763</v>
      </c>
      <c r="AD196">
        <f t="shared" si="59"/>
        <v>55.320551717650503</v>
      </c>
      <c r="AE196">
        <f t="shared" si="60"/>
        <v>0.62826376060095523</v>
      </c>
      <c r="AF196">
        <f t="shared" si="61"/>
        <v>839203.58532603167</v>
      </c>
      <c r="AG196">
        <f t="shared" si="62"/>
        <v>0.4930986196030151</v>
      </c>
    </row>
    <row r="197" spans="19:33" x14ac:dyDescent="0.25">
      <c r="S197">
        <f t="shared" si="63"/>
        <v>8</v>
      </c>
      <c r="T197">
        <f t="shared" si="64"/>
        <v>10</v>
      </c>
      <c r="U197">
        <f t="shared" si="55"/>
        <v>178</v>
      </c>
      <c r="V197">
        <f>($T$12*'10-day-rainfall'!X184+$T$13*'10-day-rainfall'!Y184+$T$14*'10-day-rainfall'!Z184+$T$15*'10-day-rainfall'!AA184)/12</f>
        <v>22.302714023486349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55.314751773158214</v>
      </c>
      <c r="Z197">
        <f>(V198-V197)*43560/3600</f>
        <v>0</v>
      </c>
      <c r="AA197">
        <f t="shared" si="56"/>
        <v>0.62793798767484688</v>
      </c>
      <c r="AB197">
        <f t="shared" si="57"/>
        <v>839203.58532603201</v>
      </c>
      <c r="AC197">
        <f t="shared" si="58"/>
        <v>838073.29694821732</v>
      </c>
      <c r="AD197">
        <f t="shared" si="59"/>
        <v>55.308950606290793</v>
      </c>
      <c r="AE197">
        <f t="shared" si="60"/>
        <v>0.6276119778725483</v>
      </c>
      <c r="AF197">
        <f t="shared" si="61"/>
        <v>836944.18220569089</v>
      </c>
      <c r="AG197">
        <f t="shared" si="62"/>
        <v>0.49250876654138132</v>
      </c>
    </row>
    <row r="198" spans="19:33" x14ac:dyDescent="0.25">
      <c r="S198">
        <f t="shared" si="63"/>
        <v>8</v>
      </c>
      <c r="T198">
        <f t="shared" si="64"/>
        <v>11</v>
      </c>
      <c r="U198">
        <f t="shared" si="55"/>
        <v>179</v>
      </c>
      <c r="V198">
        <f>($T$12*'10-day-rainfall'!X185+$T$13*'10-day-rainfall'!Y185+$T$14*'10-day-rainfall'!Z185+$T$15*'10-day-rainfall'!AA185)/12</f>
        <v>22.302714023486349</v>
      </c>
      <c r="Y198">
        <f t="shared" ref="Y198:Y261" si="67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55.303155463066794</v>
      </c>
      <c r="Z198">
        <f t="shared" ref="Z198:Z259" si="68">(V199-V198)*43560/3600</f>
        <v>0</v>
      </c>
      <c r="AA198">
        <f t="shared" si="56"/>
        <v>0.62728630658262952</v>
      </c>
      <c r="AB198">
        <f t="shared" si="57"/>
        <v>836944.18220569112</v>
      </c>
      <c r="AC198">
        <f t="shared" si="58"/>
        <v>835815.06685384235</v>
      </c>
      <c r="AD198">
        <f t="shared" si="59"/>
        <v>55.297360316715469</v>
      </c>
      <c r="AE198">
        <f t="shared" si="60"/>
        <v>0.62696063511696343</v>
      </c>
      <c r="AF198">
        <f t="shared" si="61"/>
        <v>834687.12391927</v>
      </c>
      <c r="AG198">
        <f t="shared" si="62"/>
        <v>0.49191683238101064</v>
      </c>
    </row>
    <row r="199" spans="19:33" x14ac:dyDescent="0.25">
      <c r="S199">
        <f t="shared" si="63"/>
        <v>8</v>
      </c>
      <c r="T199">
        <f t="shared" si="64"/>
        <v>12</v>
      </c>
      <c r="U199">
        <f t="shared" si="55"/>
        <v>180</v>
      </c>
      <c r="V199">
        <f>($T$12*'10-day-rainfall'!X186+$T$13*'10-day-rainfall'!Y186+$T$14*'10-day-rainfall'!Z186+$T$15*'10-day-rainfall'!AA186)/12</f>
        <v>22.302714023486349</v>
      </c>
      <c r="Y199">
        <f t="shared" si="67"/>
        <v>55.291571187756155</v>
      </c>
      <c r="Z199">
        <f t="shared" si="68"/>
        <v>0</v>
      </c>
      <c r="AA199">
        <f t="shared" si="56"/>
        <v>0.62663530181236471</v>
      </c>
      <c r="AB199">
        <f t="shared" si="57"/>
        <v>834687.12391927023</v>
      </c>
      <c r="AC199">
        <f t="shared" si="58"/>
        <v>833559.18037600792</v>
      </c>
      <c r="AD199">
        <f t="shared" si="59"/>
        <v>55.285782055672762</v>
      </c>
      <c r="AE199">
        <f t="shared" si="60"/>
        <v>0.62630996833220132</v>
      </c>
      <c r="AF199">
        <f t="shared" si="61"/>
        <v>832432.40803327435</v>
      </c>
      <c r="AG199">
        <f t="shared" si="62"/>
        <v>0.49132551253655599</v>
      </c>
    </row>
    <row r="200" spans="19:33" x14ac:dyDescent="0.25">
      <c r="S200">
        <f t="shared" si="63"/>
        <v>8</v>
      </c>
      <c r="T200">
        <f t="shared" si="64"/>
        <v>13</v>
      </c>
      <c r="U200">
        <f t="shared" si="55"/>
        <v>181</v>
      </c>
      <c r="V200">
        <f>($T$12*'10-day-rainfall'!X187+$T$13*'10-day-rainfall'!Y187+$T$14*'10-day-rainfall'!Z187+$T$15*'10-day-rainfall'!AA187)/12</f>
        <v>22.302714023486349</v>
      </c>
      <c r="Y200">
        <f t="shared" si="67"/>
        <v>55.279998934736469</v>
      </c>
      <c r="Z200">
        <f t="shared" si="68"/>
        <v>0</v>
      </c>
      <c r="AA200">
        <f t="shared" si="56"/>
        <v>0.62598497266215813</v>
      </c>
      <c r="AB200">
        <f t="shared" si="57"/>
        <v>832432.40803327481</v>
      </c>
      <c r="AC200">
        <f t="shared" si="58"/>
        <v>831305.63508248294</v>
      </c>
      <c r="AD200">
        <f t="shared" si="59"/>
        <v>55.274215810679337</v>
      </c>
      <c r="AE200">
        <f t="shared" si="60"/>
        <v>0.62565997681673247</v>
      </c>
      <c r="AF200">
        <f t="shared" si="61"/>
        <v>830180.03211673454</v>
      </c>
      <c r="AG200">
        <f t="shared" si="62"/>
        <v>0.49073480637047362</v>
      </c>
    </row>
    <row r="201" spans="19:33" x14ac:dyDescent="0.25">
      <c r="S201">
        <f t="shared" si="63"/>
        <v>8</v>
      </c>
      <c r="T201">
        <f t="shared" si="64"/>
        <v>14</v>
      </c>
      <c r="U201">
        <f t="shared" si="55"/>
        <v>182</v>
      </c>
      <c r="V201">
        <f>($T$12*'10-day-rainfall'!X188+$T$13*'10-day-rainfall'!Y188+$T$14*'10-day-rainfall'!Z188+$T$15*'10-day-rainfall'!AA188)/12</f>
        <v>22.302714023486349</v>
      </c>
      <c r="Y201">
        <f t="shared" si="67"/>
        <v>55.268438691530861</v>
      </c>
      <c r="Z201">
        <f t="shared" si="68"/>
        <v>0</v>
      </c>
      <c r="AA201">
        <f t="shared" si="56"/>
        <v>0.62533531843084345</v>
      </c>
      <c r="AB201">
        <f t="shared" si="57"/>
        <v>830180.03211673431</v>
      </c>
      <c r="AC201">
        <f t="shared" si="58"/>
        <v>829054.42854355881</v>
      </c>
      <c r="AD201">
        <f t="shared" si="59"/>
        <v>55.262661569264786</v>
      </c>
      <c r="AE201">
        <f t="shared" si="60"/>
        <v>0.62501065986975379</v>
      </c>
      <c r="AF201">
        <f t="shared" si="61"/>
        <v>827929.99374120322</v>
      </c>
      <c r="AG201">
        <f t="shared" si="62"/>
        <v>0.49014471324588088</v>
      </c>
    </row>
    <row r="202" spans="19:33" x14ac:dyDescent="0.25">
      <c r="S202">
        <f t="shared" si="63"/>
        <v>8</v>
      </c>
      <c r="T202">
        <f t="shared" si="64"/>
        <v>15</v>
      </c>
      <c r="U202">
        <f t="shared" si="55"/>
        <v>183</v>
      </c>
      <c r="V202">
        <f>($T$12*'10-day-rainfall'!X189+$T$13*'10-day-rainfall'!Y189+$T$14*'10-day-rainfall'!Z189+$T$15*'10-day-rainfall'!AA189)/12</f>
        <v>22.302714023486349</v>
      </c>
      <c r="Y202">
        <f t="shared" si="67"/>
        <v>55.256881196855097</v>
      </c>
      <c r="Z202">
        <f t="shared" si="68"/>
        <v>0</v>
      </c>
      <c r="AA202">
        <f t="shared" si="56"/>
        <v>0.62468453940319824</v>
      </c>
      <c r="AB202">
        <f t="shared" si="57"/>
        <v>827929.99374120263</v>
      </c>
      <c r="AC202">
        <f t="shared" si="58"/>
        <v>826805.56157027686</v>
      </c>
      <c r="AD202">
        <f t="shared" si="59"/>
        <v>55.251097098511416</v>
      </c>
      <c r="AE202">
        <f t="shared" si="60"/>
        <v>0.62435769232639504</v>
      </c>
      <c r="AF202">
        <f t="shared" si="61"/>
        <v>825682.3060488276</v>
      </c>
      <c r="AG202">
        <f t="shared" si="62"/>
        <v>0.48955345956304774</v>
      </c>
    </row>
    <row r="203" spans="19:33" x14ac:dyDescent="0.25">
      <c r="S203">
        <f t="shared" si="63"/>
        <v>8</v>
      </c>
      <c r="T203">
        <f t="shared" si="64"/>
        <v>16</v>
      </c>
      <c r="U203">
        <f t="shared" si="55"/>
        <v>184</v>
      </c>
      <c r="V203">
        <f>($T$12*'10-day-rainfall'!X190+$T$13*'10-day-rainfall'!Y190+$T$14*'10-day-rainfall'!Z190+$T$15*'10-day-rainfall'!AA190)/12</f>
        <v>22.302714023486349</v>
      </c>
      <c r="Y203">
        <f t="shared" si="67"/>
        <v>55.245319052872794</v>
      </c>
      <c r="Z203">
        <f t="shared" si="68"/>
        <v>0</v>
      </c>
      <c r="AA203">
        <f t="shared" si="56"/>
        <v>0.62403118727506213</v>
      </c>
      <c r="AB203">
        <f t="shared" si="57"/>
        <v>825682.30604882783</v>
      </c>
      <c r="AC203">
        <f t="shared" si="58"/>
        <v>824559.04991173267</v>
      </c>
      <c r="AD203">
        <f t="shared" si="59"/>
        <v>55.239541004067277</v>
      </c>
      <c r="AE203">
        <f t="shared" si="60"/>
        <v>0.62370468204477469</v>
      </c>
      <c r="AF203">
        <f t="shared" si="61"/>
        <v>823436.96919346659</v>
      </c>
      <c r="AG203">
        <f t="shared" si="62"/>
        <v>0.48895961769786295</v>
      </c>
    </row>
    <row r="204" spans="19:33" x14ac:dyDescent="0.25">
      <c r="S204">
        <f t="shared" si="63"/>
        <v>8</v>
      </c>
      <c r="T204">
        <f t="shared" si="64"/>
        <v>17</v>
      </c>
      <c r="U204">
        <f t="shared" si="55"/>
        <v>185</v>
      </c>
      <c r="V204">
        <f>($T$12*'10-day-rainfall'!X191+$T$13*'10-day-rainfall'!Y191+$T$14*'10-day-rainfall'!Z191+$T$15*'10-day-rainfall'!AA191)/12</f>
        <v>22.302714023486349</v>
      </c>
      <c r="Y204">
        <f t="shared" si="67"/>
        <v>55.233769001636347</v>
      </c>
      <c r="Z204">
        <f t="shared" si="68"/>
        <v>0</v>
      </c>
      <c r="AA204">
        <f t="shared" si="56"/>
        <v>0.62337851848223591</v>
      </c>
      <c r="AB204">
        <f t="shared" si="57"/>
        <v>823436.96919346624</v>
      </c>
      <c r="AC204">
        <f t="shared" si="58"/>
        <v>822314.88786019827</v>
      </c>
      <c r="AD204">
        <f t="shared" si="59"/>
        <v>55.227996996041838</v>
      </c>
      <c r="AE204">
        <f t="shared" si="60"/>
        <v>0.62305235474093001</v>
      </c>
      <c r="AF204">
        <f t="shared" si="61"/>
        <v>821193.98071639892</v>
      </c>
      <c r="AG204">
        <f t="shared" si="62"/>
        <v>0.48836639692672135</v>
      </c>
    </row>
    <row r="205" spans="19:33" x14ac:dyDescent="0.25">
      <c r="S205">
        <f t="shared" si="63"/>
        <v>8</v>
      </c>
      <c r="T205">
        <f t="shared" si="64"/>
        <v>18</v>
      </c>
      <c r="U205">
        <f t="shared" si="55"/>
        <v>186</v>
      </c>
      <c r="V205">
        <f>($T$12*'10-day-rainfall'!X192+$T$13*'10-day-rainfall'!Y192+$T$14*'10-day-rainfall'!Z192+$T$15*'10-day-rainfall'!AA192)/12</f>
        <v>22.302714023486349</v>
      </c>
      <c r="Y205">
        <f t="shared" si="67"/>
        <v>55.222231030498058</v>
      </c>
      <c r="Z205">
        <f t="shared" si="68"/>
        <v>0</v>
      </c>
      <c r="AA205">
        <f t="shared" si="56"/>
        <v>0.62272653231002495</v>
      </c>
      <c r="AB205">
        <f t="shared" si="57"/>
        <v>821193.98071639834</v>
      </c>
      <c r="AC205">
        <f t="shared" si="58"/>
        <v>820073.07295824029</v>
      </c>
      <c r="AD205">
        <f t="shared" si="59"/>
        <v>55.216465061794011</v>
      </c>
      <c r="AE205">
        <f t="shared" si="60"/>
        <v>0.62240070970053996</v>
      </c>
      <c r="AF205">
        <f t="shared" si="61"/>
        <v>818953.33816147642</v>
      </c>
      <c r="AG205">
        <f t="shared" si="62"/>
        <v>0.48777379660002618</v>
      </c>
    </row>
    <row r="206" spans="19:33" x14ac:dyDescent="0.25">
      <c r="S206">
        <f t="shared" si="63"/>
        <v>8</v>
      </c>
      <c r="T206">
        <f t="shared" si="64"/>
        <v>19</v>
      </c>
      <c r="U206">
        <f t="shared" si="55"/>
        <v>187</v>
      </c>
      <c r="V206">
        <f>($T$12*'10-day-rainfall'!X193+$T$13*'10-day-rainfall'!Y193+$T$14*'10-day-rainfall'!Z193+$T$15*'10-day-rainfall'!AA193)/12</f>
        <v>22.302714023486349</v>
      </c>
      <c r="Y206">
        <f t="shared" si="67"/>
        <v>55.210705126823463</v>
      </c>
      <c r="Z206">
        <f t="shared" si="68"/>
        <v>0</v>
      </c>
      <c r="AA206">
        <f t="shared" si="56"/>
        <v>0.62207522804448268</v>
      </c>
      <c r="AB206">
        <f t="shared" si="57"/>
        <v>818953.33816147607</v>
      </c>
      <c r="AC206">
        <f t="shared" si="58"/>
        <v>817833.60275099601</v>
      </c>
      <c r="AD206">
        <f t="shared" si="59"/>
        <v>55.204945188695952</v>
      </c>
      <c r="AE206">
        <f t="shared" si="60"/>
        <v>0.62174974621003209</v>
      </c>
      <c r="AF206">
        <f t="shared" si="61"/>
        <v>816715.03907512</v>
      </c>
      <c r="AG206">
        <f t="shared" si="62"/>
        <v>0.48718181606886019</v>
      </c>
    </row>
    <row r="207" spans="19:33" x14ac:dyDescent="0.25">
      <c r="S207">
        <f t="shared" si="63"/>
        <v>8</v>
      </c>
      <c r="T207">
        <f t="shared" si="64"/>
        <v>20</v>
      </c>
      <c r="U207">
        <f t="shared" si="55"/>
        <v>188</v>
      </c>
      <c r="V207">
        <f>($T$12*'10-day-rainfall'!X194+$T$13*'10-day-rainfall'!Y194+$T$14*'10-day-rainfall'!Z194+$T$15*'10-day-rainfall'!AA194)/12</f>
        <v>22.302714023486349</v>
      </c>
      <c r="Y207">
        <f t="shared" si="67"/>
        <v>55.19918494898733</v>
      </c>
      <c r="Z207">
        <f t="shared" si="68"/>
        <v>0</v>
      </c>
      <c r="AA207">
        <f t="shared" si="56"/>
        <v>0.62142335629869994</v>
      </c>
      <c r="AB207">
        <f t="shared" si="57"/>
        <v>816715.03907511977</v>
      </c>
      <c r="AC207">
        <f t="shared" si="58"/>
        <v>815596.47703378217</v>
      </c>
      <c r="AD207">
        <f t="shared" si="59"/>
        <v>55.193418081196015</v>
      </c>
      <c r="AE207">
        <f t="shared" si="60"/>
        <v>0.62109565752351736</v>
      </c>
      <c r="AF207">
        <f t="shared" si="61"/>
        <v>814479.09470803512</v>
      </c>
      <c r="AG207">
        <f t="shared" si="62"/>
        <v>0.48658922382323005</v>
      </c>
    </row>
    <row r="208" spans="19:33" x14ac:dyDescent="0.25">
      <c r="S208">
        <f t="shared" si="63"/>
        <v>8</v>
      </c>
      <c r="T208">
        <f t="shared" si="64"/>
        <v>21</v>
      </c>
      <c r="U208">
        <f t="shared" si="55"/>
        <v>189</v>
      </c>
      <c r="V208">
        <f>($T$12*'10-day-rainfall'!X195+$T$13*'10-day-rainfall'!Y195+$T$14*'10-day-rainfall'!Z195+$T$15*'10-day-rainfall'!AA195)/12</f>
        <v>22.302714023486349</v>
      </c>
      <c r="Y208">
        <f t="shared" si="67"/>
        <v>55.187657295556242</v>
      </c>
      <c r="Z208">
        <f t="shared" si="68"/>
        <v>0</v>
      </c>
      <c r="AA208">
        <f t="shared" si="56"/>
        <v>0.62076830436291852</v>
      </c>
      <c r="AB208">
        <f t="shared" si="57"/>
        <v>814479.09470803523</v>
      </c>
      <c r="AC208">
        <f t="shared" si="58"/>
        <v>813361.71176018193</v>
      </c>
      <c r="AD208">
        <f t="shared" si="59"/>
        <v>55.18189650670913</v>
      </c>
      <c r="AE208">
        <f t="shared" si="60"/>
        <v>0.62044095102006447</v>
      </c>
      <c r="AF208">
        <f t="shared" si="61"/>
        <v>812245.50728436303</v>
      </c>
      <c r="AG208">
        <f t="shared" si="62"/>
        <v>0.48599344417166968</v>
      </c>
    </row>
    <row r="209" spans="19:33" x14ac:dyDescent="0.25">
      <c r="S209">
        <f t="shared" si="63"/>
        <v>8</v>
      </c>
      <c r="T209">
        <f t="shared" si="64"/>
        <v>22</v>
      </c>
      <c r="U209">
        <f t="shared" si="55"/>
        <v>190</v>
      </c>
      <c r="V209">
        <f>($T$12*'10-day-rainfall'!X196+$T$13*'10-day-rainfall'!Y196+$T$14*'10-day-rainfall'!Z196+$T$15*'10-day-rainfall'!AA196)/12</f>
        <v>22.302714023486349</v>
      </c>
      <c r="Y209">
        <f t="shared" si="67"/>
        <v>55.17614179360227</v>
      </c>
      <c r="Z209">
        <f t="shared" si="68"/>
        <v>0</v>
      </c>
      <c r="AA209">
        <f t="shared" si="56"/>
        <v>0.62011394292747657</v>
      </c>
      <c r="AB209">
        <f t="shared" si="57"/>
        <v>812245.50728436233</v>
      </c>
      <c r="AC209">
        <f t="shared" si="58"/>
        <v>811129.30218709284</v>
      </c>
      <c r="AD209">
        <f t="shared" si="59"/>
        <v>55.170387077291451</v>
      </c>
      <c r="AE209">
        <f t="shared" si="60"/>
        <v>0.61978693465282553</v>
      </c>
      <c r="AF209">
        <f t="shared" si="61"/>
        <v>810014.27431961219</v>
      </c>
      <c r="AG209">
        <f t="shared" si="62"/>
        <v>0.4853982925406205</v>
      </c>
    </row>
    <row r="210" spans="19:33" x14ac:dyDescent="0.25">
      <c r="S210">
        <f t="shared" si="63"/>
        <v>8</v>
      </c>
      <c r="T210">
        <f t="shared" si="64"/>
        <v>23</v>
      </c>
      <c r="U210">
        <f t="shared" si="55"/>
        <v>191</v>
      </c>
      <c r="V210">
        <f>($T$12*'10-day-rainfall'!X197+$T$13*'10-day-rainfall'!Y197+$T$14*'10-day-rainfall'!Z197+$T$15*'10-day-rainfall'!AA197)/12</f>
        <v>22.302714023486349</v>
      </c>
      <c r="Y210">
        <f t="shared" si="67"/>
        <v>55.164638430316359</v>
      </c>
      <c r="Z210">
        <f t="shared" si="68"/>
        <v>0</v>
      </c>
      <c r="AA210">
        <f t="shared" si="56"/>
        <v>0.61946027126450731</v>
      </c>
      <c r="AB210">
        <f t="shared" si="57"/>
        <v>810014.27431961207</v>
      </c>
      <c r="AC210">
        <f t="shared" si="58"/>
        <v>808899.24583133601</v>
      </c>
      <c r="AD210">
        <f t="shared" si="59"/>
        <v>55.158889780140683</v>
      </c>
      <c r="AE210">
        <f t="shared" si="60"/>
        <v>0.6191336076943178</v>
      </c>
      <c r="AF210">
        <f t="shared" si="61"/>
        <v>807785.39333191258</v>
      </c>
      <c r="AG210">
        <f t="shared" si="62"/>
        <v>0.48480376826807686</v>
      </c>
    </row>
    <row r="211" spans="19:33" x14ac:dyDescent="0.25">
      <c r="S211">
        <f t="shared" si="63"/>
        <v>8</v>
      </c>
      <c r="T211">
        <f t="shared" si="64"/>
        <v>24</v>
      </c>
      <c r="U211">
        <f t="shared" si="55"/>
        <v>192</v>
      </c>
      <c r="V211">
        <f>($T$12*'10-day-rainfall'!X198+$T$13*'10-day-rainfall'!Y198+$T$14*'10-day-rainfall'!Z198+$T$15*'10-day-rainfall'!AA198)/12</f>
        <v>22.302714023486349</v>
      </c>
      <c r="Y211">
        <f t="shared" si="67"/>
        <v>55.153147192902949</v>
      </c>
      <c r="Z211">
        <f t="shared" si="68"/>
        <v>0</v>
      </c>
      <c r="AA211">
        <f t="shared" si="56"/>
        <v>0.6188072886469107</v>
      </c>
      <c r="AB211">
        <f t="shared" si="57"/>
        <v>807785.39333191235</v>
      </c>
      <c r="AC211">
        <f t="shared" si="58"/>
        <v>806671.54021234787</v>
      </c>
      <c r="AD211">
        <f t="shared" si="59"/>
        <v>55.147404602468008</v>
      </c>
      <c r="AE211">
        <f t="shared" si="60"/>
        <v>0.61848096941782427</v>
      </c>
      <c r="AF211">
        <f t="shared" si="61"/>
        <v>805558.86184200819</v>
      </c>
      <c r="AG211">
        <f t="shared" si="62"/>
        <v>0.48420987069273025</v>
      </c>
    </row>
    <row r="212" spans="19:33" x14ac:dyDescent="0.25">
      <c r="S212">
        <f t="shared" si="63"/>
        <v>9</v>
      </c>
      <c r="T212">
        <f t="shared" si="64"/>
        <v>1</v>
      </c>
      <c r="U212">
        <f t="shared" si="55"/>
        <v>193</v>
      </c>
      <c r="V212">
        <f>($T$12*'10-day-rainfall'!X199+$T$13*'10-day-rainfall'!Y199+$T$14*'10-day-rainfall'!Z199+$T$15*'10-day-rainfall'!AA199)/12</f>
        <v>22.302714023486349</v>
      </c>
      <c r="Y212">
        <f t="shared" si="67"/>
        <v>55.141665063581726</v>
      </c>
      <c r="Z212">
        <f t="shared" si="68"/>
        <v>0</v>
      </c>
      <c r="AA212">
        <f t="shared" si="56"/>
        <v>0.61815439287415053</v>
      </c>
      <c r="AB212">
        <f t="shared" si="57"/>
        <v>805558.86184200842</v>
      </c>
      <c r="AC212">
        <f t="shared" si="58"/>
        <v>804446.1839348349</v>
      </c>
      <c r="AD212">
        <f t="shared" si="59"/>
        <v>55.135915589773255</v>
      </c>
      <c r="AE212">
        <f t="shared" si="60"/>
        <v>0.61782582743483738</v>
      </c>
      <c r="AF212">
        <f t="shared" si="61"/>
        <v>803334.68886324298</v>
      </c>
      <c r="AG212">
        <f t="shared" si="62"/>
        <v>0.48361600612970912</v>
      </c>
    </row>
    <row r="213" spans="19:33" x14ac:dyDescent="0.25">
      <c r="S213">
        <f t="shared" si="63"/>
        <v>9</v>
      </c>
      <c r="T213">
        <f t="shared" si="64"/>
        <v>2</v>
      </c>
      <c r="U213">
        <f t="shared" ref="U213:U259" si="69">(S213-1)*24+T213</f>
        <v>194</v>
      </c>
      <c r="V213">
        <f>($T$12*'10-day-rainfall'!X200+$T$13*'10-day-rainfall'!Y200+$T$14*'10-day-rainfall'!Z200+$T$15*'10-day-rainfall'!AA200)/12</f>
        <v>22.302714023486349</v>
      </c>
      <c r="Y213">
        <f t="shared" si="67"/>
        <v>55.130172227960145</v>
      </c>
      <c r="Z213">
        <f t="shared" si="68"/>
        <v>0</v>
      </c>
      <c r="AA213">
        <f t="shared" ref="AA213:AA276" si="70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0.61749761127799918</v>
      </c>
      <c r="AB213">
        <f t="shared" ref="AB213:AB276" si="71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803334.68886324356</v>
      </c>
      <c r="AC213">
        <f t="shared" ref="AC213:AC276" si="72">MAX(0,AB213+(Z213-AA213)*1800)</f>
        <v>802223.19316294312</v>
      </c>
      <c r="AD213">
        <f t="shared" ref="AD213:AD276" si="73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55.124428862898341</v>
      </c>
      <c r="AE213">
        <f t="shared" ref="AE213:AE276" si="74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0.61716939493550771</v>
      </c>
      <c r="AF213">
        <f t="shared" ref="AF213:AF276" si="75">MAX(0,AB213+(Z213-AE213)*3600)</f>
        <v>801112.87904147571</v>
      </c>
      <c r="AG213">
        <f t="shared" ref="AG213:AG276" si="76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0.48301825751985278</v>
      </c>
    </row>
    <row r="214" spans="19:33" x14ac:dyDescent="0.25">
      <c r="S214">
        <f t="shared" si="63"/>
        <v>9</v>
      </c>
      <c r="T214">
        <f t="shared" si="64"/>
        <v>3</v>
      </c>
      <c r="U214">
        <f t="shared" si="69"/>
        <v>195</v>
      </c>
      <c r="V214">
        <f>($T$12*'10-day-rainfall'!X201+$T$13*'10-day-rainfall'!Y201+$T$14*'10-day-rainfall'!Z201+$T$15*'10-day-rainfall'!AA201)/12</f>
        <v>22.302714023486349</v>
      </c>
      <c r="Y214">
        <f t="shared" si="67"/>
        <v>55.118691603337965</v>
      </c>
      <c r="Z214">
        <f t="shared" si="68"/>
        <v>0</v>
      </c>
      <c r="AA214">
        <f t="shared" si="70"/>
        <v>0.61684152750438193</v>
      </c>
      <c r="AB214">
        <f t="shared" si="71"/>
        <v>801112.87904147536</v>
      </c>
      <c r="AC214">
        <f t="shared" si="72"/>
        <v>800002.56429196743</v>
      </c>
      <c r="AD214">
        <f t="shared" si="73"/>
        <v>55.112954340532355</v>
      </c>
      <c r="AE214">
        <f t="shared" si="74"/>
        <v>0.6165136598878006</v>
      </c>
      <c r="AF214">
        <f t="shared" si="75"/>
        <v>798893.42986587924</v>
      </c>
      <c r="AG214">
        <f t="shared" si="76"/>
        <v>0.48242114401069369</v>
      </c>
    </row>
    <row r="215" spans="19:33" x14ac:dyDescent="0.25">
      <c r="S215">
        <f t="shared" si="63"/>
        <v>9</v>
      </c>
      <c r="T215">
        <f t="shared" si="64"/>
        <v>4</v>
      </c>
      <c r="U215">
        <f t="shared" si="69"/>
        <v>196</v>
      </c>
      <c r="V215">
        <f>($T$12*'10-day-rainfall'!X202+$T$13*'10-day-rainfall'!Y202+$T$14*'10-day-rainfall'!Z202+$T$15*'10-day-rainfall'!AA202)/12</f>
        <v>22.302714023486349</v>
      </c>
      <c r="Y215">
        <f t="shared" si="67"/>
        <v>55.107223176741151</v>
      </c>
      <c r="Z215">
        <f t="shared" si="68"/>
        <v>1.4223668527634458E-3</v>
      </c>
      <c r="AA215">
        <f t="shared" si="70"/>
        <v>0.61618614081187095</v>
      </c>
      <c r="AB215">
        <f t="shared" si="71"/>
        <v>798893.42986587912</v>
      </c>
      <c r="AC215">
        <f t="shared" si="72"/>
        <v>797786.85507275269</v>
      </c>
      <c r="AD215">
        <f t="shared" si="73"/>
        <v>55.101505239187816</v>
      </c>
      <c r="AE215">
        <f t="shared" si="74"/>
        <v>0.61585937757635389</v>
      </c>
      <c r="AF215">
        <f t="shared" si="75"/>
        <v>796681.45662727416</v>
      </c>
      <c r="AG215">
        <f t="shared" si="76"/>
        <v>0.4818246649274453</v>
      </c>
    </row>
    <row r="216" spans="19:33" x14ac:dyDescent="0.25">
      <c r="S216">
        <f t="shared" si="63"/>
        <v>9</v>
      </c>
      <c r="T216">
        <f t="shared" si="64"/>
        <v>5</v>
      </c>
      <c r="U216">
        <f t="shared" si="69"/>
        <v>197</v>
      </c>
      <c r="V216">
        <f>($T$12*'10-day-rainfall'!X203+$T$13*'10-day-rainfall'!Y203+$T$14*'10-day-rainfall'!Z203+$T$15*'10-day-rainfall'!AA203)/12</f>
        <v>22.302831574465916</v>
      </c>
      <c r="Y216">
        <f t="shared" si="67"/>
        <v>55.095793380105128</v>
      </c>
      <c r="Z216">
        <f t="shared" si="68"/>
        <v>5.0842677773740519E-2</v>
      </c>
      <c r="AA216">
        <f t="shared" si="70"/>
        <v>0.6155329617074734</v>
      </c>
      <c r="AB216">
        <f t="shared" si="71"/>
        <v>796681.45662727451</v>
      </c>
      <c r="AC216">
        <f t="shared" si="72"/>
        <v>795665.01411619375</v>
      </c>
      <c r="AD216">
        <f t="shared" si="73"/>
        <v>55.090541177686447</v>
      </c>
      <c r="AE216">
        <f t="shared" si="74"/>
        <v>0.61523281385872375</v>
      </c>
      <c r="AF216">
        <f t="shared" si="75"/>
        <v>794649.65213736857</v>
      </c>
      <c r="AG216">
        <f t="shared" si="76"/>
        <v>0.48123019500939535</v>
      </c>
    </row>
    <row r="217" spans="19:33" x14ac:dyDescent="0.25">
      <c r="S217">
        <f t="shared" si="63"/>
        <v>9</v>
      </c>
      <c r="T217">
        <f t="shared" si="64"/>
        <v>6</v>
      </c>
      <c r="U217">
        <f t="shared" si="69"/>
        <v>198</v>
      </c>
      <c r="V217">
        <f>($T$12*'10-day-rainfall'!X204+$T$13*'10-day-rainfall'!Y204+$T$14*'10-day-rainfall'!Z204+$T$15*'10-day-rainfall'!AA204)/12</f>
        <v>22.307033448662093</v>
      </c>
      <c r="Y217">
        <f t="shared" si="67"/>
        <v>55.085294558637273</v>
      </c>
      <c r="Z217">
        <f t="shared" si="68"/>
        <v>0.13257696672867142</v>
      </c>
      <c r="AA217">
        <f t="shared" si="70"/>
        <v>0.61493298508304328</v>
      </c>
      <c r="AB217">
        <f t="shared" si="71"/>
        <v>794649.65213736845</v>
      </c>
      <c r="AC217">
        <f t="shared" si="72"/>
        <v>793781.41130433057</v>
      </c>
      <c r="AD217">
        <f t="shared" si="73"/>
        <v>55.080800939758888</v>
      </c>
      <c r="AE217">
        <f t="shared" si="74"/>
        <v>0.61467513564403375</v>
      </c>
      <c r="AF217">
        <f t="shared" si="75"/>
        <v>792914.09872927319</v>
      </c>
      <c r="AG217">
        <f t="shared" si="76"/>
        <v>0.48068414561443523</v>
      </c>
    </row>
    <row r="218" spans="19:33" x14ac:dyDescent="0.25">
      <c r="S218">
        <f t="shared" si="63"/>
        <v>9</v>
      </c>
      <c r="T218">
        <f t="shared" si="64"/>
        <v>7</v>
      </c>
      <c r="U218">
        <f t="shared" si="69"/>
        <v>199</v>
      </c>
      <c r="V218">
        <f>($T$12*'10-day-rainfall'!X205+$T$13*'10-day-rainfall'!Y205+$T$14*'10-day-rainfall'!Z205+$T$15*'10-day-rainfall'!AA205)/12</f>
        <v>22.3179902227719</v>
      </c>
      <c r="Y218">
        <f t="shared" si="67"/>
        <v>55.076309203956193</v>
      </c>
      <c r="Z218">
        <f t="shared" si="68"/>
        <v>0.22910661838037924</v>
      </c>
      <c r="AA218">
        <f t="shared" si="70"/>
        <v>0.6144169685644475</v>
      </c>
      <c r="AB218">
        <f t="shared" si="71"/>
        <v>792914.09872927319</v>
      </c>
      <c r="AC218">
        <f t="shared" si="72"/>
        <v>792220.54009894188</v>
      </c>
      <c r="AD218">
        <f t="shared" si="73"/>
        <v>55.072717324602984</v>
      </c>
      <c r="AE218">
        <f t="shared" si="74"/>
        <v>0.61421052164869439</v>
      </c>
      <c r="AF218">
        <f t="shared" si="75"/>
        <v>791527.7246775073</v>
      </c>
      <c r="AG218">
        <f t="shared" si="76"/>
        <v>0.48021424206444935</v>
      </c>
    </row>
    <row r="219" spans="19:33" x14ac:dyDescent="0.25">
      <c r="S219">
        <f t="shared" si="63"/>
        <v>9</v>
      </c>
      <c r="T219">
        <f t="shared" si="64"/>
        <v>8</v>
      </c>
      <c r="U219">
        <f t="shared" si="69"/>
        <v>200</v>
      </c>
      <c r="V219">
        <f>($T$12*'10-day-rainfall'!X206+$T$13*'10-day-rainfall'!Y206+$T$14*'10-day-rainfall'!Z206+$T$15*'10-day-rainfall'!AA206)/12</f>
        <v>22.336924654043006</v>
      </c>
      <c r="Y219">
        <f t="shared" si="67"/>
        <v>55.069129294263512</v>
      </c>
      <c r="Z219">
        <f t="shared" si="68"/>
        <v>0.34510317532079854</v>
      </c>
      <c r="AA219">
        <f t="shared" si="70"/>
        <v>0.61400429595891703</v>
      </c>
      <c r="AB219">
        <f t="shared" si="71"/>
        <v>791527.724677508</v>
      </c>
      <c r="AC219">
        <f t="shared" si="72"/>
        <v>791043.70266035944</v>
      </c>
      <c r="AD219">
        <f t="shared" si="73"/>
        <v>55.066622586663229</v>
      </c>
      <c r="AE219">
        <f t="shared" si="74"/>
        <v>0.61386022039237254</v>
      </c>
      <c r="AF219">
        <f t="shared" si="75"/>
        <v>790560.19931525039</v>
      </c>
      <c r="AG219">
        <f t="shared" si="76"/>
        <v>0.47983841143298606</v>
      </c>
    </row>
    <row r="220" spans="19:33" x14ac:dyDescent="0.25">
      <c r="S220">
        <f t="shared" si="63"/>
        <v>9</v>
      </c>
      <c r="T220">
        <f t="shared" si="64"/>
        <v>9</v>
      </c>
      <c r="U220">
        <f t="shared" si="69"/>
        <v>201</v>
      </c>
      <c r="V220">
        <f>($T$12*'10-day-rainfall'!X207+$T$13*'10-day-rainfall'!Y207+$T$14*'10-day-rainfall'!Z207+$T$15*'10-day-rainfall'!AA207)/12</f>
        <v>22.365445577623237</v>
      </c>
      <c r="Y220">
        <f t="shared" si="67"/>
        <v>55.064118565219971</v>
      </c>
      <c r="Z220">
        <f t="shared" si="68"/>
        <v>0.48757670115038781</v>
      </c>
      <c r="AA220">
        <f t="shared" si="70"/>
        <v>0.61371629921543258</v>
      </c>
      <c r="AB220">
        <f t="shared" si="71"/>
        <v>790560.19931524992</v>
      </c>
      <c r="AC220">
        <f t="shared" si="72"/>
        <v>790333.14803873282</v>
      </c>
      <c r="AD220">
        <f t="shared" si="73"/>
        <v>55.062942686560874</v>
      </c>
      <c r="AE220">
        <f t="shared" si="74"/>
        <v>0.61364871439461899</v>
      </c>
      <c r="AF220">
        <f t="shared" si="75"/>
        <v>790106.34006757068</v>
      </c>
      <c r="AG220">
        <f t="shared" si="76"/>
        <v>0.47957612603649358</v>
      </c>
    </row>
    <row r="221" spans="19:33" x14ac:dyDescent="0.25">
      <c r="S221">
        <f t="shared" si="63"/>
        <v>9</v>
      </c>
      <c r="T221">
        <f t="shared" si="64"/>
        <v>10</v>
      </c>
      <c r="U221">
        <f t="shared" si="69"/>
        <v>202</v>
      </c>
      <c r="V221">
        <f>($T$12*'10-day-rainfall'!X208+$T$13*'10-day-rainfall'!Y208+$T$14*'10-day-rainfall'!Z208+$T$15*'10-day-rainfall'!AA208)/12</f>
        <v>22.405741172759633</v>
      </c>
      <c r="Y221">
        <f t="shared" si="67"/>
        <v>55.06176806795888</v>
      </c>
      <c r="Z221">
        <f t="shared" si="68"/>
        <v>0.66767008296446595</v>
      </c>
      <c r="AA221">
        <f t="shared" si="70"/>
        <v>0.61358120199686794</v>
      </c>
      <c r="AB221">
        <f t="shared" si="71"/>
        <v>790106.34006757115</v>
      </c>
      <c r="AC221">
        <f t="shared" si="72"/>
        <v>790203.70005331282</v>
      </c>
      <c r="AD221">
        <f t="shared" si="73"/>
        <v>55.062272286791028</v>
      </c>
      <c r="AE221">
        <f t="shared" si="74"/>
        <v>0.61361018248661314</v>
      </c>
      <c r="AF221">
        <f t="shared" si="75"/>
        <v>790300.95570929139</v>
      </c>
      <c r="AG221">
        <f t="shared" si="76"/>
        <v>0.47945308982744639</v>
      </c>
    </row>
    <row r="222" spans="19:33" x14ac:dyDescent="0.25">
      <c r="S222">
        <f t="shared" si="63"/>
        <v>9</v>
      </c>
      <c r="T222">
        <f t="shared" si="64"/>
        <v>11</v>
      </c>
      <c r="U222">
        <f t="shared" si="69"/>
        <v>203</v>
      </c>
      <c r="V222">
        <f>($T$12*'10-day-rainfall'!X209+$T$13*'10-day-rainfall'!Y209+$T$14*'10-day-rainfall'!Z209+$T$15*'10-day-rainfall'!AA209)/12</f>
        <v>22.460920518459176</v>
      </c>
      <c r="Y222">
        <f t="shared" si="67"/>
        <v>55.062775965308482</v>
      </c>
      <c r="Z222">
        <f t="shared" si="68"/>
        <v>0.90453900296311784</v>
      </c>
      <c r="AA222">
        <f t="shared" si="70"/>
        <v>0.61363913192122221</v>
      </c>
      <c r="AB222">
        <f t="shared" si="71"/>
        <v>790300.95570929092</v>
      </c>
      <c r="AC222">
        <f t="shared" si="72"/>
        <v>790824.57547716633</v>
      </c>
      <c r="AD222">
        <f t="shared" si="73"/>
        <v>55.065487746188872</v>
      </c>
      <c r="AE222">
        <f t="shared" si="74"/>
        <v>0.61379499428292827</v>
      </c>
      <c r="AF222">
        <f t="shared" si="75"/>
        <v>791347.63414053957</v>
      </c>
      <c r="AG222">
        <f t="shared" si="76"/>
        <v>0.47950584796975804</v>
      </c>
    </row>
    <row r="223" spans="19:33" x14ac:dyDescent="0.25">
      <c r="S223">
        <f t="shared" si="63"/>
        <v>9</v>
      </c>
      <c r="T223">
        <f t="shared" si="64"/>
        <v>12</v>
      </c>
      <c r="U223">
        <f t="shared" si="69"/>
        <v>204</v>
      </c>
      <c r="V223">
        <f>($T$12*'10-day-rainfall'!X210+$T$13*'10-day-rainfall'!Y210+$T$14*'10-day-rainfall'!Z210+$T$15*'10-day-rainfall'!AA210)/12</f>
        <v>22.53567580796026</v>
      </c>
      <c r="Y223">
        <f t="shared" si="67"/>
        <v>55.068196621158229</v>
      </c>
      <c r="Z223">
        <f t="shared" si="68"/>
        <v>1.235047556747638</v>
      </c>
      <c r="AA223">
        <f t="shared" si="70"/>
        <v>0.61395068962444499</v>
      </c>
      <c r="AB223">
        <f t="shared" si="71"/>
        <v>791347.6341405391</v>
      </c>
      <c r="AC223">
        <f t="shared" si="72"/>
        <v>792465.60850136087</v>
      </c>
      <c r="AD223">
        <f t="shared" si="73"/>
        <v>55.073986512377857</v>
      </c>
      <c r="AE223">
        <f t="shared" si="74"/>
        <v>0.6142834695057543</v>
      </c>
      <c r="AF223">
        <f t="shared" si="75"/>
        <v>793582.38485460985</v>
      </c>
      <c r="AG223">
        <f t="shared" si="76"/>
        <v>0.47978959088549861</v>
      </c>
    </row>
    <row r="224" spans="19:33" x14ac:dyDescent="0.25">
      <c r="S224">
        <f t="shared" si="63"/>
        <v>9</v>
      </c>
      <c r="T224">
        <f t="shared" si="64"/>
        <v>13</v>
      </c>
      <c r="U224">
        <f t="shared" si="69"/>
        <v>205</v>
      </c>
      <c r="V224">
        <f>($T$12*'10-day-rainfall'!X211+$T$13*'10-day-rainfall'!Y211+$T$14*'10-day-rainfall'!Z211+$T$15*'10-day-rainfall'!AA211)/12</f>
        <v>22.637745853972461</v>
      </c>
      <c r="Y224">
        <f t="shared" si="67"/>
        <v>55.079770199221272</v>
      </c>
      <c r="Z224">
        <f t="shared" si="68"/>
        <v>1.743949433725277</v>
      </c>
      <c r="AA224">
        <f t="shared" si="70"/>
        <v>0.61461589278423601</v>
      </c>
      <c r="AB224">
        <f t="shared" si="71"/>
        <v>793582.38485460985</v>
      </c>
      <c r="AC224">
        <f t="shared" si="72"/>
        <v>795615.18522830377</v>
      </c>
      <c r="AD224">
        <f t="shared" si="73"/>
        <v>55.090283699862916</v>
      </c>
      <c r="AE224">
        <f t="shared" si="74"/>
        <v>0.61521809976191766</v>
      </c>
      <c r="AF224">
        <f t="shared" si="75"/>
        <v>797645.81765687792</v>
      </c>
      <c r="AG224">
        <f t="shared" si="76"/>
        <v>0.48039540702217748</v>
      </c>
    </row>
    <row r="225" spans="19:33" x14ac:dyDescent="0.25">
      <c r="S225">
        <f t="shared" si="63"/>
        <v>9</v>
      </c>
      <c r="T225">
        <f t="shared" si="64"/>
        <v>14</v>
      </c>
      <c r="U225">
        <f t="shared" si="69"/>
        <v>206</v>
      </c>
      <c r="V225">
        <f>($T$12*'10-day-rainfall'!X212+$T$13*'10-day-rainfall'!Y212+$T$14*'10-day-rainfall'!Z212+$T$15*'10-day-rainfall'!AA212)/12</f>
        <v>22.781873906346451</v>
      </c>
      <c r="Y225">
        <f t="shared" si="67"/>
        <v>55.100776465008551</v>
      </c>
      <c r="Z225">
        <f t="shared" si="68"/>
        <v>2.7033999766231456</v>
      </c>
      <c r="AA225">
        <f t="shared" si="70"/>
        <v>0.61581773028542841</v>
      </c>
      <c r="AB225">
        <f t="shared" si="71"/>
        <v>797645.81765687733</v>
      </c>
      <c r="AC225">
        <f t="shared" si="72"/>
        <v>801403.46570028528</v>
      </c>
      <c r="AD225">
        <f t="shared" si="73"/>
        <v>55.120193134349904</v>
      </c>
      <c r="AE225">
        <f t="shared" si="74"/>
        <v>0.61692733556491319</v>
      </c>
      <c r="AF225">
        <f t="shared" si="75"/>
        <v>805157.119164687</v>
      </c>
      <c r="AG225">
        <f t="shared" si="76"/>
        <v>0.48148936795608083</v>
      </c>
    </row>
    <row r="226" spans="19:33" x14ac:dyDescent="0.25">
      <c r="S226">
        <f t="shared" si="63"/>
        <v>9</v>
      </c>
      <c r="T226">
        <f t="shared" si="64"/>
        <v>15</v>
      </c>
      <c r="U226">
        <f t="shared" si="69"/>
        <v>207</v>
      </c>
      <c r="V226">
        <f>($T$12*'10-day-rainfall'!X213+$T$13*'10-day-rainfall'!Y213+$T$14*'10-day-rainfall'!Z213+$T$15*'10-day-rainfall'!AA213)/12</f>
        <v>23.005295392017786</v>
      </c>
      <c r="Y226">
        <f t="shared" si="67"/>
        <v>55.139589162742759</v>
      </c>
      <c r="Z226">
        <f t="shared" si="68"/>
        <v>9.1051117582933951</v>
      </c>
      <c r="AA226">
        <f t="shared" si="70"/>
        <v>0.61803576127518212</v>
      </c>
      <c r="AB226">
        <f t="shared" si="71"/>
        <v>805157.11916468723</v>
      </c>
      <c r="AC226">
        <f t="shared" si="72"/>
        <v>820433.85595931998</v>
      </c>
      <c r="AD226">
        <f t="shared" si="73"/>
        <v>55.218320935730148</v>
      </c>
      <c r="AE226">
        <f t="shared" si="74"/>
        <v>0.62250558118350918</v>
      </c>
      <c r="AF226">
        <f t="shared" si="75"/>
        <v>835694.50140228285</v>
      </c>
      <c r="AG226">
        <f t="shared" si="76"/>
        <v>0.48350803740192511</v>
      </c>
    </row>
    <row r="227" spans="19:33" x14ac:dyDescent="0.25">
      <c r="S227">
        <f t="shared" si="63"/>
        <v>9</v>
      </c>
      <c r="T227">
        <f t="shared" si="64"/>
        <v>16</v>
      </c>
      <c r="U227">
        <f t="shared" si="69"/>
        <v>208</v>
      </c>
      <c r="V227">
        <f>($T$12*'10-day-rainfall'!X214+$T$13*'10-day-rainfall'!Y214+$T$14*'10-day-rainfall'!Z214+$T$15*'10-day-rainfall'!AA214)/12</f>
        <v>23.757783967083355</v>
      </c>
      <c r="Y227">
        <f t="shared" si="67"/>
        <v>55.29674151861343</v>
      </c>
      <c r="Z227">
        <f t="shared" si="68"/>
        <v>4.8155325279551935</v>
      </c>
      <c r="AA227">
        <f t="shared" si="70"/>
        <v>0.62692586034638387</v>
      </c>
      <c r="AB227">
        <f t="shared" si="71"/>
        <v>835694.50140228227</v>
      </c>
      <c r="AC227">
        <f t="shared" si="72"/>
        <v>843233.99340397818</v>
      </c>
      <c r="AD227">
        <f t="shared" si="73"/>
        <v>55.335403083263593</v>
      </c>
      <c r="AE227">
        <f t="shared" si="74"/>
        <v>0.62909383976770272</v>
      </c>
      <c r="AF227">
        <f t="shared" si="75"/>
        <v>850765.68067975726</v>
      </c>
      <c r="AG227">
        <f t="shared" si="76"/>
        <v>0.49158943230333635</v>
      </c>
    </row>
    <row r="228" spans="19:33" x14ac:dyDescent="0.25">
      <c r="S228">
        <f t="shared" si="63"/>
        <v>9</v>
      </c>
      <c r="T228">
        <f t="shared" si="64"/>
        <v>17</v>
      </c>
      <c r="U228">
        <f t="shared" si="69"/>
        <v>209</v>
      </c>
      <c r="V228">
        <f>($T$12*'10-day-rainfall'!X215+$T$13*'10-day-rainfall'!Y215+$T$14*'10-day-rainfall'!Z215+$T$15*'10-day-rainfall'!AA215)/12</f>
        <v>24.155761861955686</v>
      </c>
      <c r="Y228">
        <f t="shared" si="67"/>
        <v>55.37397251713427</v>
      </c>
      <c r="Z228">
        <f t="shared" si="68"/>
        <v>1.9864536610449539</v>
      </c>
      <c r="AA228">
        <f t="shared" si="70"/>
        <v>0.63124957980962004</v>
      </c>
      <c r="AB228">
        <f t="shared" si="71"/>
        <v>850765.6806797568</v>
      </c>
      <c r="AC228">
        <f t="shared" si="72"/>
        <v>853205.04802598036</v>
      </c>
      <c r="AD228">
        <f t="shared" si="73"/>
        <v>55.386447687924395</v>
      </c>
      <c r="AE228">
        <f t="shared" si="74"/>
        <v>0.6319446189089778</v>
      </c>
      <c r="AF228">
        <f t="shared" si="75"/>
        <v>855641.91323144629</v>
      </c>
      <c r="AG228">
        <f t="shared" si="76"/>
        <v>0.49551495634300335</v>
      </c>
    </row>
    <row r="229" spans="19:33" x14ac:dyDescent="0.25">
      <c r="S229">
        <f t="shared" si="63"/>
        <v>9</v>
      </c>
      <c r="T229">
        <f t="shared" si="64"/>
        <v>18</v>
      </c>
      <c r="U229">
        <f t="shared" si="69"/>
        <v>210</v>
      </c>
      <c r="V229">
        <f>($T$12*'10-day-rainfall'!X216+$T$13*'10-day-rainfall'!Y216+$T$14*'10-day-rainfall'!Z216+$T$15*'10-day-rainfall'!AA216)/12</f>
        <v>24.319931586008988</v>
      </c>
      <c r="Y229">
        <f t="shared" si="67"/>
        <v>55.398898812453488</v>
      </c>
      <c r="Z229">
        <f t="shared" si="68"/>
        <v>1.3301907286164336</v>
      </c>
      <c r="AA229">
        <f t="shared" si="70"/>
        <v>0.63263681672330185</v>
      </c>
      <c r="AB229">
        <f t="shared" si="71"/>
        <v>855641.91323144617</v>
      </c>
      <c r="AC229">
        <f t="shared" si="72"/>
        <v>856897.51027285377</v>
      </c>
      <c r="AD229">
        <f t="shared" si="73"/>
        <v>55.405314265834278</v>
      </c>
      <c r="AE229">
        <f t="shared" si="74"/>
        <v>0.63299347228462932</v>
      </c>
      <c r="AF229">
        <f t="shared" si="75"/>
        <v>858151.82335424062</v>
      </c>
      <c r="AG229">
        <f t="shared" si="76"/>
        <v>0.49677353200592816</v>
      </c>
    </row>
    <row r="230" spans="19:33" x14ac:dyDescent="0.25">
      <c r="S230">
        <f t="shared" si="63"/>
        <v>9</v>
      </c>
      <c r="T230">
        <f t="shared" si="64"/>
        <v>19</v>
      </c>
      <c r="U230">
        <f t="shared" si="69"/>
        <v>211</v>
      </c>
      <c r="V230">
        <f>($T$12*'10-day-rainfall'!X217+$T$13*'10-day-rainfall'!Y217+$T$14*'10-day-rainfall'!Z217+$T$15*'10-day-rainfall'!AA217)/12</f>
        <v>24.429864704076461</v>
      </c>
      <c r="Y230">
        <f t="shared" si="67"/>
        <v>55.411723158841482</v>
      </c>
      <c r="Z230">
        <f t="shared" si="68"/>
        <v>0.98780787643106893</v>
      </c>
      <c r="AA230">
        <f t="shared" si="70"/>
        <v>0.63334976313381797</v>
      </c>
      <c r="AB230">
        <f t="shared" si="71"/>
        <v>858151.82335424004</v>
      </c>
      <c r="AC230">
        <f t="shared" si="72"/>
        <v>858789.84795817512</v>
      </c>
      <c r="AD230">
        <f t="shared" si="73"/>
        <v>55.414983135543686</v>
      </c>
      <c r="AE230">
        <f t="shared" si="74"/>
        <v>0.63353099565966253</v>
      </c>
      <c r="AF230">
        <f t="shared" si="75"/>
        <v>859427.22012501711</v>
      </c>
      <c r="AG230">
        <f t="shared" si="76"/>
        <v>0.49742026983805143</v>
      </c>
    </row>
    <row r="231" spans="19:33" x14ac:dyDescent="0.25">
      <c r="S231">
        <f t="shared" si="63"/>
        <v>9</v>
      </c>
      <c r="T231">
        <f t="shared" si="64"/>
        <v>20</v>
      </c>
      <c r="U231">
        <f t="shared" si="69"/>
        <v>212</v>
      </c>
      <c r="V231">
        <f>($T$12*'10-day-rainfall'!X218+$T$13*'10-day-rainfall'!Y218+$T$14*'10-day-rainfall'!Z218+$T$15*'10-day-rainfall'!AA218)/12</f>
        <v>24.511501718657541</v>
      </c>
      <c r="Y231">
        <f t="shared" si="67"/>
        <v>55.418239778628795</v>
      </c>
      <c r="Z231">
        <f t="shared" si="68"/>
        <v>0.77314909730398151</v>
      </c>
      <c r="AA231">
        <f t="shared" si="70"/>
        <v>0.63371204285907645</v>
      </c>
      <c r="AB231">
        <f t="shared" si="71"/>
        <v>859427.22012501711</v>
      </c>
      <c r="AC231">
        <f t="shared" si="72"/>
        <v>859678.20682301791</v>
      </c>
      <c r="AD231">
        <f t="shared" si="73"/>
        <v>55.419522191223855</v>
      </c>
      <c r="AE231">
        <f t="shared" si="74"/>
        <v>0.63378333627464611</v>
      </c>
      <c r="AF231">
        <f t="shared" si="75"/>
        <v>859928.93686472275</v>
      </c>
      <c r="AG231">
        <f t="shared" si="76"/>
        <v>0.49774890604503685</v>
      </c>
    </row>
    <row r="232" spans="19:33" x14ac:dyDescent="0.25">
      <c r="S232">
        <f t="shared" si="63"/>
        <v>9</v>
      </c>
      <c r="T232">
        <f t="shared" si="64"/>
        <v>21</v>
      </c>
      <c r="U232">
        <f t="shared" si="69"/>
        <v>213</v>
      </c>
      <c r="V232">
        <f>($T$12*'10-day-rainfall'!X219+$T$13*'10-day-rainfall'!Y219+$T$14*'10-day-rainfall'!Z219+$T$15*'10-day-rainfall'!AA219)/12</f>
        <v>24.575398338269441</v>
      </c>
      <c r="Y232">
        <f t="shared" si="67"/>
        <v>55.420803292437597</v>
      </c>
      <c r="Z232">
        <f t="shared" si="68"/>
        <v>0.62562235486643381</v>
      </c>
      <c r="AA232">
        <f t="shared" si="70"/>
        <v>0.63385455678633629</v>
      </c>
      <c r="AB232">
        <f t="shared" si="71"/>
        <v>859928.93686472229</v>
      </c>
      <c r="AC232">
        <f t="shared" si="72"/>
        <v>859914.11890126648</v>
      </c>
      <c r="AD232">
        <f t="shared" si="73"/>
        <v>55.420727580285835</v>
      </c>
      <c r="AE232">
        <f t="shared" si="74"/>
        <v>0.6338503477057954</v>
      </c>
      <c r="AF232">
        <f t="shared" si="75"/>
        <v>859899.31609050056</v>
      </c>
      <c r="AG232">
        <f t="shared" si="76"/>
        <v>0.49787818525453131</v>
      </c>
    </row>
    <row r="233" spans="19:33" x14ac:dyDescent="0.25">
      <c r="S233">
        <f t="shared" si="63"/>
        <v>9</v>
      </c>
      <c r="T233">
        <f t="shared" si="64"/>
        <v>22</v>
      </c>
      <c r="U233">
        <f t="shared" si="69"/>
        <v>214</v>
      </c>
      <c r="V233">
        <f>($T$12*'10-day-rainfall'!X220+$T$13*'10-day-rainfall'!Y220+$T$14*'10-day-rainfall'!Z220+$T$15*'10-day-rainfall'!AA220)/12</f>
        <v>24.627102665117906</v>
      </c>
      <c r="Y233">
        <f t="shared" si="67"/>
        <v>55.420651945556507</v>
      </c>
      <c r="Z233">
        <f t="shared" si="68"/>
        <v>0.51832281310974226</v>
      </c>
      <c r="AA233">
        <f t="shared" si="70"/>
        <v>0.6338461429294151</v>
      </c>
      <c r="AB233">
        <f t="shared" si="71"/>
        <v>859899.31609050056</v>
      </c>
      <c r="AC233">
        <f t="shared" si="72"/>
        <v>859691.37409682514</v>
      </c>
      <c r="AD233">
        <f t="shared" si="73"/>
        <v>55.419589469202755</v>
      </c>
      <c r="AE233">
        <f t="shared" si="74"/>
        <v>0.6337870764725565</v>
      </c>
      <c r="AF233">
        <f t="shared" si="75"/>
        <v>859483.64474239445</v>
      </c>
      <c r="AG233">
        <f t="shared" si="76"/>
        <v>0.49787055275999215</v>
      </c>
    </row>
    <row r="234" spans="19:33" x14ac:dyDescent="0.25">
      <c r="S234">
        <f t="shared" si="63"/>
        <v>9</v>
      </c>
      <c r="T234">
        <f t="shared" si="64"/>
        <v>23</v>
      </c>
      <c r="U234">
        <f t="shared" si="69"/>
        <v>215</v>
      </c>
      <c r="V234">
        <f>($T$12*'10-day-rainfall'!X221+$T$13*'10-day-rainfall'!Y221+$T$14*'10-day-rainfall'!Z221+$T$15*'10-day-rainfall'!AA221)/12</f>
        <v>24.669939261242678</v>
      </c>
      <c r="Y234">
        <f t="shared" si="67"/>
        <v>55.418528079325895</v>
      </c>
      <c r="Z234">
        <f t="shared" si="68"/>
        <v>0.4371664432430748</v>
      </c>
      <c r="AA234">
        <f t="shared" si="70"/>
        <v>0.63372807041642154</v>
      </c>
      <c r="AB234">
        <f t="shared" si="71"/>
        <v>859483.6447423948</v>
      </c>
      <c r="AC234">
        <f t="shared" si="72"/>
        <v>859129.83381348278</v>
      </c>
      <c r="AD234">
        <f t="shared" si="73"/>
        <v>55.416720287936464</v>
      </c>
      <c r="AE234">
        <f t="shared" si="74"/>
        <v>0.63362756951422627</v>
      </c>
      <c r="AF234">
        <f t="shared" si="75"/>
        <v>858776.3846878187</v>
      </c>
      <c r="AG234">
        <f t="shared" si="76"/>
        <v>0.49776344518506016</v>
      </c>
    </row>
    <row r="235" spans="19:33" x14ac:dyDescent="0.25">
      <c r="S235">
        <f t="shared" si="63"/>
        <v>9</v>
      </c>
      <c r="T235">
        <f t="shared" si="64"/>
        <v>24</v>
      </c>
      <c r="U235">
        <f t="shared" si="69"/>
        <v>216</v>
      </c>
      <c r="V235">
        <f>($T$12*'10-day-rainfall'!X222+$T$13*'10-day-rainfall'!Y222+$T$14*'10-day-rainfall'!Z222+$T$15*'10-day-rainfall'!AA222)/12</f>
        <v>24.706068719361941</v>
      </c>
      <c r="Y235">
        <f t="shared" si="67"/>
        <v>55.414914345175056</v>
      </c>
      <c r="Z235">
        <f t="shared" si="68"/>
        <v>0</v>
      </c>
      <c r="AA235">
        <f t="shared" si="70"/>
        <v>0.63352717138317238</v>
      </c>
      <c r="AB235">
        <f t="shared" si="71"/>
        <v>858776.38468781847</v>
      </c>
      <c r="AC235">
        <f t="shared" si="72"/>
        <v>857636.03577932878</v>
      </c>
      <c r="AD235">
        <f t="shared" si="73"/>
        <v>55.409087750320985</v>
      </c>
      <c r="AE235">
        <f t="shared" si="74"/>
        <v>0.63320325234971353</v>
      </c>
      <c r="AF235">
        <f t="shared" si="75"/>
        <v>856496.85297935945</v>
      </c>
      <c r="AG235">
        <f t="shared" si="76"/>
        <v>0.49758120286877561</v>
      </c>
    </row>
    <row r="236" spans="19:33" x14ac:dyDescent="0.25">
      <c r="S236">
        <f t="shared" si="63"/>
        <v>10</v>
      </c>
      <c r="T236">
        <f t="shared" si="64"/>
        <v>1</v>
      </c>
      <c r="U236">
        <f t="shared" si="69"/>
        <v>217</v>
      </c>
      <c r="V236">
        <f>($T$12*'10-day-rainfall'!X223+$T$13*'10-day-rainfall'!Y223+$T$14*'10-day-rainfall'!Z223+$T$15*'10-day-rainfall'!AA223)/12</f>
        <v>24.706068719361941</v>
      </c>
      <c r="Y236">
        <f t="shared" si="67"/>
        <v>55.403267113680108</v>
      </c>
      <c r="Z236">
        <f t="shared" si="68"/>
        <v>0</v>
      </c>
      <c r="AA236">
        <f t="shared" si="70"/>
        <v>0.63287966455237232</v>
      </c>
      <c r="AB236">
        <f t="shared" si="71"/>
        <v>856496.85297935957</v>
      </c>
      <c r="AC236">
        <f t="shared" si="72"/>
        <v>855357.66958316532</v>
      </c>
      <c r="AD236">
        <f t="shared" si="73"/>
        <v>55.397446473992822</v>
      </c>
      <c r="AE236">
        <f t="shared" si="74"/>
        <v>0.63255607658567148</v>
      </c>
      <c r="AF236">
        <f t="shared" si="75"/>
        <v>854219.65110365115</v>
      </c>
      <c r="AG236">
        <f t="shared" si="76"/>
        <v>0.49699382749545196</v>
      </c>
    </row>
    <row r="237" spans="19:33" x14ac:dyDescent="0.25">
      <c r="S237">
        <f t="shared" ref="S237:S300" si="77">S213+1</f>
        <v>10</v>
      </c>
      <c r="T237">
        <f t="shared" ref="T237:T300" si="78">T213</f>
        <v>2</v>
      </c>
      <c r="U237">
        <f t="shared" si="69"/>
        <v>218</v>
      </c>
      <c r="V237">
        <f>($T$12*'10-day-rainfall'!X224+$T$13*'10-day-rainfall'!Y224+$T$14*'10-day-rainfall'!Z224+$T$15*'10-day-rainfall'!AA224)/12</f>
        <v>24.706068719361941</v>
      </c>
      <c r="Y237">
        <f t="shared" si="67"/>
        <v>55.391631786429038</v>
      </c>
      <c r="Z237">
        <f t="shared" si="68"/>
        <v>0</v>
      </c>
      <c r="AA237">
        <f t="shared" si="70"/>
        <v>0.63223281951654298</v>
      </c>
      <c r="AB237">
        <f t="shared" si="71"/>
        <v>854219.65110365069</v>
      </c>
      <c r="AC237">
        <f t="shared" si="72"/>
        <v>853081.63202852092</v>
      </c>
      <c r="AD237">
        <f t="shared" si="73"/>
        <v>55.385817095821963</v>
      </c>
      <c r="AE237">
        <f t="shared" si="74"/>
        <v>0.63190956227822814</v>
      </c>
      <c r="AF237">
        <f t="shared" si="75"/>
        <v>851944.77667944902</v>
      </c>
      <c r="AG237">
        <f t="shared" si="76"/>
        <v>0.49640705245875716</v>
      </c>
    </row>
    <row r="238" spans="19:33" x14ac:dyDescent="0.25">
      <c r="S238">
        <f t="shared" si="77"/>
        <v>10</v>
      </c>
      <c r="T238">
        <f t="shared" si="78"/>
        <v>3</v>
      </c>
      <c r="U238">
        <f t="shared" si="69"/>
        <v>219</v>
      </c>
      <c r="V238">
        <f>($T$12*'10-day-rainfall'!X225+$T$13*'10-day-rainfall'!Y225+$T$14*'10-day-rainfall'!Z225+$T$15*'10-day-rainfall'!AA225)/12</f>
        <v>24.706068719361941</v>
      </c>
      <c r="Y238">
        <f t="shared" si="67"/>
        <v>55.380008351254922</v>
      </c>
      <c r="Z238">
        <f t="shared" si="68"/>
        <v>0</v>
      </c>
      <c r="AA238">
        <f t="shared" si="70"/>
        <v>0.63158663559928618</v>
      </c>
      <c r="AB238">
        <f t="shared" si="71"/>
        <v>851944.7766794489</v>
      </c>
      <c r="AC238">
        <f t="shared" si="72"/>
        <v>850807.92073537013</v>
      </c>
      <c r="AD238">
        <f t="shared" si="73"/>
        <v>55.374188826570922</v>
      </c>
      <c r="AE238">
        <f t="shared" si="74"/>
        <v>0.6312616698733633</v>
      </c>
      <c r="AF238">
        <f t="shared" si="75"/>
        <v>849672.23466790479</v>
      </c>
      <c r="AG238">
        <f t="shared" si="76"/>
        <v>0.49582087714510764</v>
      </c>
    </row>
    <row r="239" spans="19:33" x14ac:dyDescent="0.25">
      <c r="S239">
        <f t="shared" si="77"/>
        <v>10</v>
      </c>
      <c r="T239">
        <f t="shared" si="78"/>
        <v>4</v>
      </c>
      <c r="U239">
        <f t="shared" si="69"/>
        <v>220</v>
      </c>
      <c r="V239">
        <f>($T$12*'10-day-rainfall'!X226+$T$13*'10-day-rainfall'!Y226+$T$14*'10-day-rainfall'!Z226+$T$15*'10-day-rainfall'!AA226)/12</f>
        <v>24.706068719361941</v>
      </c>
      <c r="Y239">
        <f t="shared" si="67"/>
        <v>55.368373028984927</v>
      </c>
      <c r="Z239">
        <f t="shared" si="68"/>
        <v>0</v>
      </c>
      <c r="AA239">
        <f t="shared" si="70"/>
        <v>0.63093661071450047</v>
      </c>
      <c r="AB239">
        <f t="shared" si="71"/>
        <v>849672.23466790479</v>
      </c>
      <c r="AC239">
        <f t="shared" si="72"/>
        <v>848536.54876861873</v>
      </c>
      <c r="AD239">
        <f t="shared" si="73"/>
        <v>55.362557232260166</v>
      </c>
      <c r="AE239">
        <f t="shared" si="74"/>
        <v>0.63061155160377413</v>
      </c>
      <c r="AF239">
        <f t="shared" si="75"/>
        <v>847402.03308213118</v>
      </c>
      <c r="AG239">
        <f t="shared" si="76"/>
        <v>0.49523086650118148</v>
      </c>
    </row>
    <row r="240" spans="19:33" x14ac:dyDescent="0.25">
      <c r="S240">
        <f t="shared" si="77"/>
        <v>10</v>
      </c>
      <c r="T240">
        <f t="shared" si="78"/>
        <v>5</v>
      </c>
      <c r="U240">
        <f t="shared" si="69"/>
        <v>221</v>
      </c>
      <c r="V240">
        <f>($T$12*'10-day-rainfall'!X227+$T$13*'10-day-rainfall'!Y227+$T$14*'10-day-rainfall'!Z227+$T$15*'10-day-rainfall'!AA227)/12</f>
        <v>24.706068719361941</v>
      </c>
      <c r="Y240">
        <f t="shared" si="67"/>
        <v>55.356747428142846</v>
      </c>
      <c r="Z240">
        <f t="shared" si="68"/>
        <v>0</v>
      </c>
      <c r="AA240">
        <f t="shared" si="70"/>
        <v>0.63028682743454223</v>
      </c>
      <c r="AB240">
        <f t="shared" si="71"/>
        <v>847402.03308213176</v>
      </c>
      <c r="AC240">
        <f t="shared" si="72"/>
        <v>846267.51679274964</v>
      </c>
      <c r="AD240">
        <f t="shared" si="73"/>
        <v>55.350937620938126</v>
      </c>
      <c r="AE240">
        <f t="shared" si="74"/>
        <v>0.62996210309274792</v>
      </c>
      <c r="AF240">
        <f t="shared" si="75"/>
        <v>845134.16951099783</v>
      </c>
      <c r="AG240">
        <f t="shared" si="76"/>
        <v>0.4946410420357617</v>
      </c>
    </row>
    <row r="241" spans="19:33" x14ac:dyDescent="0.25">
      <c r="S241">
        <f t="shared" si="77"/>
        <v>10</v>
      </c>
      <c r="T241">
        <f t="shared" si="78"/>
        <v>6</v>
      </c>
      <c r="U241">
        <f t="shared" si="69"/>
        <v>222</v>
      </c>
      <c r="V241">
        <f>($T$12*'10-day-rainfall'!X228+$T$13*'10-day-rainfall'!Y228+$T$14*'10-day-rainfall'!Z228+$T$15*'10-day-rainfall'!AA228)/12</f>
        <v>24.706068719361941</v>
      </c>
      <c r="Y241">
        <f t="shared" si="67"/>
        <v>55.345133800169222</v>
      </c>
      <c r="Z241">
        <f t="shared" si="68"/>
        <v>0</v>
      </c>
      <c r="AA241">
        <f t="shared" si="70"/>
        <v>0.62963771334750074</v>
      </c>
      <c r="AB241">
        <f t="shared" si="71"/>
        <v>845134.16951099783</v>
      </c>
      <c r="AC241">
        <f t="shared" si="72"/>
        <v>844000.82162697229</v>
      </c>
      <c r="AD241">
        <f t="shared" si="73"/>
        <v>55.339329976316101</v>
      </c>
      <c r="AE241">
        <f t="shared" si="74"/>
        <v>0.62931332342986901</v>
      </c>
      <c r="AF241">
        <f t="shared" si="75"/>
        <v>842868.64154665032</v>
      </c>
      <c r="AG241">
        <f t="shared" si="76"/>
        <v>0.49405182501341799</v>
      </c>
    </row>
    <row r="242" spans="19:33" x14ac:dyDescent="0.25">
      <c r="S242">
        <f t="shared" si="77"/>
        <v>10</v>
      </c>
      <c r="T242">
        <f t="shared" si="78"/>
        <v>7</v>
      </c>
      <c r="U242">
        <f t="shared" si="69"/>
        <v>223</v>
      </c>
      <c r="V242">
        <f>($T$12*'10-day-rainfall'!X229+$T$13*'10-day-rainfall'!Y229+$T$14*'10-day-rainfall'!Z229+$T$15*'10-day-rainfall'!AA229)/12</f>
        <v>24.706068719361941</v>
      </c>
      <c r="Y242">
        <f t="shared" si="67"/>
        <v>55.333532132733552</v>
      </c>
      <c r="Z242">
        <f t="shared" si="68"/>
        <v>0</v>
      </c>
      <c r="AA242">
        <f t="shared" si="70"/>
        <v>0.62898926776419395</v>
      </c>
      <c r="AB242">
        <f t="shared" si="71"/>
        <v>842868.64154665091</v>
      </c>
      <c r="AC242">
        <f t="shared" si="72"/>
        <v>841736.46086467535</v>
      </c>
      <c r="AD242">
        <f t="shared" si="73"/>
        <v>55.327734286069955</v>
      </c>
      <c r="AE242">
        <f t="shared" si="74"/>
        <v>0.62866521192631142</v>
      </c>
      <c r="AF242">
        <f t="shared" si="75"/>
        <v>840605.44678371621</v>
      </c>
      <c r="AG242">
        <f t="shared" si="76"/>
        <v>0.49346321480856276</v>
      </c>
    </row>
    <row r="243" spans="19:33" x14ac:dyDescent="0.25">
      <c r="S243">
        <f t="shared" si="77"/>
        <v>10</v>
      </c>
      <c r="T243">
        <f t="shared" si="78"/>
        <v>8</v>
      </c>
      <c r="U243">
        <f t="shared" si="69"/>
        <v>224</v>
      </c>
      <c r="V243">
        <f>($T$12*'10-day-rainfall'!X230+$T$13*'10-day-rainfall'!Y230+$T$14*'10-day-rainfall'!Z230+$T$15*'10-day-rainfall'!AA230)/12</f>
        <v>24.706068719361941</v>
      </c>
      <c r="Y243">
        <f t="shared" si="67"/>
        <v>55.321942413518016</v>
      </c>
      <c r="Z243">
        <f t="shared" si="68"/>
        <v>0</v>
      </c>
      <c r="AA243">
        <f t="shared" si="70"/>
        <v>0.62834148999614881</v>
      </c>
      <c r="AB243">
        <f t="shared" si="71"/>
        <v>840605.44678371551</v>
      </c>
      <c r="AC243">
        <f t="shared" si="72"/>
        <v>839474.43210172246</v>
      </c>
      <c r="AD243">
        <f t="shared" si="73"/>
        <v>55.316141885073122</v>
      </c>
      <c r="AE243">
        <f t="shared" si="74"/>
        <v>0.62801610818420461</v>
      </c>
      <c r="AF243">
        <f t="shared" si="75"/>
        <v>838344.58879425237</v>
      </c>
      <c r="AG243">
        <f t="shared" si="76"/>
        <v>0.49287521079625174</v>
      </c>
    </row>
    <row r="244" spans="19:33" x14ac:dyDescent="0.25">
      <c r="S244">
        <f t="shared" si="77"/>
        <v>10</v>
      </c>
      <c r="T244">
        <f t="shared" si="78"/>
        <v>9</v>
      </c>
      <c r="U244">
        <f t="shared" si="69"/>
        <v>225</v>
      </c>
      <c r="V244">
        <f>($T$12*'10-day-rainfall'!X231+$T$13*'10-day-rainfall'!Y231+$T$14*'10-day-rainfall'!Z231+$T$15*'10-day-rainfall'!AA231)/12</f>
        <v>24.706068719361941</v>
      </c>
      <c r="Y244">
        <f t="shared" si="67"/>
        <v>55.310343002514195</v>
      </c>
      <c r="Z244">
        <f t="shared" si="68"/>
        <v>0</v>
      </c>
      <c r="AA244">
        <f t="shared" si="70"/>
        <v>0.62769022675383146</v>
      </c>
      <c r="AB244">
        <f t="shared" si="71"/>
        <v>838344.58879425284</v>
      </c>
      <c r="AC244">
        <f t="shared" si="72"/>
        <v>837214.74638609588</v>
      </c>
      <c r="AD244">
        <f t="shared" si="73"/>
        <v>55.30454412457096</v>
      </c>
      <c r="AE244">
        <f t="shared" si="74"/>
        <v>0.6273643455828477</v>
      </c>
      <c r="AF244">
        <f t="shared" si="75"/>
        <v>836086.07715015463</v>
      </c>
      <c r="AG244">
        <f t="shared" si="76"/>
        <v>0.49228372064929488</v>
      </c>
    </row>
    <row r="245" spans="19:33" x14ac:dyDescent="0.25">
      <c r="S245">
        <f t="shared" si="77"/>
        <v>10</v>
      </c>
      <c r="T245">
        <f t="shared" si="78"/>
        <v>10</v>
      </c>
      <c r="U245">
        <f t="shared" si="69"/>
        <v>226</v>
      </c>
      <c r="V245">
        <f>($T$12*'10-day-rainfall'!X232+$T$13*'10-day-rainfall'!Y232+$T$14*'10-day-rainfall'!Z232+$T$15*'10-day-rainfall'!AA232)/12</f>
        <v>24.706068719361941</v>
      </c>
      <c r="Y245">
        <f t="shared" si="67"/>
        <v>55.298751267894438</v>
      </c>
      <c r="Z245">
        <f t="shared" si="68"/>
        <v>0</v>
      </c>
      <c r="AA245">
        <f t="shared" si="70"/>
        <v>0.62703880279067914</v>
      </c>
      <c r="AB245">
        <f t="shared" si="71"/>
        <v>836086.07715015509</v>
      </c>
      <c r="AC245">
        <f t="shared" si="72"/>
        <v>834957.4073051319</v>
      </c>
      <c r="AD245">
        <f t="shared" si="73"/>
        <v>55.292958408091827</v>
      </c>
      <c r="AE245">
        <f t="shared" si="74"/>
        <v>0.62671325982283277</v>
      </c>
      <c r="AF245">
        <f t="shared" si="75"/>
        <v>833829.9094147929</v>
      </c>
      <c r="AG245">
        <f t="shared" si="76"/>
        <v>0.49169202004407719</v>
      </c>
    </row>
    <row r="246" spans="19:33" x14ac:dyDescent="0.25">
      <c r="S246">
        <f t="shared" si="77"/>
        <v>10</v>
      </c>
      <c r="T246">
        <f t="shared" si="78"/>
        <v>11</v>
      </c>
      <c r="U246">
        <f t="shared" si="69"/>
        <v>227</v>
      </c>
      <c r="V246">
        <f>($T$12*'10-day-rainfall'!X233+$T$13*'10-day-rainfall'!Y233+$T$14*'10-day-rainfall'!Z233+$T$15*'10-day-rainfall'!AA233)/12</f>
        <v>24.706068719361941</v>
      </c>
      <c r="Y246">
        <f t="shared" si="67"/>
        <v>55.287171563306984</v>
      </c>
      <c r="Z246">
        <f t="shared" si="68"/>
        <v>0</v>
      </c>
      <c r="AA246">
        <f t="shared" si="70"/>
        <v>0.62638805488262772</v>
      </c>
      <c r="AB246">
        <f t="shared" si="71"/>
        <v>833829.90941479267</v>
      </c>
      <c r="AC246">
        <f t="shared" si="72"/>
        <v>832702.41091600398</v>
      </c>
      <c r="AD246">
        <f t="shared" si="73"/>
        <v>55.281384715399298</v>
      </c>
      <c r="AE246">
        <f t="shared" si="74"/>
        <v>0.62606284976692739</v>
      </c>
      <c r="AF246">
        <f t="shared" si="75"/>
        <v>831576.08315563167</v>
      </c>
      <c r="AG246">
        <f t="shared" si="76"/>
        <v>0.49110093351238926</v>
      </c>
    </row>
    <row r="247" spans="19:33" x14ac:dyDescent="0.25">
      <c r="S247">
        <f t="shared" si="77"/>
        <v>10</v>
      </c>
      <c r="T247">
        <f t="shared" si="78"/>
        <v>12</v>
      </c>
      <c r="U247">
        <f t="shared" si="69"/>
        <v>228</v>
      </c>
      <c r="V247">
        <f>($T$12*'10-day-rainfall'!X234+$T$13*'10-day-rainfall'!Y234+$T$14*'10-day-rainfall'!Z234+$T$15*'10-day-rainfall'!AA234)/12</f>
        <v>24.706068719361941</v>
      </c>
      <c r="Y247">
        <f t="shared" si="67"/>
        <v>55.275603876266935</v>
      </c>
      <c r="Z247">
        <f t="shared" si="68"/>
        <v>0</v>
      </c>
      <c r="AA247">
        <f t="shared" si="70"/>
        <v>0.6257379823280601</v>
      </c>
      <c r="AB247">
        <f t="shared" si="71"/>
        <v>831576.08315563179</v>
      </c>
      <c r="AC247">
        <f t="shared" si="72"/>
        <v>830449.75478744123</v>
      </c>
      <c r="AD247">
        <f t="shared" si="73"/>
        <v>55.269823034014962</v>
      </c>
      <c r="AE247">
        <f t="shared" si="74"/>
        <v>0.62541311471387917</v>
      </c>
      <c r="AF247">
        <f t="shared" si="75"/>
        <v>829324.59594266186</v>
      </c>
      <c r="AG247">
        <f t="shared" si="76"/>
        <v>0.49051046041693891</v>
      </c>
    </row>
    <row r="248" spans="19:33" x14ac:dyDescent="0.25">
      <c r="S248">
        <f t="shared" si="77"/>
        <v>10</v>
      </c>
      <c r="T248">
        <f t="shared" si="78"/>
        <v>13</v>
      </c>
      <c r="U248">
        <f t="shared" si="69"/>
        <v>229</v>
      </c>
      <c r="V248">
        <f>($T$12*'10-day-rainfall'!X235+$T$13*'10-day-rainfall'!Y235+$T$14*'10-day-rainfall'!Z235+$T$15*'10-day-rainfall'!AA235)/12</f>
        <v>24.706068719361941</v>
      </c>
      <c r="Y248">
        <f t="shared" si="67"/>
        <v>55.26404819430234</v>
      </c>
      <c r="Z248">
        <f t="shared" si="68"/>
        <v>0</v>
      </c>
      <c r="AA248">
        <f t="shared" si="70"/>
        <v>0.6250885844260865</v>
      </c>
      <c r="AB248">
        <f t="shared" si="71"/>
        <v>829324.5959426614</v>
      </c>
      <c r="AC248">
        <f t="shared" si="72"/>
        <v>828199.43649069441</v>
      </c>
      <c r="AD248">
        <f t="shared" si="73"/>
        <v>55.258267214972818</v>
      </c>
      <c r="AE248">
        <f t="shared" si="74"/>
        <v>0.62476286033469974</v>
      </c>
      <c r="AF248">
        <f t="shared" si="75"/>
        <v>827075.44964545651</v>
      </c>
      <c r="AG248">
        <f t="shared" si="76"/>
        <v>0.48992060012109501</v>
      </c>
    </row>
    <row r="249" spans="19:33" x14ac:dyDescent="0.25">
      <c r="S249">
        <f t="shared" si="77"/>
        <v>10</v>
      </c>
      <c r="T249">
        <f t="shared" si="78"/>
        <v>14</v>
      </c>
      <c r="U249">
        <f t="shared" si="69"/>
        <v>230</v>
      </c>
      <c r="V249">
        <f>($T$12*'10-day-rainfall'!X236+$T$13*'10-day-rainfall'!Y236+$T$14*'10-day-rainfall'!Z236+$T$15*'10-day-rainfall'!AA236)/12</f>
        <v>24.706068719361941</v>
      </c>
      <c r="Y249">
        <f t="shared" si="67"/>
        <v>55.252485407392101</v>
      </c>
      <c r="Z249">
        <f t="shared" si="68"/>
        <v>0</v>
      </c>
      <c r="AA249">
        <f t="shared" si="70"/>
        <v>0.62443614270403214</v>
      </c>
      <c r="AB249">
        <f t="shared" si="71"/>
        <v>827075.44964545604</v>
      </c>
      <c r="AC249">
        <f t="shared" si="72"/>
        <v>825951.4645885888</v>
      </c>
      <c r="AD249">
        <f t="shared" si="73"/>
        <v>55.246703609010794</v>
      </c>
      <c r="AE249">
        <f t="shared" si="74"/>
        <v>0.6241094255932037</v>
      </c>
      <c r="AF249">
        <f t="shared" si="75"/>
        <v>824828.65571332048</v>
      </c>
      <c r="AG249">
        <f t="shared" si="76"/>
        <v>0.48932768795722265</v>
      </c>
    </row>
    <row r="250" spans="19:33" x14ac:dyDescent="0.25">
      <c r="S250">
        <f t="shared" si="77"/>
        <v>10</v>
      </c>
      <c r="T250">
        <f t="shared" si="78"/>
        <v>15</v>
      </c>
      <c r="U250">
        <f t="shared" si="69"/>
        <v>231</v>
      </c>
      <c r="V250">
        <f>($T$12*'10-day-rainfall'!X237+$T$13*'10-day-rainfall'!Y237+$T$14*'10-day-rainfall'!Z237+$T$15*'10-day-rainfall'!AA237)/12</f>
        <v>24.706068719361941</v>
      </c>
      <c r="Y250">
        <f t="shared" si="67"/>
        <v>55.240927860927776</v>
      </c>
      <c r="Z250">
        <f t="shared" si="68"/>
        <v>0</v>
      </c>
      <c r="AA250">
        <f t="shared" si="70"/>
        <v>0.62378305037184401</v>
      </c>
      <c r="AB250">
        <f t="shared" si="71"/>
        <v>824828.65571332094</v>
      </c>
      <c r="AC250">
        <f t="shared" si="72"/>
        <v>823705.84622265166</v>
      </c>
      <c r="AD250">
        <f t="shared" si="73"/>
        <v>55.235152109679127</v>
      </c>
      <c r="AE250">
        <f t="shared" si="74"/>
        <v>0.62345667497160118</v>
      </c>
      <c r="AF250">
        <f t="shared" si="75"/>
        <v>822584.21168342314</v>
      </c>
      <c r="AG250">
        <f t="shared" si="76"/>
        <v>0.48873408222459735</v>
      </c>
    </row>
    <row r="251" spans="19:33" x14ac:dyDescent="0.25">
      <c r="S251">
        <f t="shared" si="77"/>
        <v>10</v>
      </c>
      <c r="T251">
        <f t="shared" si="78"/>
        <v>16</v>
      </c>
      <c r="U251">
        <f t="shared" si="69"/>
        <v>232</v>
      </c>
      <c r="V251">
        <f>($T$12*'10-day-rainfall'!X238+$T$13*'10-day-rainfall'!Y238+$T$14*'10-day-rainfall'!Z238+$T$15*'10-day-rainfall'!AA238)/12</f>
        <v>24.706068719361941</v>
      </c>
      <c r="Y251">
        <f t="shared" si="67"/>
        <v>55.229382402400802</v>
      </c>
      <c r="Z251">
        <f t="shared" si="68"/>
        <v>0</v>
      </c>
      <c r="AA251">
        <f t="shared" si="70"/>
        <v>0.62313064110324723</v>
      </c>
      <c r="AB251">
        <f t="shared" si="71"/>
        <v>822584.21168342268</v>
      </c>
      <c r="AC251">
        <f t="shared" si="72"/>
        <v>821462.57652943686</v>
      </c>
      <c r="AD251">
        <f t="shared" si="73"/>
        <v>55.223612691960163</v>
      </c>
      <c r="AE251">
        <f t="shared" si="74"/>
        <v>0.62280460705619756</v>
      </c>
      <c r="AF251">
        <f t="shared" si="75"/>
        <v>820342.11509802041</v>
      </c>
      <c r="AG251">
        <f t="shared" si="76"/>
        <v>0.48814109733904615</v>
      </c>
    </row>
    <row r="252" spans="19:33" x14ac:dyDescent="0.25">
      <c r="S252">
        <f t="shared" si="77"/>
        <v>10</v>
      </c>
      <c r="T252">
        <f t="shared" si="78"/>
        <v>17</v>
      </c>
      <c r="U252">
        <f t="shared" si="69"/>
        <v>233</v>
      </c>
      <c r="V252">
        <f>($T$12*'10-day-rainfall'!X239+$T$13*'10-day-rainfall'!Y239+$T$14*'10-day-rainfall'!Z239+$T$15*'10-day-rainfall'!AA239)/12</f>
        <v>24.706068719361941</v>
      </c>
      <c r="Y252">
        <f t="shared" si="67"/>
        <v>55.217849019168519</v>
      </c>
      <c r="Z252">
        <f t="shared" si="68"/>
        <v>0</v>
      </c>
      <c r="AA252">
        <f t="shared" si="70"/>
        <v>0.62247891418383205</v>
      </c>
      <c r="AB252">
        <f t="shared" si="71"/>
        <v>820342.11509802088</v>
      </c>
      <c r="AC252">
        <f t="shared" si="72"/>
        <v>819221.65305248997</v>
      </c>
      <c r="AD252">
        <f t="shared" si="73"/>
        <v>55.212085343217858</v>
      </c>
      <c r="AE252">
        <f t="shared" si="74"/>
        <v>0.62215322113295712</v>
      </c>
      <c r="AF252">
        <f t="shared" si="75"/>
        <v>818102.36350194225</v>
      </c>
      <c r="AG252">
        <f t="shared" si="76"/>
        <v>0.48754873265123111</v>
      </c>
    </row>
    <row r="253" spans="19:33" x14ac:dyDescent="0.25">
      <c r="S253">
        <f t="shared" si="77"/>
        <v>10</v>
      </c>
      <c r="T253">
        <f t="shared" si="78"/>
        <v>18</v>
      </c>
      <c r="U253">
        <f t="shared" si="69"/>
        <v>234</v>
      </c>
      <c r="V253">
        <f>($T$12*'10-day-rainfall'!X240+$T$13*'10-day-rainfall'!Y240+$T$14*'10-day-rainfall'!Z240+$T$15*'10-day-rainfall'!AA240)/12</f>
        <v>24.706068719361941</v>
      </c>
      <c r="Y253">
        <f t="shared" si="67"/>
        <v>55.20632769860147</v>
      </c>
      <c r="Z253">
        <f t="shared" si="68"/>
        <v>0</v>
      </c>
      <c r="AA253">
        <f t="shared" si="70"/>
        <v>0.6218278688999348</v>
      </c>
      <c r="AB253">
        <f t="shared" si="71"/>
        <v>818102.36350194179</v>
      </c>
      <c r="AC253">
        <f t="shared" si="72"/>
        <v>816983.07333792187</v>
      </c>
      <c r="AD253">
        <f t="shared" si="73"/>
        <v>55.200566828668563</v>
      </c>
      <c r="AE253">
        <f t="shared" si="74"/>
        <v>0.6215018807760031</v>
      </c>
      <c r="AF253">
        <f t="shared" si="75"/>
        <v>815864.95673114818</v>
      </c>
      <c r="AG253">
        <f t="shared" si="76"/>
        <v>0.48695698751249211</v>
      </c>
    </row>
    <row r="254" spans="19:33" x14ac:dyDescent="0.25">
      <c r="S254">
        <f t="shared" si="77"/>
        <v>10</v>
      </c>
      <c r="T254">
        <f t="shared" si="78"/>
        <v>19</v>
      </c>
      <c r="U254">
        <f t="shared" si="69"/>
        <v>235</v>
      </c>
      <c r="V254">
        <f>($T$12*'10-day-rainfall'!X241+$T$13*'10-day-rainfall'!Y241+$T$14*'10-day-rainfall'!Z241+$T$15*'10-day-rainfall'!AA241)/12</f>
        <v>24.706068719361941</v>
      </c>
      <c r="Y254">
        <f t="shared" si="67"/>
        <v>55.194802257363399</v>
      </c>
      <c r="Z254">
        <f t="shared" si="68"/>
        <v>0</v>
      </c>
      <c r="AA254">
        <f t="shared" si="70"/>
        <v>0.62117431249725752</v>
      </c>
      <c r="AB254">
        <f t="shared" si="71"/>
        <v>815864.95673114771</v>
      </c>
      <c r="AC254">
        <f t="shared" si="72"/>
        <v>814746.84296865261</v>
      </c>
      <c r="AD254">
        <f t="shared" si="73"/>
        <v>55.189037700722224</v>
      </c>
      <c r="AE254">
        <f t="shared" si="74"/>
        <v>0.62084674505178417</v>
      </c>
      <c r="AF254">
        <f t="shared" si="75"/>
        <v>813629.90844896133</v>
      </c>
      <c r="AG254">
        <f t="shared" si="76"/>
        <v>0.48636271471587256</v>
      </c>
    </row>
    <row r="255" spans="19:33" x14ac:dyDescent="0.25">
      <c r="S255">
        <f t="shared" si="77"/>
        <v>10</v>
      </c>
      <c r="T255">
        <f t="shared" si="78"/>
        <v>20</v>
      </c>
      <c r="U255">
        <f t="shared" si="69"/>
        <v>236</v>
      </c>
      <c r="V255">
        <f>($T$12*'10-day-rainfall'!X242+$T$13*'10-day-rainfall'!Y242+$T$14*'10-day-rainfall'!Z242+$T$15*'10-day-rainfall'!AA242)/12</f>
        <v>24.706068719361941</v>
      </c>
      <c r="Y255">
        <f t="shared" si="67"/>
        <v>55.18327922379509</v>
      </c>
      <c r="Z255">
        <f t="shared" si="68"/>
        <v>0</v>
      </c>
      <c r="AA255">
        <f t="shared" si="70"/>
        <v>0.620519523082385</v>
      </c>
      <c r="AB255">
        <f t="shared" si="71"/>
        <v>813629.9084489618</v>
      </c>
      <c r="AC255">
        <f t="shared" si="72"/>
        <v>812512.97330741351</v>
      </c>
      <c r="AD255">
        <f t="shared" si="73"/>
        <v>55.177520743661901</v>
      </c>
      <c r="AE255">
        <f t="shared" si="74"/>
        <v>0.62019230093080369</v>
      </c>
      <c r="AF255">
        <f t="shared" si="75"/>
        <v>811397.21616561094</v>
      </c>
      <c r="AG255">
        <f t="shared" si="76"/>
        <v>0.48576717383105272</v>
      </c>
    </row>
    <row r="256" spans="19:33" x14ac:dyDescent="0.25">
      <c r="S256">
        <f t="shared" si="77"/>
        <v>10</v>
      </c>
      <c r="T256">
        <f t="shared" si="78"/>
        <v>21</v>
      </c>
      <c r="U256">
        <f t="shared" si="69"/>
        <v>237</v>
      </c>
      <c r="V256">
        <f>($T$12*'10-day-rainfall'!X243+$T$13*'10-day-rainfall'!Y243+$T$14*'10-day-rainfall'!Z243+$T$15*'10-day-rainfall'!AA243)/12</f>
        <v>24.706068719361941</v>
      </c>
      <c r="Y256">
        <f t="shared" si="67"/>
        <v>55.171768336834027</v>
      </c>
      <c r="Z256">
        <f t="shared" si="68"/>
        <v>0</v>
      </c>
      <c r="AA256">
        <f t="shared" si="70"/>
        <v>0.61986542389112453</v>
      </c>
      <c r="AB256">
        <f t="shared" si="71"/>
        <v>811397.21616561071</v>
      </c>
      <c r="AC256">
        <f t="shared" si="72"/>
        <v>810281.45840260666</v>
      </c>
      <c r="AD256">
        <f t="shared" si="73"/>
        <v>55.166015926803482</v>
      </c>
      <c r="AE256">
        <f t="shared" si="74"/>
        <v>0.61953854666945563</v>
      </c>
      <c r="AF256">
        <f t="shared" si="75"/>
        <v>809166.87739760068</v>
      </c>
      <c r="AG256">
        <f t="shared" si="76"/>
        <v>0.48517226071505654</v>
      </c>
    </row>
    <row r="257" spans="19:33" x14ac:dyDescent="0.25">
      <c r="S257">
        <f t="shared" si="77"/>
        <v>10</v>
      </c>
      <c r="T257">
        <f t="shared" si="78"/>
        <v>22</v>
      </c>
      <c r="U257">
        <f t="shared" si="69"/>
        <v>238</v>
      </c>
      <c r="V257">
        <f>($T$12*'10-day-rainfall'!X244+$T$13*'10-day-rainfall'!Y244+$T$14*'10-day-rainfall'!Z244+$T$15*'10-day-rainfall'!AA244)/12</f>
        <v>24.706068719361941</v>
      </c>
      <c r="Y257">
        <f t="shared" si="67"/>
        <v>55.160269583676289</v>
      </c>
      <c r="Z257">
        <f t="shared" si="68"/>
        <v>0</v>
      </c>
      <c r="AA257">
        <f t="shared" si="70"/>
        <v>0.61921201419590111</v>
      </c>
      <c r="AB257">
        <f t="shared" si="71"/>
        <v>809166.87739760056</v>
      </c>
      <c r="AC257">
        <f t="shared" si="72"/>
        <v>808052.29577204795</v>
      </c>
      <c r="AD257">
        <f t="shared" si="73"/>
        <v>55.1545232373498</v>
      </c>
      <c r="AE257">
        <f t="shared" si="74"/>
        <v>0.61888548154054857</v>
      </c>
      <c r="AF257">
        <f t="shared" si="75"/>
        <v>806938.88966405462</v>
      </c>
      <c r="AG257">
        <f t="shared" si="76"/>
        <v>0.48457797470614328</v>
      </c>
    </row>
    <row r="258" spans="19:33" x14ac:dyDescent="0.25">
      <c r="S258">
        <f t="shared" si="77"/>
        <v>10</v>
      </c>
      <c r="T258">
        <f t="shared" si="78"/>
        <v>23</v>
      </c>
      <c r="U258">
        <f t="shared" si="69"/>
        <v>239</v>
      </c>
      <c r="V258">
        <f>($T$12*'10-day-rainfall'!X245+$T$13*'10-day-rainfall'!Y245+$T$14*'10-day-rainfall'!Z245+$T$15*'10-day-rainfall'!AA245)/12</f>
        <v>24.706068719361941</v>
      </c>
      <c r="Y258">
        <f t="shared" si="67"/>
        <v>55.148782951531444</v>
      </c>
      <c r="Z258">
        <f t="shared" si="68"/>
        <v>0</v>
      </c>
      <c r="AA258">
        <f t="shared" si="70"/>
        <v>0.61855929326990611</v>
      </c>
      <c r="AB258">
        <f t="shared" si="71"/>
        <v>806938.88966405415</v>
      </c>
      <c r="AC258">
        <f t="shared" si="72"/>
        <v>805825.48293616832</v>
      </c>
      <c r="AD258">
        <f t="shared" si="73"/>
        <v>55.143042662517168</v>
      </c>
      <c r="AE258">
        <f t="shared" si="74"/>
        <v>0.61823310481765736</v>
      </c>
      <c r="AF258">
        <f t="shared" si="75"/>
        <v>804713.25048671057</v>
      </c>
      <c r="AG258">
        <f t="shared" si="76"/>
        <v>0.48398431514326967</v>
      </c>
    </row>
    <row r="259" spans="19:33" x14ac:dyDescent="0.25">
      <c r="S259">
        <f t="shared" si="77"/>
        <v>10</v>
      </c>
      <c r="T259">
        <f t="shared" si="78"/>
        <v>24</v>
      </c>
      <c r="U259">
        <f t="shared" si="69"/>
        <v>240</v>
      </c>
      <c r="V259">
        <f>($T$12*'10-day-rainfall'!X246+$T$13*'10-day-rainfall'!Y246+$T$14*'10-day-rainfall'!Z246+$T$15*'10-day-rainfall'!AA246)/12</f>
        <v>24.706068719361941</v>
      </c>
      <c r="Y259">
        <f t="shared" si="67"/>
        <v>55.137295586747427</v>
      </c>
      <c r="Z259">
        <f t="shared" si="68"/>
        <v>0</v>
      </c>
      <c r="AA259">
        <f t="shared" si="70"/>
        <v>0.61790469018422534</v>
      </c>
      <c r="AB259">
        <f t="shared" si="71"/>
        <v>804713.25048671011</v>
      </c>
      <c r="AC259">
        <f t="shared" si="72"/>
        <v>803601.02204437845</v>
      </c>
      <c r="AD259">
        <f t="shared" si="73"/>
        <v>55.131548435431675</v>
      </c>
      <c r="AE259">
        <f t="shared" si="74"/>
        <v>0.61757625746850853</v>
      </c>
      <c r="AF259">
        <f t="shared" si="75"/>
        <v>802489.97595982347</v>
      </c>
      <c r="AG259">
        <f t="shared" si="76"/>
        <v>0.48338874727127756</v>
      </c>
    </row>
    <row r="260" spans="19:33" x14ac:dyDescent="0.25">
      <c r="S260">
        <f t="shared" si="77"/>
        <v>11</v>
      </c>
      <c r="T260">
        <f t="shared" si="78"/>
        <v>1</v>
      </c>
      <c r="U260">
        <f t="shared" ref="U260:U271" si="79">(S260-1)*24+T260</f>
        <v>241</v>
      </c>
      <c r="V260">
        <f>V259</f>
        <v>24.706068719361941</v>
      </c>
      <c r="Y260">
        <f t="shared" si="67"/>
        <v>55.125807393642347</v>
      </c>
      <c r="Z260">
        <f t="shared" ref="Z260:Z271" si="80">(V261-V260)*43560/3600</f>
        <v>0</v>
      </c>
      <c r="AA260">
        <f t="shared" si="70"/>
        <v>0.61724817389417408</v>
      </c>
      <c r="AB260">
        <f t="shared" si="71"/>
        <v>802489.97595982382</v>
      </c>
      <c r="AC260">
        <f t="shared" si="72"/>
        <v>801378.92924681434</v>
      </c>
      <c r="AD260">
        <f t="shared" si="73"/>
        <v>55.12006634860564</v>
      </c>
      <c r="AE260">
        <f t="shared" si="74"/>
        <v>0.61692009013426152</v>
      </c>
      <c r="AF260">
        <f t="shared" si="75"/>
        <v>800269.06363534043</v>
      </c>
      <c r="AG260">
        <f t="shared" si="76"/>
        <v>0.48279124012122071</v>
      </c>
    </row>
    <row r="261" spans="19:33" x14ac:dyDescent="0.25">
      <c r="S261">
        <f t="shared" si="77"/>
        <v>11</v>
      </c>
      <c r="T261">
        <f t="shared" si="78"/>
        <v>2</v>
      </c>
      <c r="U261">
        <f t="shared" si="79"/>
        <v>242</v>
      </c>
      <c r="V261">
        <f t="shared" ref="V261:V271" si="81">V260</f>
        <v>24.706068719361941</v>
      </c>
      <c r="Y261">
        <f t="shared" si="67"/>
        <v>55.114331406604052</v>
      </c>
      <c r="Z261">
        <f t="shared" si="80"/>
        <v>0</v>
      </c>
      <c r="AA261">
        <f t="shared" si="70"/>
        <v>0.6165923551447724</v>
      </c>
      <c r="AB261">
        <f t="shared" si="71"/>
        <v>800269.06363534031</v>
      </c>
      <c r="AC261">
        <f t="shared" si="72"/>
        <v>799159.19739607978</v>
      </c>
      <c r="AD261">
        <f t="shared" si="73"/>
        <v>55.108596461358538</v>
      </c>
      <c r="AE261">
        <f t="shared" si="74"/>
        <v>0.61626461996990256</v>
      </c>
      <c r="AF261">
        <f t="shared" si="75"/>
        <v>798050.51100344863</v>
      </c>
      <c r="AG261">
        <f t="shared" si="76"/>
        <v>0.48219436781531311</v>
      </c>
    </row>
    <row r="262" spans="19:33" x14ac:dyDescent="0.25">
      <c r="S262">
        <f t="shared" si="77"/>
        <v>11</v>
      </c>
      <c r="T262">
        <f t="shared" si="78"/>
        <v>3</v>
      </c>
      <c r="U262">
        <f t="shared" si="79"/>
        <v>243</v>
      </c>
      <c r="V262">
        <f t="shared" si="81"/>
        <v>24.706068719361941</v>
      </c>
      <c r="Y262">
        <f t="shared" ref="Y262:Y325" si="82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55.102867612663744</v>
      </c>
      <c r="Z262">
        <f t="shared" si="80"/>
        <v>0</v>
      </c>
      <c r="AA262">
        <f t="shared" si="70"/>
        <v>0.61593723319489191</v>
      </c>
      <c r="AB262">
        <f t="shared" si="71"/>
        <v>798050.51100344828</v>
      </c>
      <c r="AC262">
        <f t="shared" si="72"/>
        <v>796941.82398369745</v>
      </c>
      <c r="AD262">
        <f t="shared" si="73"/>
        <v>55.09713876072847</v>
      </c>
      <c r="AE262">
        <f t="shared" si="74"/>
        <v>0.6156098462346975</v>
      </c>
      <c r="AF262">
        <f t="shared" si="75"/>
        <v>795834.31555700337</v>
      </c>
      <c r="AG262">
        <f t="shared" si="76"/>
        <v>0.48159812967904053</v>
      </c>
    </row>
    <row r="263" spans="19:33" x14ac:dyDescent="0.25">
      <c r="S263">
        <f t="shared" si="77"/>
        <v>11</v>
      </c>
      <c r="T263">
        <f t="shared" si="78"/>
        <v>4</v>
      </c>
      <c r="U263">
        <f t="shared" si="79"/>
        <v>244</v>
      </c>
      <c r="V263">
        <f t="shared" si="81"/>
        <v>24.706068719361941</v>
      </c>
      <c r="Y263">
        <f t="shared" si="82"/>
        <v>55.09141599886641</v>
      </c>
      <c r="Z263">
        <f t="shared" si="80"/>
        <v>0</v>
      </c>
      <c r="AA263">
        <f t="shared" si="70"/>
        <v>0.61528280730419194</v>
      </c>
      <c r="AB263">
        <f t="shared" si="71"/>
        <v>795834.31555700395</v>
      </c>
      <c r="AC263">
        <f t="shared" si="72"/>
        <v>794726.80650385644</v>
      </c>
      <c r="AD263">
        <f t="shared" si="73"/>
        <v>55.085693233767309</v>
      </c>
      <c r="AE263">
        <f t="shared" si="74"/>
        <v>0.61495576818869913</v>
      </c>
      <c r="AF263">
        <f t="shared" si="75"/>
        <v>793620.47479152458</v>
      </c>
      <c r="AG263">
        <f t="shared" si="76"/>
        <v>0.48100252503860574</v>
      </c>
    </row>
    <row r="264" spans="19:33" x14ac:dyDescent="0.25">
      <c r="S264">
        <f t="shared" si="77"/>
        <v>11</v>
      </c>
      <c r="T264">
        <f t="shared" si="78"/>
        <v>5</v>
      </c>
      <c r="U264">
        <f t="shared" si="79"/>
        <v>245</v>
      </c>
      <c r="V264">
        <f t="shared" si="81"/>
        <v>24.706068719361941</v>
      </c>
      <c r="Y264">
        <f t="shared" si="82"/>
        <v>55.07996746366581</v>
      </c>
      <c r="Z264">
        <f t="shared" si="80"/>
        <v>0</v>
      </c>
      <c r="AA264">
        <f t="shared" si="70"/>
        <v>0.61462723075863823</v>
      </c>
      <c r="AB264">
        <f t="shared" si="71"/>
        <v>793620.47479152388</v>
      </c>
      <c r="AC264">
        <f t="shared" si="72"/>
        <v>792514.14577615832</v>
      </c>
      <c r="AD264">
        <f t="shared" si="73"/>
        <v>55.074237882669536</v>
      </c>
      <c r="AE264">
        <f t="shared" si="74"/>
        <v>0.6142979172687012</v>
      </c>
      <c r="AF264">
        <f t="shared" si="75"/>
        <v>791409.00228935655</v>
      </c>
      <c r="AG264">
        <f t="shared" si="76"/>
        <v>0.48040573278168269</v>
      </c>
    </row>
    <row r="265" spans="19:33" x14ac:dyDescent="0.25">
      <c r="S265">
        <f t="shared" si="77"/>
        <v>11</v>
      </c>
      <c r="T265">
        <f t="shared" si="78"/>
        <v>6</v>
      </c>
      <c r="U265">
        <f t="shared" si="79"/>
        <v>246</v>
      </c>
      <c r="V265">
        <f t="shared" si="81"/>
        <v>24.706068719361941</v>
      </c>
      <c r="Y265">
        <f t="shared" si="82"/>
        <v>55.068514441421783</v>
      </c>
      <c r="Z265">
        <f t="shared" si="80"/>
        <v>0</v>
      </c>
      <c r="AA265">
        <f t="shared" si="70"/>
        <v>0.61396895666704931</v>
      </c>
      <c r="AB265">
        <f t="shared" si="71"/>
        <v>791409.00228935655</v>
      </c>
      <c r="AC265">
        <f t="shared" si="72"/>
        <v>790303.85816735588</v>
      </c>
      <c r="AD265">
        <f t="shared" si="73"/>
        <v>55.062790996884388</v>
      </c>
      <c r="AE265">
        <f t="shared" si="74"/>
        <v>0.6136399958763219</v>
      </c>
      <c r="AF265">
        <f t="shared" si="75"/>
        <v>789199.89830420178</v>
      </c>
      <c r="AG265">
        <f t="shared" si="76"/>
        <v>0.47980622711011089</v>
      </c>
    </row>
    <row r="266" spans="19:33" x14ac:dyDescent="0.25">
      <c r="S266">
        <f t="shared" si="77"/>
        <v>11</v>
      </c>
      <c r="T266">
        <f t="shared" si="78"/>
        <v>7</v>
      </c>
      <c r="U266">
        <f t="shared" si="79"/>
        <v>247</v>
      </c>
      <c r="V266">
        <f t="shared" si="81"/>
        <v>24.706068719361941</v>
      </c>
      <c r="Y266">
        <f t="shared" si="82"/>
        <v>55.057073685519754</v>
      </c>
      <c r="Z266">
        <f t="shared" si="80"/>
        <v>0</v>
      </c>
      <c r="AA266">
        <f t="shared" si="70"/>
        <v>0.61331138759593118</v>
      </c>
      <c r="AB266">
        <f t="shared" si="71"/>
        <v>789199.89830420166</v>
      </c>
      <c r="AC266">
        <f t="shared" si="72"/>
        <v>788095.93780652899</v>
      </c>
      <c r="AD266">
        <f t="shared" si="73"/>
        <v>55.051356370869001</v>
      </c>
      <c r="AE266">
        <f t="shared" si="74"/>
        <v>0.61298277912666754</v>
      </c>
      <c r="AF266">
        <f t="shared" si="75"/>
        <v>786993.16029934562</v>
      </c>
      <c r="AG266">
        <f t="shared" si="76"/>
        <v>0.47920736351723592</v>
      </c>
    </row>
    <row r="267" spans="19:33" x14ac:dyDescent="0.25">
      <c r="S267">
        <f t="shared" si="77"/>
        <v>11</v>
      </c>
      <c r="T267">
        <f t="shared" si="78"/>
        <v>8</v>
      </c>
      <c r="U267">
        <f t="shared" si="79"/>
        <v>248</v>
      </c>
      <c r="V267">
        <f t="shared" si="81"/>
        <v>24.706068719361941</v>
      </c>
      <c r="Y267">
        <f t="shared" si="82"/>
        <v>55.045645182822305</v>
      </c>
      <c r="Z267">
        <f t="shared" si="80"/>
        <v>0</v>
      </c>
      <c r="AA267">
        <f t="shared" si="70"/>
        <v>0.61265452279019761</v>
      </c>
      <c r="AB267">
        <f t="shared" si="71"/>
        <v>786993.16029934573</v>
      </c>
      <c r="AC267">
        <f t="shared" si="72"/>
        <v>785890.38215832342</v>
      </c>
      <c r="AD267">
        <f t="shared" si="73"/>
        <v>55.039933991493008</v>
      </c>
      <c r="AE267">
        <f t="shared" si="74"/>
        <v>0.61232626626505682</v>
      </c>
      <c r="AF267">
        <f t="shared" si="75"/>
        <v>784788.78574079159</v>
      </c>
      <c r="AG267">
        <f t="shared" si="76"/>
        <v>0.47860914131538285</v>
      </c>
    </row>
    <row r="268" spans="19:33" x14ac:dyDescent="0.25">
      <c r="S268">
        <f t="shared" si="77"/>
        <v>11</v>
      </c>
      <c r="T268">
        <f t="shared" si="78"/>
        <v>9</v>
      </c>
      <c r="U268">
        <f t="shared" si="79"/>
        <v>249</v>
      </c>
      <c r="V268">
        <f t="shared" si="81"/>
        <v>24.706068719361941</v>
      </c>
      <c r="Y268">
        <f t="shared" si="82"/>
        <v>55.03422892020609</v>
      </c>
      <c r="Z268">
        <f t="shared" si="80"/>
        <v>0</v>
      </c>
      <c r="AA268">
        <f t="shared" si="70"/>
        <v>0.61199836149557074</v>
      </c>
      <c r="AB268">
        <f t="shared" si="71"/>
        <v>784788.78574079205</v>
      </c>
      <c r="AC268">
        <f t="shared" si="72"/>
        <v>783687.18869009998</v>
      </c>
      <c r="AD268">
        <f t="shared" si="73"/>
        <v>55.028523845640088</v>
      </c>
      <c r="AE268">
        <f t="shared" si="74"/>
        <v>0.61167045653761598</v>
      </c>
      <c r="AF268">
        <f t="shared" si="75"/>
        <v>782586.77209725662</v>
      </c>
      <c r="AG268">
        <f t="shared" si="76"/>
        <v>0.47801155981761329</v>
      </c>
    </row>
    <row r="269" spans="19:33" x14ac:dyDescent="0.25">
      <c r="S269">
        <f t="shared" si="77"/>
        <v>11</v>
      </c>
      <c r="T269">
        <f t="shared" si="78"/>
        <v>10</v>
      </c>
      <c r="U269">
        <f t="shared" si="79"/>
        <v>250</v>
      </c>
      <c r="V269">
        <f t="shared" si="81"/>
        <v>24.706068719361941</v>
      </c>
      <c r="Y269">
        <f t="shared" si="82"/>
        <v>55.022819965090434</v>
      </c>
      <c r="Z269">
        <f t="shared" si="80"/>
        <v>0</v>
      </c>
      <c r="AA269">
        <f t="shared" si="70"/>
        <v>0.61134188880971019</v>
      </c>
      <c r="AB269">
        <f t="shared" si="71"/>
        <v>782586.77209725697</v>
      </c>
      <c r="AC269">
        <f t="shared" si="72"/>
        <v>781486.35669739952</v>
      </c>
      <c r="AD269">
        <f t="shared" si="73"/>
        <v>55.01710812083072</v>
      </c>
      <c r="AE269">
        <f t="shared" si="74"/>
        <v>0.61101167844466175</v>
      </c>
      <c r="AF269">
        <f t="shared" si="75"/>
        <v>780387.13005485618</v>
      </c>
      <c r="AG269">
        <f t="shared" si="76"/>
        <v>0.47741361799886217</v>
      </c>
    </row>
    <row r="270" spans="19:33" x14ac:dyDescent="0.25">
      <c r="S270">
        <f t="shared" si="77"/>
        <v>11</v>
      </c>
      <c r="T270">
        <f t="shared" si="78"/>
        <v>11</v>
      </c>
      <c r="U270">
        <f t="shared" si="79"/>
        <v>251</v>
      </c>
      <c r="V270">
        <f t="shared" si="81"/>
        <v>24.706068719361941</v>
      </c>
      <c r="Y270">
        <f t="shared" si="82"/>
        <v>55.011402446965057</v>
      </c>
      <c r="Z270">
        <f t="shared" si="80"/>
        <v>0</v>
      </c>
      <c r="AA270">
        <f t="shared" si="70"/>
        <v>0.61068182479943611</v>
      </c>
      <c r="AB270">
        <f t="shared" si="71"/>
        <v>780387.13005485653</v>
      </c>
      <c r="AC270">
        <f t="shared" si="72"/>
        <v>779287.90277021751</v>
      </c>
      <c r="AD270">
        <f t="shared" si="73"/>
        <v>55.005696769766516</v>
      </c>
      <c r="AE270">
        <f t="shared" si="74"/>
        <v>0.61035197096153171</v>
      </c>
      <c r="AF270">
        <f t="shared" si="75"/>
        <v>778189.86295939505</v>
      </c>
      <c r="AG270">
        <f t="shared" si="76"/>
        <v>0.4768120803492481</v>
      </c>
    </row>
    <row r="271" spans="19:33" x14ac:dyDescent="0.25">
      <c r="S271">
        <f t="shared" si="77"/>
        <v>11</v>
      </c>
      <c r="T271">
        <f t="shared" si="78"/>
        <v>12</v>
      </c>
      <c r="U271">
        <f t="shared" si="79"/>
        <v>252</v>
      </c>
      <c r="V271">
        <f t="shared" si="81"/>
        <v>24.706068719361941</v>
      </c>
      <c r="Y271">
        <f t="shared" si="82"/>
        <v>54.999997256299878</v>
      </c>
      <c r="Z271">
        <f t="shared" si="80"/>
        <v>0</v>
      </c>
      <c r="AA271">
        <f t="shared" si="70"/>
        <v>0.6100224734583013</v>
      </c>
      <c r="AB271">
        <f t="shared" si="71"/>
        <v>778189.86295939551</v>
      </c>
      <c r="AC271">
        <f t="shared" si="72"/>
        <v>777091.82250717061</v>
      </c>
      <c r="AD271">
        <f t="shared" si="73"/>
        <v>54.994297739503956</v>
      </c>
      <c r="AE271">
        <f t="shared" si="74"/>
        <v>0.60969297576259995</v>
      </c>
      <c r="AF271">
        <f t="shared" si="75"/>
        <v>775994.96824665018</v>
      </c>
      <c r="AG271">
        <f t="shared" si="76"/>
        <v>0.47621119217803659</v>
      </c>
    </row>
    <row r="272" spans="19:33" x14ac:dyDescent="0.25">
      <c r="S272">
        <f t="shared" si="77"/>
        <v>11</v>
      </c>
      <c r="T272">
        <f t="shared" si="78"/>
        <v>13</v>
      </c>
      <c r="U272">
        <f t="shared" ref="U272:U307" si="83">(S272-1)*24+T272</f>
        <v>253</v>
      </c>
      <c r="V272">
        <f t="shared" ref="V272:V307" si="84">V271</f>
        <v>24.706068719361941</v>
      </c>
      <c r="Y272">
        <f t="shared" si="82"/>
        <v>54.988604379784974</v>
      </c>
      <c r="Z272">
        <f t="shared" ref="Z272:Z307" si="85">(V273-V272)*43560/3600</f>
        <v>0</v>
      </c>
      <c r="AA272">
        <f t="shared" si="70"/>
        <v>0.60936383401683891</v>
      </c>
      <c r="AB272">
        <f t="shared" si="71"/>
        <v>775994.96824665065</v>
      </c>
      <c r="AC272">
        <f t="shared" si="72"/>
        <v>774898.11334542034</v>
      </c>
      <c r="AD272">
        <f t="shared" si="73"/>
        <v>54.982911016740303</v>
      </c>
      <c r="AE272">
        <f t="shared" si="74"/>
        <v>0.60903469207881489</v>
      </c>
      <c r="AF272">
        <f t="shared" si="75"/>
        <v>773802.44335516694</v>
      </c>
      <c r="AG272">
        <f t="shared" si="76"/>
        <v>0.47561095278398768</v>
      </c>
    </row>
    <row r="273" spans="19:33" x14ac:dyDescent="0.25">
      <c r="S273">
        <f t="shared" si="77"/>
        <v>11</v>
      </c>
      <c r="T273">
        <f t="shared" si="78"/>
        <v>14</v>
      </c>
      <c r="U273">
        <f t="shared" si="83"/>
        <v>254</v>
      </c>
      <c r="V273">
        <f t="shared" si="84"/>
        <v>24.706068719361941</v>
      </c>
      <c r="Y273">
        <f t="shared" si="82"/>
        <v>54.97722380412479</v>
      </c>
      <c r="Z273">
        <f t="shared" si="85"/>
        <v>0</v>
      </c>
      <c r="AA273">
        <f t="shared" si="70"/>
        <v>0.60870590570641281</v>
      </c>
      <c r="AB273">
        <f t="shared" si="71"/>
        <v>773802.4433551667</v>
      </c>
      <c r="AC273">
        <f t="shared" si="72"/>
        <v>772706.77272489516</v>
      </c>
      <c r="AD273">
        <f t="shared" si="73"/>
        <v>54.971536588187185</v>
      </c>
      <c r="AE273">
        <f t="shared" si="74"/>
        <v>0.60837711914195569</v>
      </c>
      <c r="AF273">
        <f t="shared" si="75"/>
        <v>771612.28572625562</v>
      </c>
      <c r="AG273">
        <f t="shared" si="76"/>
        <v>0.47501136146661849</v>
      </c>
    </row>
    <row r="274" spans="19:33" x14ac:dyDescent="0.25">
      <c r="S274">
        <f t="shared" si="77"/>
        <v>11</v>
      </c>
      <c r="T274">
        <f t="shared" si="78"/>
        <v>15</v>
      </c>
      <c r="U274">
        <f t="shared" si="83"/>
        <v>255</v>
      </c>
      <c r="V274">
        <f t="shared" si="84"/>
        <v>24.706068719361941</v>
      </c>
      <c r="Y274">
        <f t="shared" si="82"/>
        <v>54.965855188852828</v>
      </c>
      <c r="Z274">
        <f t="shared" si="85"/>
        <v>0</v>
      </c>
      <c r="AA274">
        <f t="shared" si="70"/>
        <v>0.60804861928395093</v>
      </c>
      <c r="AB274">
        <f t="shared" si="71"/>
        <v>771612.28572625562</v>
      </c>
      <c r="AC274">
        <f t="shared" si="72"/>
        <v>770517.79821154452</v>
      </c>
      <c r="AD274">
        <f t="shared" si="73"/>
        <v>54.960161249177006</v>
      </c>
      <c r="AE274">
        <f t="shared" si="74"/>
        <v>0.60771749531525288</v>
      </c>
      <c r="AF274">
        <f t="shared" si="75"/>
        <v>769424.50274312065</v>
      </c>
      <c r="AG274">
        <f t="shared" si="76"/>
        <v>0.4744123499686389</v>
      </c>
    </row>
    <row r="275" spans="19:33" x14ac:dyDescent="0.25">
      <c r="S275">
        <f t="shared" si="77"/>
        <v>11</v>
      </c>
      <c r="T275">
        <f t="shared" si="78"/>
        <v>16</v>
      </c>
      <c r="U275">
        <f t="shared" si="83"/>
        <v>256</v>
      </c>
      <c r="V275">
        <f t="shared" si="84"/>
        <v>24.706068719361941</v>
      </c>
      <c r="Y275">
        <f t="shared" si="82"/>
        <v>54.954473510978644</v>
      </c>
      <c r="Z275">
        <f t="shared" si="85"/>
        <v>0</v>
      </c>
      <c r="AA275">
        <f t="shared" si="70"/>
        <v>0.6073867319857511</v>
      </c>
      <c r="AB275">
        <f t="shared" si="71"/>
        <v>769424.50274312065</v>
      </c>
      <c r="AC275">
        <f t="shared" si="72"/>
        <v>768331.20662554633</v>
      </c>
      <c r="AD275">
        <f t="shared" si="73"/>
        <v>54.948785769403152</v>
      </c>
      <c r="AE275">
        <f t="shared" si="74"/>
        <v>0.60705596845985654</v>
      </c>
      <c r="AF275">
        <f t="shared" si="75"/>
        <v>767239.10125666519</v>
      </c>
      <c r="AG275">
        <f t="shared" si="76"/>
        <v>0.47380874562288328</v>
      </c>
    </row>
    <row r="276" spans="19:33" x14ac:dyDescent="0.25">
      <c r="S276">
        <f t="shared" si="77"/>
        <v>11</v>
      </c>
      <c r="T276">
        <f t="shared" si="78"/>
        <v>17</v>
      </c>
      <c r="U276">
        <f t="shared" si="83"/>
        <v>257</v>
      </c>
      <c r="V276">
        <f t="shared" si="84"/>
        <v>24.706068719361941</v>
      </c>
      <c r="Y276">
        <f t="shared" si="82"/>
        <v>54.943104222554545</v>
      </c>
      <c r="Z276">
        <f t="shared" si="85"/>
        <v>0</v>
      </c>
      <c r="AA276">
        <f t="shared" si="70"/>
        <v>0.60672556518058696</v>
      </c>
      <c r="AB276">
        <f t="shared" si="71"/>
        <v>767239.10125666531</v>
      </c>
      <c r="AC276">
        <f t="shared" si="72"/>
        <v>766146.99523934023</v>
      </c>
      <c r="AD276">
        <f t="shared" si="73"/>
        <v>54.937422672332488</v>
      </c>
      <c r="AE276">
        <f t="shared" si="74"/>
        <v>0.60639516170513863</v>
      </c>
      <c r="AF276">
        <f t="shared" si="75"/>
        <v>765056.07867452677</v>
      </c>
      <c r="AG276">
        <f t="shared" si="76"/>
        <v>0.47320579832664145</v>
      </c>
    </row>
    <row r="277" spans="19:33" x14ac:dyDescent="0.25">
      <c r="S277">
        <f t="shared" si="77"/>
        <v>11</v>
      </c>
      <c r="T277">
        <f t="shared" si="78"/>
        <v>18</v>
      </c>
      <c r="U277">
        <f t="shared" si="83"/>
        <v>258</v>
      </c>
      <c r="V277">
        <f t="shared" si="84"/>
        <v>24.706068719361941</v>
      </c>
      <c r="Y277">
        <f t="shared" si="82"/>
        <v>54.931747310094075</v>
      </c>
      <c r="Z277">
        <f t="shared" si="85"/>
        <v>0</v>
      </c>
      <c r="AA277">
        <f t="shared" ref="AA277:AA340" si="86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0.60606511808417041</v>
      </c>
      <c r="AB277">
        <f t="shared" ref="AB277:AB340" si="87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765056.07867452654</v>
      </c>
      <c r="AC277">
        <f t="shared" ref="AC277:AC340" si="88">MAX(0,AB277+(Z277-AA277)*1800)</f>
        <v>763965.16146197508</v>
      </c>
      <c r="AD277">
        <f t="shared" ref="AD277:AD340" si="89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54.926071944485884</v>
      </c>
      <c r="AE277">
        <f t="shared" ref="AE277:AE340" si="90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0.60573507426723705</v>
      </c>
      <c r="AF277">
        <f t="shared" ref="AF277:AF340" si="91">MAX(0,AB277+(Z277-AE277)*3600)</f>
        <v>762875.43240716448</v>
      </c>
      <c r="AG277">
        <f t="shared" ref="AG277:AG340" si="92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0.47260350736468626</v>
      </c>
    </row>
    <row r="278" spans="19:33" x14ac:dyDescent="0.25">
      <c r="S278">
        <f t="shared" si="77"/>
        <v>11</v>
      </c>
      <c r="T278">
        <f t="shared" si="78"/>
        <v>19</v>
      </c>
      <c r="U278">
        <f t="shared" si="83"/>
        <v>259</v>
      </c>
      <c r="V278">
        <f t="shared" si="84"/>
        <v>24.706068719361941</v>
      </c>
      <c r="Y278">
        <f t="shared" si="82"/>
        <v>54.920402760125462</v>
      </c>
      <c r="Z278">
        <f t="shared" si="85"/>
        <v>0</v>
      </c>
      <c r="AA278">
        <f t="shared" si="86"/>
        <v>0.60540538991306747</v>
      </c>
      <c r="AB278">
        <f t="shared" si="87"/>
        <v>762875.4324071646</v>
      </c>
      <c r="AC278">
        <f t="shared" si="88"/>
        <v>761785.70270532102</v>
      </c>
      <c r="AD278">
        <f t="shared" si="89"/>
        <v>54.914733572398923</v>
      </c>
      <c r="AE278">
        <f t="shared" si="90"/>
        <v>0.60507570536314559</v>
      </c>
      <c r="AF278">
        <f t="shared" si="91"/>
        <v>760697.15986785723</v>
      </c>
      <c r="AG278">
        <f t="shared" si="92"/>
        <v>0.4720018720225696</v>
      </c>
    </row>
    <row r="279" spans="19:33" x14ac:dyDescent="0.25">
      <c r="S279">
        <f t="shared" si="77"/>
        <v>11</v>
      </c>
      <c r="T279">
        <f t="shared" si="78"/>
        <v>20</v>
      </c>
      <c r="U279">
        <f t="shared" si="83"/>
        <v>260</v>
      </c>
      <c r="V279">
        <f t="shared" si="84"/>
        <v>24.706068719361941</v>
      </c>
      <c r="Y279">
        <f t="shared" si="82"/>
        <v>54.909070559191598</v>
      </c>
      <c r="Z279">
        <f t="shared" si="85"/>
        <v>0</v>
      </c>
      <c r="AA279">
        <f t="shared" si="86"/>
        <v>0.60474637988469671</v>
      </c>
      <c r="AB279">
        <f t="shared" si="87"/>
        <v>760697.15986785735</v>
      </c>
      <c r="AC279">
        <f t="shared" si="88"/>
        <v>759608.6163840649</v>
      </c>
      <c r="AD279">
        <f t="shared" si="89"/>
        <v>54.903399397369128</v>
      </c>
      <c r="AE279">
        <f t="shared" si="90"/>
        <v>0.60441532317566316</v>
      </c>
      <c r="AF279">
        <f t="shared" si="91"/>
        <v>758521.264704425</v>
      </c>
      <c r="AG279">
        <f t="shared" si="92"/>
        <v>0.4714008915866208</v>
      </c>
    </row>
    <row r="280" spans="19:33" x14ac:dyDescent="0.25">
      <c r="S280">
        <f t="shared" si="77"/>
        <v>11</v>
      </c>
      <c r="T280">
        <f t="shared" si="78"/>
        <v>21</v>
      </c>
      <c r="U280">
        <f t="shared" si="83"/>
        <v>261</v>
      </c>
      <c r="V280">
        <f t="shared" si="84"/>
        <v>24.706068719361941</v>
      </c>
      <c r="Y280">
        <f t="shared" si="82"/>
        <v>54.897729755200771</v>
      </c>
      <c r="Z280">
        <f t="shared" si="85"/>
        <v>0</v>
      </c>
      <c r="AA280">
        <f t="shared" si="86"/>
        <v>0.60408363231576456</v>
      </c>
      <c r="AB280">
        <f t="shared" si="87"/>
        <v>758521.26470442512</v>
      </c>
      <c r="AC280">
        <f t="shared" si="88"/>
        <v>757433.91416625679</v>
      </c>
      <c r="AD280">
        <f t="shared" si="89"/>
        <v>54.892060118984247</v>
      </c>
      <c r="AE280">
        <f t="shared" si="90"/>
        <v>0.60375194180406577</v>
      </c>
      <c r="AF280">
        <f t="shared" si="91"/>
        <v>756347.75771393045</v>
      </c>
      <c r="AG280">
        <f t="shared" si="92"/>
        <v>0.47079616904710114</v>
      </c>
    </row>
    <row r="281" spans="19:33" x14ac:dyDescent="0.25">
      <c r="S281">
        <f t="shared" si="77"/>
        <v>11</v>
      </c>
      <c r="T281">
        <f t="shared" si="78"/>
        <v>22</v>
      </c>
      <c r="U281">
        <f t="shared" si="83"/>
        <v>262</v>
      </c>
      <c r="V281">
        <f t="shared" si="84"/>
        <v>24.706068719361941</v>
      </c>
      <c r="Y281">
        <f t="shared" si="82"/>
        <v>54.886396708940509</v>
      </c>
      <c r="Z281">
        <f t="shared" si="85"/>
        <v>0</v>
      </c>
      <c r="AA281">
        <f t="shared" si="86"/>
        <v>0.60342061554191651</v>
      </c>
      <c r="AB281">
        <f t="shared" si="87"/>
        <v>756347.75771392998</v>
      </c>
      <c r="AC281">
        <f t="shared" si="88"/>
        <v>755261.60060595453</v>
      </c>
      <c r="AD281">
        <f t="shared" si="89"/>
        <v>54.880733295478109</v>
      </c>
      <c r="AE281">
        <f t="shared" si="90"/>
        <v>0.60308928907976533</v>
      </c>
      <c r="AF281">
        <f t="shared" si="91"/>
        <v>754176.63627324288</v>
      </c>
      <c r="AG281">
        <f t="shared" si="92"/>
        <v>0.47019112675886543</v>
      </c>
    </row>
    <row r="282" spans="19:33" x14ac:dyDescent="0.25">
      <c r="S282">
        <f t="shared" si="77"/>
        <v>11</v>
      </c>
      <c r="T282">
        <f t="shared" si="78"/>
        <v>23</v>
      </c>
      <c r="U282">
        <f t="shared" si="83"/>
        <v>263</v>
      </c>
      <c r="V282">
        <f t="shared" si="84"/>
        <v>24.706068719361941</v>
      </c>
      <c r="Y282">
        <f t="shared" si="82"/>
        <v>54.875076101354907</v>
      </c>
      <c r="Z282">
        <f t="shared" si="85"/>
        <v>0</v>
      </c>
      <c r="AA282">
        <f t="shared" si="86"/>
        <v>0.60275832646737848</v>
      </c>
      <c r="AB282">
        <f t="shared" si="87"/>
        <v>754176.63627324242</v>
      </c>
      <c r="AC282">
        <f t="shared" si="88"/>
        <v>753091.6712856011</v>
      </c>
      <c r="AD282">
        <f t="shared" si="89"/>
        <v>54.869418903816793</v>
      </c>
      <c r="AE282">
        <f t="shared" si="90"/>
        <v>0.60242736365520921</v>
      </c>
      <c r="AF282">
        <f t="shared" si="91"/>
        <v>752007.8977640837</v>
      </c>
      <c r="AG282">
        <f t="shared" si="92"/>
        <v>0.46958674853958399</v>
      </c>
    </row>
    <row r="283" spans="19:33" x14ac:dyDescent="0.25">
      <c r="S283">
        <f t="shared" si="77"/>
        <v>11</v>
      </c>
      <c r="T283">
        <f t="shared" si="78"/>
        <v>24</v>
      </c>
      <c r="U283">
        <f t="shared" si="83"/>
        <v>264</v>
      </c>
      <c r="V283">
        <f t="shared" si="84"/>
        <v>24.706068719361941</v>
      </c>
      <c r="Y283">
        <f t="shared" si="82"/>
        <v>54.863767918791801</v>
      </c>
      <c r="Z283">
        <f t="shared" si="85"/>
        <v>0</v>
      </c>
      <c r="AA283">
        <f t="shared" si="86"/>
        <v>0.60209676429345849</v>
      </c>
      <c r="AB283">
        <f t="shared" si="87"/>
        <v>752007.89776408381</v>
      </c>
      <c r="AC283">
        <f t="shared" si="88"/>
        <v>750924.12358835561</v>
      </c>
      <c r="AD283">
        <f t="shared" si="89"/>
        <v>54.858116930355642</v>
      </c>
      <c r="AE283">
        <f t="shared" si="90"/>
        <v>0.60176616473214439</v>
      </c>
      <c r="AF283">
        <f t="shared" si="91"/>
        <v>749841.53957104811</v>
      </c>
      <c r="AG283">
        <f t="shared" si="92"/>
        <v>0.46898303366040284</v>
      </c>
    </row>
    <row r="284" spans="19:33" x14ac:dyDescent="0.25">
      <c r="S284">
        <f t="shared" si="77"/>
        <v>12</v>
      </c>
      <c r="T284">
        <f t="shared" si="78"/>
        <v>1</v>
      </c>
      <c r="U284">
        <f t="shared" si="83"/>
        <v>265</v>
      </c>
      <c r="V284">
        <f t="shared" si="84"/>
        <v>24.706068719361941</v>
      </c>
      <c r="Y284">
        <f t="shared" si="82"/>
        <v>54.852472147614009</v>
      </c>
      <c r="Z284">
        <f t="shared" si="85"/>
        <v>0</v>
      </c>
      <c r="AA284">
        <f t="shared" si="86"/>
        <v>0.60143592822234082</v>
      </c>
      <c r="AB284">
        <f t="shared" si="87"/>
        <v>749841.53957104869</v>
      </c>
      <c r="AC284">
        <f t="shared" si="88"/>
        <v>748758.95490024844</v>
      </c>
      <c r="AD284">
        <f t="shared" si="89"/>
        <v>54.846824699412231</v>
      </c>
      <c r="AE284">
        <f t="shared" si="90"/>
        <v>0.60110511688495438</v>
      </c>
      <c r="AF284">
        <f t="shared" si="91"/>
        <v>747677.56115026283</v>
      </c>
      <c r="AG284">
        <f t="shared" si="92"/>
        <v>0.46837998139326775</v>
      </c>
    </row>
    <row r="285" spans="19:33" x14ac:dyDescent="0.25">
      <c r="S285">
        <f t="shared" si="77"/>
        <v>12</v>
      </c>
      <c r="T285">
        <f t="shared" si="78"/>
        <v>2</v>
      </c>
      <c r="U285">
        <f t="shared" si="83"/>
        <v>266</v>
      </c>
      <c r="V285">
        <f t="shared" si="84"/>
        <v>24.706068719361941</v>
      </c>
      <c r="Y285">
        <f t="shared" si="82"/>
        <v>54.841173322579401</v>
      </c>
      <c r="Z285">
        <f t="shared" si="85"/>
        <v>0</v>
      </c>
      <c r="AA285">
        <f t="shared" si="86"/>
        <v>0.6007724803873975</v>
      </c>
      <c r="AB285">
        <f t="shared" si="87"/>
        <v>747677.5611502633</v>
      </c>
      <c r="AC285">
        <f t="shared" si="88"/>
        <v>746596.17068556603</v>
      </c>
      <c r="AD285">
        <f t="shared" si="89"/>
        <v>54.835521962915521</v>
      </c>
      <c r="AE285">
        <f t="shared" si="90"/>
        <v>0.60043984490039437</v>
      </c>
      <c r="AF285">
        <f t="shared" si="91"/>
        <v>745515.97770862188</v>
      </c>
      <c r="AG285">
        <f t="shared" si="92"/>
        <v>0.46777429718225844</v>
      </c>
    </row>
    <row r="286" spans="19:33" x14ac:dyDescent="0.25">
      <c r="S286">
        <f t="shared" si="77"/>
        <v>12</v>
      </c>
      <c r="T286">
        <f t="shared" si="78"/>
        <v>3</v>
      </c>
      <c r="U286">
        <f t="shared" si="83"/>
        <v>267</v>
      </c>
      <c r="V286">
        <f t="shared" si="84"/>
        <v>24.706068719361941</v>
      </c>
      <c r="Y286">
        <f t="shared" si="82"/>
        <v>54.829876861337148</v>
      </c>
      <c r="Z286">
        <f t="shared" si="85"/>
        <v>0</v>
      </c>
      <c r="AA286">
        <f t="shared" si="86"/>
        <v>0.60010757776038093</v>
      </c>
      <c r="AB286">
        <f t="shared" si="87"/>
        <v>745515.977708622</v>
      </c>
      <c r="AC286">
        <f t="shared" si="88"/>
        <v>744435.78406865336</v>
      </c>
      <c r="AD286">
        <f t="shared" si="89"/>
        <v>54.824231756293798</v>
      </c>
      <c r="AE286">
        <f t="shared" si="90"/>
        <v>0.59977531041642118</v>
      </c>
      <c r="AF286">
        <f t="shared" si="91"/>
        <v>743356.78659112286</v>
      </c>
      <c r="AG286">
        <f t="shared" si="92"/>
        <v>0.46716712264560317</v>
      </c>
    </row>
    <row r="287" spans="19:33" x14ac:dyDescent="0.25">
      <c r="S287">
        <f t="shared" si="77"/>
        <v>12</v>
      </c>
      <c r="T287">
        <f t="shared" si="78"/>
        <v>4</v>
      </c>
      <c r="U287">
        <f t="shared" si="83"/>
        <v>268</v>
      </c>
      <c r="V287">
        <f t="shared" si="84"/>
        <v>24.706068719361941</v>
      </c>
      <c r="Y287">
        <f t="shared" si="82"/>
        <v>54.818592902409833</v>
      </c>
      <c r="Z287">
        <f t="shared" si="85"/>
        <v>0</v>
      </c>
      <c r="AA287">
        <f t="shared" si="86"/>
        <v>0.599443411011784</v>
      </c>
      <c r="AB287">
        <f t="shared" si="87"/>
        <v>743356.78659112297</v>
      </c>
      <c r="AC287">
        <f t="shared" si="88"/>
        <v>742277.78845130175</v>
      </c>
      <c r="AD287">
        <f t="shared" si="89"/>
        <v>54.812954045064728</v>
      </c>
      <c r="AE287">
        <f t="shared" si="90"/>
        <v>0.59911151140342622</v>
      </c>
      <c r="AF287">
        <f t="shared" si="91"/>
        <v>741199.98515007063</v>
      </c>
      <c r="AG287">
        <f t="shared" si="92"/>
        <v>0.46656062009702604</v>
      </c>
    </row>
    <row r="288" spans="19:33" x14ac:dyDescent="0.25">
      <c r="S288">
        <f t="shared" si="77"/>
        <v>12</v>
      </c>
      <c r="T288">
        <f t="shared" si="78"/>
        <v>5</v>
      </c>
      <c r="U288">
        <f t="shared" si="83"/>
        <v>269</v>
      </c>
      <c r="V288">
        <f t="shared" si="84"/>
        <v>24.706068719361941</v>
      </c>
      <c r="Y288">
        <f t="shared" si="82"/>
        <v>54.807321431960567</v>
      </c>
      <c r="Z288">
        <f t="shared" si="85"/>
        <v>0</v>
      </c>
      <c r="AA288">
        <f t="shared" si="86"/>
        <v>0.59877997932717597</v>
      </c>
      <c r="AB288">
        <f t="shared" si="87"/>
        <v>741199.98515007063</v>
      </c>
      <c r="AC288">
        <f t="shared" si="88"/>
        <v>740122.18118728173</v>
      </c>
      <c r="AD288">
        <f t="shared" si="89"/>
        <v>54.801688815399096</v>
      </c>
      <c r="AE288">
        <f t="shared" si="90"/>
        <v>0.59844844704743061</v>
      </c>
      <c r="AF288">
        <f t="shared" si="91"/>
        <v>739045.57074069988</v>
      </c>
      <c r="AG288">
        <f t="shared" si="92"/>
        <v>0.46595478879280677</v>
      </c>
    </row>
    <row r="289" spans="19:33" x14ac:dyDescent="0.25">
      <c r="S289">
        <f t="shared" si="77"/>
        <v>12</v>
      </c>
      <c r="T289">
        <f t="shared" si="78"/>
        <v>6</v>
      </c>
      <c r="U289">
        <f t="shared" si="83"/>
        <v>270</v>
      </c>
      <c r="V289">
        <f t="shared" si="84"/>
        <v>24.706068719361941</v>
      </c>
      <c r="Y289">
        <f t="shared" si="82"/>
        <v>54.796062436167773</v>
      </c>
      <c r="Z289">
        <f t="shared" si="85"/>
        <v>0</v>
      </c>
      <c r="AA289">
        <f t="shared" si="86"/>
        <v>0.59811728189302771</v>
      </c>
      <c r="AB289">
        <f t="shared" si="87"/>
        <v>739045.57074069954</v>
      </c>
      <c r="AC289">
        <f t="shared" si="88"/>
        <v>737968.95963329205</v>
      </c>
      <c r="AD289">
        <f t="shared" si="89"/>
        <v>54.790436053482971</v>
      </c>
      <c r="AE289">
        <f t="shared" si="90"/>
        <v>0.59778611653535507</v>
      </c>
      <c r="AF289">
        <f t="shared" si="91"/>
        <v>736893.54072117223</v>
      </c>
      <c r="AG289">
        <f t="shared" si="92"/>
        <v>0.4653496279900482</v>
      </c>
    </row>
    <row r="290" spans="19:33" x14ac:dyDescent="0.25">
      <c r="S290">
        <f t="shared" si="77"/>
        <v>12</v>
      </c>
      <c r="T290">
        <f t="shared" si="78"/>
        <v>7</v>
      </c>
      <c r="U290">
        <f t="shared" si="83"/>
        <v>271</v>
      </c>
      <c r="V290">
        <f t="shared" si="84"/>
        <v>24.706068719361941</v>
      </c>
      <c r="Y290">
        <f t="shared" si="82"/>
        <v>54.784806390913758</v>
      </c>
      <c r="Z290">
        <f t="shared" si="85"/>
        <v>0</v>
      </c>
      <c r="AA290">
        <f t="shared" si="86"/>
        <v>0.59745323223053615</v>
      </c>
      <c r="AB290">
        <f t="shared" si="87"/>
        <v>736893.54072117223</v>
      </c>
      <c r="AC290">
        <f t="shared" si="88"/>
        <v>735818.12490315724</v>
      </c>
      <c r="AD290">
        <f t="shared" si="89"/>
        <v>54.779173480451362</v>
      </c>
      <c r="AE290">
        <f t="shared" si="90"/>
        <v>0.59711963304960902</v>
      </c>
      <c r="AF290">
        <f t="shared" si="91"/>
        <v>734743.9100421936</v>
      </c>
      <c r="AG290">
        <f t="shared" si="92"/>
        <v>0.46474307788771463</v>
      </c>
    </row>
    <row r="291" spans="19:33" x14ac:dyDescent="0.25">
      <c r="S291">
        <f t="shared" si="77"/>
        <v>12</v>
      </c>
      <c r="T291">
        <f t="shared" si="78"/>
        <v>8</v>
      </c>
      <c r="U291">
        <f t="shared" si="83"/>
        <v>272</v>
      </c>
      <c r="V291">
        <f t="shared" si="84"/>
        <v>24.706068719361941</v>
      </c>
      <c r="Y291">
        <f t="shared" si="82"/>
        <v>54.773546860470681</v>
      </c>
      <c r="Z291">
        <f t="shared" si="85"/>
        <v>0</v>
      </c>
      <c r="AA291">
        <f t="shared" si="86"/>
        <v>0.59678640641135972</v>
      </c>
      <c r="AB291">
        <f t="shared" si="87"/>
        <v>734743.91004219395</v>
      </c>
      <c r="AC291">
        <f t="shared" si="88"/>
        <v>733669.6945106535</v>
      </c>
      <c r="AD291">
        <f t="shared" si="89"/>
        <v>54.767920236977595</v>
      </c>
      <c r="AE291">
        <f t="shared" si="90"/>
        <v>0.59645317956509436</v>
      </c>
      <c r="AF291">
        <f t="shared" si="91"/>
        <v>732596.67859575956</v>
      </c>
      <c r="AG291">
        <f t="shared" si="92"/>
        <v>0.4641337323821591</v>
      </c>
    </row>
    <row r="292" spans="19:33" x14ac:dyDescent="0.25">
      <c r="S292">
        <f t="shared" si="77"/>
        <v>12</v>
      </c>
      <c r="T292">
        <f t="shared" si="78"/>
        <v>9</v>
      </c>
      <c r="U292">
        <f t="shared" si="83"/>
        <v>273</v>
      </c>
      <c r="V292">
        <f t="shared" si="84"/>
        <v>24.706068719361941</v>
      </c>
      <c r="Y292">
        <f t="shared" si="82"/>
        <v>54.762299896945322</v>
      </c>
      <c r="Z292">
        <f t="shared" si="85"/>
        <v>0</v>
      </c>
      <c r="AA292">
        <f t="shared" si="86"/>
        <v>0.59612032484570632</v>
      </c>
      <c r="AB292">
        <f t="shared" si="87"/>
        <v>732596.67859575932</v>
      </c>
      <c r="AC292">
        <f t="shared" si="88"/>
        <v>731523.662011037</v>
      </c>
      <c r="AD292">
        <f t="shared" si="89"/>
        <v>54.756679553404567</v>
      </c>
      <c r="AE292">
        <f t="shared" si="90"/>
        <v>0.59578746991853471</v>
      </c>
      <c r="AF292">
        <f t="shared" si="91"/>
        <v>730451.84370405262</v>
      </c>
      <c r="AG292">
        <f t="shared" si="92"/>
        <v>0.46352506697555346</v>
      </c>
    </row>
    <row r="293" spans="19:33" x14ac:dyDescent="0.25">
      <c r="S293">
        <f t="shared" si="77"/>
        <v>12</v>
      </c>
      <c r="T293">
        <f t="shared" si="78"/>
        <v>10</v>
      </c>
      <c r="U293">
        <f t="shared" si="83"/>
        <v>274</v>
      </c>
      <c r="V293">
        <f t="shared" si="84"/>
        <v>24.706068719361941</v>
      </c>
      <c r="Y293">
        <f t="shared" si="82"/>
        <v>54.751065486311575</v>
      </c>
      <c r="Z293">
        <f t="shared" si="85"/>
        <v>0</v>
      </c>
      <c r="AA293">
        <f t="shared" si="86"/>
        <v>0.59545498670290486</v>
      </c>
      <c r="AB293">
        <f t="shared" si="87"/>
        <v>730451.84370405274</v>
      </c>
      <c r="AC293">
        <f t="shared" si="88"/>
        <v>729380.02472798747</v>
      </c>
      <c r="AD293">
        <f t="shared" si="89"/>
        <v>54.745451415714008</v>
      </c>
      <c r="AE293">
        <f t="shared" si="90"/>
        <v>0.59512250327972271</v>
      </c>
      <c r="AF293">
        <f t="shared" si="91"/>
        <v>728309.40269224579</v>
      </c>
      <c r="AG293">
        <f t="shared" si="92"/>
        <v>0.46291708090883005</v>
      </c>
    </row>
    <row r="294" spans="19:33" x14ac:dyDescent="0.25">
      <c r="S294">
        <f t="shared" si="77"/>
        <v>12</v>
      </c>
      <c r="T294">
        <f t="shared" si="78"/>
        <v>11</v>
      </c>
      <c r="U294">
        <f t="shared" si="83"/>
        <v>275</v>
      </c>
      <c r="V294">
        <f t="shared" si="84"/>
        <v>24.706068719361941</v>
      </c>
      <c r="Y294">
        <f t="shared" si="82"/>
        <v>54.739843614558978</v>
      </c>
      <c r="Z294">
        <f t="shared" si="85"/>
        <v>0</v>
      </c>
      <c r="AA294">
        <f t="shared" si="86"/>
        <v>0.59479039115321031</v>
      </c>
      <c r="AB294">
        <f t="shared" si="87"/>
        <v>728309.40269224544</v>
      </c>
      <c r="AC294">
        <f t="shared" si="88"/>
        <v>727238.77998816967</v>
      </c>
      <c r="AD294">
        <f t="shared" si="89"/>
        <v>54.734235809903289</v>
      </c>
      <c r="AE294">
        <f t="shared" si="90"/>
        <v>0.59445827881937752</v>
      </c>
      <c r="AF294">
        <f t="shared" si="91"/>
        <v>726169.35288849566</v>
      </c>
      <c r="AG294">
        <f t="shared" si="92"/>
        <v>0.462309773423768</v>
      </c>
    </row>
    <row r="295" spans="19:33" x14ac:dyDescent="0.25">
      <c r="S295">
        <f t="shared" si="77"/>
        <v>12</v>
      </c>
      <c r="T295">
        <f t="shared" si="78"/>
        <v>12</v>
      </c>
      <c r="U295">
        <f t="shared" si="83"/>
        <v>276</v>
      </c>
      <c r="V295">
        <f t="shared" si="84"/>
        <v>24.706068719361941</v>
      </c>
      <c r="Y295">
        <f t="shared" si="82"/>
        <v>54.728631159560514</v>
      </c>
      <c r="Z295">
        <f t="shared" si="85"/>
        <v>0</v>
      </c>
      <c r="AA295">
        <f t="shared" si="86"/>
        <v>0.59412584467092633</v>
      </c>
      <c r="AB295">
        <f t="shared" si="87"/>
        <v>726169.35288849496</v>
      </c>
      <c r="AC295">
        <f t="shared" si="88"/>
        <v>725099.9263680873</v>
      </c>
      <c r="AD295">
        <f t="shared" si="89"/>
        <v>54.723016872406895</v>
      </c>
      <c r="AE295">
        <f t="shared" si="90"/>
        <v>0.59379126230882573</v>
      </c>
      <c r="AF295">
        <f t="shared" si="91"/>
        <v>724031.70434418321</v>
      </c>
      <c r="AG295">
        <f t="shared" si="92"/>
        <v>0.46170245975443547</v>
      </c>
    </row>
    <row r="296" spans="19:33" x14ac:dyDescent="0.25">
      <c r="S296">
        <f t="shared" si="77"/>
        <v>12</v>
      </c>
      <c r="T296">
        <f t="shared" si="78"/>
        <v>13</v>
      </c>
      <c r="U296">
        <f t="shared" si="83"/>
        <v>277</v>
      </c>
      <c r="V296">
        <f t="shared" si="84"/>
        <v>24.706068719361941</v>
      </c>
      <c r="Y296">
        <f t="shared" si="82"/>
        <v>54.717408908632322</v>
      </c>
      <c r="Z296">
        <f t="shared" si="85"/>
        <v>0</v>
      </c>
      <c r="AA296">
        <f t="shared" si="86"/>
        <v>0.593457056787282</v>
      </c>
      <c r="AB296">
        <f t="shared" si="87"/>
        <v>724031.70434418297</v>
      </c>
      <c r="AC296">
        <f t="shared" si="88"/>
        <v>722963.48164196592</v>
      </c>
      <c r="AD296">
        <f t="shared" si="89"/>
        <v>54.71180094129673</v>
      </c>
      <c r="AE296">
        <f t="shared" si="90"/>
        <v>0.59312285105352003</v>
      </c>
      <c r="AF296">
        <f t="shared" si="91"/>
        <v>721896.46208039031</v>
      </c>
      <c r="AG296">
        <f t="shared" si="92"/>
        <v>0.46109090301665728</v>
      </c>
    </row>
    <row r="297" spans="19:33" x14ac:dyDescent="0.25">
      <c r="S297">
        <f t="shared" si="77"/>
        <v>12</v>
      </c>
      <c r="T297">
        <f t="shared" si="78"/>
        <v>14</v>
      </c>
      <c r="U297">
        <f t="shared" si="83"/>
        <v>278</v>
      </c>
      <c r="V297">
        <f t="shared" si="84"/>
        <v>24.706068719361941</v>
      </c>
      <c r="Y297">
        <f t="shared" si="82"/>
        <v>54.706199290222166</v>
      </c>
      <c r="Z297">
        <f t="shared" si="85"/>
        <v>0</v>
      </c>
      <c r="AA297">
        <f t="shared" si="86"/>
        <v>0.59278902173611803</v>
      </c>
      <c r="AB297">
        <f t="shared" si="87"/>
        <v>721896.46208039019</v>
      </c>
      <c r="AC297">
        <f t="shared" si="88"/>
        <v>720829.44184126519</v>
      </c>
      <c r="AD297">
        <f t="shared" si="89"/>
        <v>54.70059763559059</v>
      </c>
      <c r="AE297">
        <f t="shared" si="90"/>
        <v>0.5924551922067367</v>
      </c>
      <c r="AF297">
        <f t="shared" si="91"/>
        <v>719763.62338844594</v>
      </c>
      <c r="AG297">
        <f t="shared" si="92"/>
        <v>0.46048003468814475</v>
      </c>
    </row>
    <row r="298" spans="19:33" x14ac:dyDescent="0.25">
      <c r="S298">
        <f t="shared" si="77"/>
        <v>12</v>
      </c>
      <c r="T298">
        <f t="shared" si="78"/>
        <v>15</v>
      </c>
      <c r="U298">
        <f t="shared" si="83"/>
        <v>279</v>
      </c>
      <c r="V298">
        <f t="shared" si="84"/>
        <v>24.706068719361941</v>
      </c>
      <c r="Y298">
        <f t="shared" si="82"/>
        <v>54.69500229011004</v>
      </c>
      <c r="Z298">
        <f t="shared" si="85"/>
        <v>0</v>
      </c>
      <c r="AA298">
        <f t="shared" si="86"/>
        <v>0.59212173866999607</v>
      </c>
      <c r="AB298">
        <f t="shared" si="87"/>
        <v>719763.62338844663</v>
      </c>
      <c r="AC298">
        <f t="shared" si="88"/>
        <v>718697.80425884062</v>
      </c>
      <c r="AD298">
        <f t="shared" si="89"/>
        <v>54.689406941076477</v>
      </c>
      <c r="AE298">
        <f t="shared" si="90"/>
        <v>0.59178828492151436</v>
      </c>
      <c r="AF298">
        <f t="shared" si="91"/>
        <v>717633.18556272914</v>
      </c>
      <c r="AG298">
        <f t="shared" si="92"/>
        <v>0.45986985399397828</v>
      </c>
    </row>
    <row r="299" spans="19:33" x14ac:dyDescent="0.25">
      <c r="S299">
        <f t="shared" si="77"/>
        <v>12</v>
      </c>
      <c r="T299">
        <f t="shared" si="78"/>
        <v>16</v>
      </c>
      <c r="U299">
        <f t="shared" si="83"/>
        <v>280</v>
      </c>
      <c r="V299">
        <f t="shared" si="84"/>
        <v>24.706068719361941</v>
      </c>
      <c r="Y299">
        <f t="shared" si="82"/>
        <v>54.683817894091931</v>
      </c>
      <c r="Z299">
        <f t="shared" si="85"/>
        <v>0</v>
      </c>
      <c r="AA299">
        <f t="shared" si="86"/>
        <v>0.59145520674243057</v>
      </c>
      <c r="AB299">
        <f t="shared" si="87"/>
        <v>717633.18556272855</v>
      </c>
      <c r="AC299">
        <f t="shared" si="88"/>
        <v>716568.56619059213</v>
      </c>
      <c r="AD299">
        <f t="shared" si="89"/>
        <v>54.678228843558379</v>
      </c>
      <c r="AE299">
        <f t="shared" si="90"/>
        <v>0.59112212835184452</v>
      </c>
      <c r="AF299">
        <f t="shared" si="91"/>
        <v>715505.14590066194</v>
      </c>
      <c r="AG299">
        <f t="shared" si="92"/>
        <v>0.45926036016011013</v>
      </c>
    </row>
    <row r="300" spans="19:33" x14ac:dyDescent="0.25">
      <c r="S300">
        <f t="shared" si="77"/>
        <v>12</v>
      </c>
      <c r="T300">
        <f t="shared" si="78"/>
        <v>17</v>
      </c>
      <c r="U300">
        <f t="shared" si="83"/>
        <v>281</v>
      </c>
      <c r="V300">
        <f t="shared" si="84"/>
        <v>24.706068719361941</v>
      </c>
      <c r="Y300">
        <f t="shared" si="82"/>
        <v>54.672646087979835</v>
      </c>
      <c r="Z300">
        <f t="shared" si="85"/>
        <v>0</v>
      </c>
      <c r="AA300">
        <f t="shared" si="86"/>
        <v>0.59078942510789023</v>
      </c>
      <c r="AB300">
        <f t="shared" si="87"/>
        <v>715505.14590066194</v>
      </c>
      <c r="AC300">
        <f t="shared" si="88"/>
        <v>714441.7249354677</v>
      </c>
      <c r="AD300">
        <f t="shared" si="89"/>
        <v>54.667054358599017</v>
      </c>
      <c r="AE300">
        <f t="shared" si="90"/>
        <v>0.59045468948461277</v>
      </c>
      <c r="AF300">
        <f t="shared" si="91"/>
        <v>713379.50901851733</v>
      </c>
      <c r="AG300">
        <f t="shared" si="92"/>
        <v>0.4586515524133648</v>
      </c>
    </row>
    <row r="301" spans="19:33" x14ac:dyDescent="0.25">
      <c r="S301">
        <f t="shared" ref="S301:S364" si="93">S277+1</f>
        <v>12</v>
      </c>
      <c r="T301">
        <f t="shared" ref="T301:T364" si="94">T277</f>
        <v>18</v>
      </c>
      <c r="U301">
        <f t="shared" si="83"/>
        <v>282</v>
      </c>
      <c r="V301">
        <f t="shared" si="84"/>
        <v>24.706068719361941</v>
      </c>
      <c r="Y301">
        <f t="shared" si="82"/>
        <v>54.661465219066777</v>
      </c>
      <c r="Z301">
        <f t="shared" si="85"/>
        <v>0</v>
      </c>
      <c r="AA301">
        <f t="shared" si="86"/>
        <v>0.59011948440518669</v>
      </c>
      <c r="AB301">
        <f t="shared" si="87"/>
        <v>713379.50901851745</v>
      </c>
      <c r="AC301">
        <f t="shared" si="88"/>
        <v>712317.29394658806</v>
      </c>
      <c r="AD301">
        <f t="shared" si="89"/>
        <v>54.655876083980843</v>
      </c>
      <c r="AE301">
        <f t="shared" si="90"/>
        <v>0.58978427959242508</v>
      </c>
      <c r="AF301">
        <f t="shared" si="91"/>
        <v>711256.28561198467</v>
      </c>
      <c r="AG301">
        <f t="shared" si="92"/>
        <v>0.45803858181222751</v>
      </c>
    </row>
    <row r="302" spans="19:33" x14ac:dyDescent="0.25">
      <c r="S302">
        <f t="shared" si="93"/>
        <v>12</v>
      </c>
      <c r="T302">
        <f t="shared" si="94"/>
        <v>19</v>
      </c>
      <c r="U302">
        <f t="shared" si="83"/>
        <v>283</v>
      </c>
      <c r="V302">
        <f t="shared" si="84"/>
        <v>24.706068719361941</v>
      </c>
      <c r="Y302">
        <f t="shared" si="82"/>
        <v>54.650293298473365</v>
      </c>
      <c r="Z302">
        <f t="shared" si="85"/>
        <v>0</v>
      </c>
      <c r="AA302">
        <f t="shared" si="86"/>
        <v>0.58944945559158235</v>
      </c>
      <c r="AB302">
        <f t="shared" si="87"/>
        <v>711256.28561198513</v>
      </c>
      <c r="AC302">
        <f t="shared" si="88"/>
        <v>710195.27659192029</v>
      </c>
      <c r="AD302">
        <f t="shared" si="89"/>
        <v>54.644710509359136</v>
      </c>
      <c r="AE302">
        <f t="shared" si="90"/>
        <v>0.5891146313744271</v>
      </c>
      <c r="AF302">
        <f t="shared" si="91"/>
        <v>709135.47293903725</v>
      </c>
      <c r="AG302">
        <f t="shared" si="92"/>
        <v>0.45742546887973223</v>
      </c>
    </row>
    <row r="303" spans="19:33" x14ac:dyDescent="0.25">
      <c r="S303">
        <f t="shared" si="93"/>
        <v>12</v>
      </c>
      <c r="T303">
        <f t="shared" si="94"/>
        <v>20</v>
      </c>
      <c r="U303">
        <f t="shared" si="83"/>
        <v>284</v>
      </c>
      <c r="V303">
        <f t="shared" si="84"/>
        <v>24.706068719361941</v>
      </c>
      <c r="Y303">
        <f t="shared" si="82"/>
        <v>54.639134062613969</v>
      </c>
      <c r="Z303">
        <f t="shared" si="85"/>
        <v>0</v>
      </c>
      <c r="AA303">
        <f t="shared" si="86"/>
        <v>0.58878018753681205</v>
      </c>
      <c r="AB303">
        <f t="shared" si="87"/>
        <v>709135.47293903667</v>
      </c>
      <c r="AC303">
        <f t="shared" si="88"/>
        <v>708075.66860147042</v>
      </c>
      <c r="AD303">
        <f t="shared" si="89"/>
        <v>54.633557612266152</v>
      </c>
      <c r="AE303">
        <f t="shared" si="90"/>
        <v>0.58844574348313039</v>
      </c>
      <c r="AF303">
        <f t="shared" si="91"/>
        <v>707017.06826249743</v>
      </c>
      <c r="AG303">
        <f t="shared" si="92"/>
        <v>0.45681305208308981</v>
      </c>
    </row>
    <row r="304" spans="19:33" x14ac:dyDescent="0.25">
      <c r="S304">
        <f t="shared" si="93"/>
        <v>12</v>
      </c>
      <c r="T304">
        <f t="shared" si="94"/>
        <v>21</v>
      </c>
      <c r="U304">
        <f t="shared" si="83"/>
        <v>285</v>
      </c>
      <c r="V304">
        <f t="shared" si="84"/>
        <v>24.706068719361941</v>
      </c>
      <c r="Y304">
        <f t="shared" si="82"/>
        <v>54.627987497086195</v>
      </c>
      <c r="Z304">
        <f t="shared" si="85"/>
        <v>0</v>
      </c>
      <c r="AA304">
        <f t="shared" si="86"/>
        <v>0.58811167937710129</v>
      </c>
      <c r="AB304">
        <f t="shared" si="87"/>
        <v>707017.06826249685</v>
      </c>
      <c r="AC304">
        <f t="shared" si="88"/>
        <v>705958.46723961807</v>
      </c>
      <c r="AD304">
        <f t="shared" si="89"/>
        <v>54.622417378307681</v>
      </c>
      <c r="AE304">
        <f t="shared" si="90"/>
        <v>0.58777761505525106</v>
      </c>
      <c r="AF304">
        <f t="shared" si="91"/>
        <v>704901.06884829793</v>
      </c>
      <c r="AG304">
        <f t="shared" si="92"/>
        <v>0.45620133063189955</v>
      </c>
    </row>
    <row r="305" spans="19:33" x14ac:dyDescent="0.25">
      <c r="S305">
        <f t="shared" si="93"/>
        <v>12</v>
      </c>
      <c r="T305">
        <f t="shared" si="94"/>
        <v>22</v>
      </c>
      <c r="U305">
        <f t="shared" si="83"/>
        <v>286</v>
      </c>
      <c r="V305">
        <f t="shared" si="84"/>
        <v>24.706068719361941</v>
      </c>
      <c r="Y305">
        <f t="shared" si="82"/>
        <v>54.616853587503996</v>
      </c>
      <c r="Z305">
        <f t="shared" si="85"/>
        <v>0</v>
      </c>
      <c r="AA305">
        <f t="shared" si="86"/>
        <v>0.58744393024965602</v>
      </c>
      <c r="AB305">
        <f t="shared" si="87"/>
        <v>704901.0688482977</v>
      </c>
      <c r="AC305">
        <f t="shared" si="88"/>
        <v>703843.66977384826</v>
      </c>
      <c r="AD305">
        <f t="shared" si="89"/>
        <v>54.611288172776554</v>
      </c>
      <c r="AE305">
        <f t="shared" si="90"/>
        <v>0.58710987198713149</v>
      </c>
      <c r="AF305">
        <f t="shared" si="91"/>
        <v>702787.47330914403</v>
      </c>
      <c r="AG305">
        <f t="shared" si="92"/>
        <v>0.45559030373665782</v>
      </c>
    </row>
    <row r="306" spans="19:33" x14ac:dyDescent="0.25">
      <c r="S306">
        <f t="shared" si="93"/>
        <v>12</v>
      </c>
      <c r="T306">
        <f t="shared" si="94"/>
        <v>23</v>
      </c>
      <c r="U306">
        <f t="shared" si="83"/>
        <v>287</v>
      </c>
      <c r="V306">
        <f t="shared" si="84"/>
        <v>24.706068719361941</v>
      </c>
      <c r="Y306">
        <f t="shared" si="82"/>
        <v>54.605718026939108</v>
      </c>
      <c r="Z306">
        <f t="shared" si="85"/>
        <v>0</v>
      </c>
      <c r="AA306">
        <f t="shared" si="86"/>
        <v>0.58677364581045188</v>
      </c>
      <c r="AB306">
        <f t="shared" si="87"/>
        <v>702787.47330914438</v>
      </c>
      <c r="AC306">
        <f t="shared" si="88"/>
        <v>701731.28074668557</v>
      </c>
      <c r="AD306">
        <f t="shared" si="89"/>
        <v>54.60014790168124</v>
      </c>
      <c r="AE306">
        <f t="shared" si="90"/>
        <v>0.58643742087600059</v>
      </c>
      <c r="AF306">
        <f t="shared" si="91"/>
        <v>700676.29859399074</v>
      </c>
      <c r="AG306">
        <f t="shared" si="92"/>
        <v>0.45497671699520842</v>
      </c>
    </row>
    <row r="307" spans="19:33" x14ac:dyDescent="0.25">
      <c r="S307">
        <f t="shared" si="93"/>
        <v>12</v>
      </c>
      <c r="T307">
        <f t="shared" si="94"/>
        <v>24</v>
      </c>
      <c r="U307">
        <f t="shared" si="83"/>
        <v>288</v>
      </c>
      <c r="V307">
        <f t="shared" si="84"/>
        <v>24.706068719361941</v>
      </c>
      <c r="Y307">
        <f t="shared" si="82"/>
        <v>54.594584159855934</v>
      </c>
      <c r="Z307">
        <f t="shared" si="85"/>
        <v>0</v>
      </c>
      <c r="AA307">
        <f t="shared" si="86"/>
        <v>0.58610158125949019</v>
      </c>
      <c r="AB307">
        <f t="shared" si="87"/>
        <v>700676.29859399039</v>
      </c>
      <c r="AC307">
        <f t="shared" si="88"/>
        <v>699621.31574772333</v>
      </c>
      <c r="AD307">
        <f t="shared" si="89"/>
        <v>54.589020414372882</v>
      </c>
      <c r="AE307">
        <f t="shared" si="90"/>
        <v>0.58576574142219029</v>
      </c>
      <c r="AF307">
        <f t="shared" si="91"/>
        <v>698567.54192487046</v>
      </c>
      <c r="AG307">
        <f t="shared" si="92"/>
        <v>0.45436131606898955</v>
      </c>
    </row>
    <row r="308" spans="19:33" x14ac:dyDescent="0.25">
      <c r="S308">
        <f t="shared" si="93"/>
        <v>13</v>
      </c>
      <c r="T308">
        <f t="shared" si="94"/>
        <v>1</v>
      </c>
      <c r="U308">
        <f t="shared" ref="U308:U371" si="95">(S308-1)*24+T308</f>
        <v>289</v>
      </c>
      <c r="V308">
        <f t="shared" ref="V308:V371" si="96">V307</f>
        <v>24.706068719361941</v>
      </c>
      <c r="Y308">
        <f t="shared" si="82"/>
        <v>54.583463045011101</v>
      </c>
      <c r="Z308">
        <f t="shared" ref="Z308:Z371" si="97">(V309-V308)*43560/3600</f>
        <v>0</v>
      </c>
      <c r="AA308">
        <f t="shared" si="86"/>
        <v>0.58543028646150563</v>
      </c>
      <c r="AB308">
        <f t="shared" si="87"/>
        <v>698567.54192487057</v>
      </c>
      <c r="AC308">
        <f t="shared" si="88"/>
        <v>697513.7674092399</v>
      </c>
      <c r="AD308">
        <f t="shared" si="89"/>
        <v>54.577905671995758</v>
      </c>
      <c r="AE308">
        <f t="shared" si="90"/>
        <v>0.58509483128028406</v>
      </c>
      <c r="AF308">
        <f t="shared" si="91"/>
        <v>696461.20053226152</v>
      </c>
      <c r="AG308">
        <f t="shared" si="92"/>
        <v>0.45374661999574117</v>
      </c>
    </row>
    <row r="309" spans="19:33" x14ac:dyDescent="0.25">
      <c r="S309">
        <f t="shared" si="93"/>
        <v>13</v>
      </c>
      <c r="T309">
        <f t="shared" si="94"/>
        <v>2</v>
      </c>
      <c r="U309">
        <f t="shared" si="95"/>
        <v>290</v>
      </c>
      <c r="V309">
        <f t="shared" si="96"/>
        <v>24.706068719361941</v>
      </c>
      <c r="Y309">
        <f t="shared" si="82"/>
        <v>54.572354667798756</v>
      </c>
      <c r="Z309">
        <f t="shared" si="97"/>
        <v>0</v>
      </c>
      <c r="AA309">
        <f t="shared" si="86"/>
        <v>0.58475976053485701</v>
      </c>
      <c r="AB309">
        <f t="shared" si="87"/>
        <v>696461.20053226152</v>
      </c>
      <c r="AC309">
        <f t="shared" si="88"/>
        <v>695408.63296329882</v>
      </c>
      <c r="AD309">
        <f t="shared" si="89"/>
        <v>54.566803659952377</v>
      </c>
      <c r="AE309">
        <f t="shared" si="90"/>
        <v>0.58442468956914562</v>
      </c>
      <c r="AF309">
        <f t="shared" si="91"/>
        <v>694357.27164981258</v>
      </c>
      <c r="AG309">
        <f t="shared" si="92"/>
        <v>0.45313262796815568</v>
      </c>
    </row>
    <row r="310" spans="19:33" x14ac:dyDescent="0.25">
      <c r="S310">
        <f t="shared" si="93"/>
        <v>13</v>
      </c>
      <c r="T310">
        <f t="shared" si="94"/>
        <v>3</v>
      </c>
      <c r="U310">
        <f t="shared" si="95"/>
        <v>291</v>
      </c>
      <c r="V310">
        <f t="shared" si="96"/>
        <v>24.706068719361941</v>
      </c>
      <c r="Y310">
        <f t="shared" si="82"/>
        <v>54.56125901362978</v>
      </c>
      <c r="Z310">
        <f t="shared" si="97"/>
        <v>0</v>
      </c>
      <c r="AA310">
        <f t="shared" si="86"/>
        <v>0.58409000259891319</v>
      </c>
      <c r="AB310">
        <f t="shared" si="87"/>
        <v>694357.27164981281</v>
      </c>
      <c r="AC310">
        <f t="shared" si="88"/>
        <v>693305.90964513482</v>
      </c>
      <c r="AD310">
        <f t="shared" si="89"/>
        <v>54.555714363661984</v>
      </c>
      <c r="AE310">
        <f t="shared" si="90"/>
        <v>0.58375531540864867</v>
      </c>
      <c r="AF310">
        <f t="shared" si="91"/>
        <v>692255.75251434173</v>
      </c>
      <c r="AG310">
        <f t="shared" si="92"/>
        <v>0.45251933917985038</v>
      </c>
    </row>
    <row r="311" spans="19:33" x14ac:dyDescent="0.25">
      <c r="S311">
        <f t="shared" si="93"/>
        <v>13</v>
      </c>
      <c r="T311">
        <f t="shared" si="94"/>
        <v>4</v>
      </c>
      <c r="U311">
        <f t="shared" si="95"/>
        <v>292</v>
      </c>
      <c r="V311">
        <f t="shared" si="96"/>
        <v>24.706068719361941</v>
      </c>
      <c r="Y311">
        <f t="shared" si="82"/>
        <v>54.550169617094916</v>
      </c>
      <c r="Z311">
        <f t="shared" si="97"/>
        <v>0</v>
      </c>
      <c r="AA311">
        <f t="shared" si="86"/>
        <v>0.58341950044614843</v>
      </c>
      <c r="AB311">
        <f t="shared" si="87"/>
        <v>692255.7525143415</v>
      </c>
      <c r="AC311">
        <f t="shared" si="88"/>
        <v>691205.59741353837</v>
      </c>
      <c r="AD311">
        <f t="shared" si="89"/>
        <v>54.544618680713285</v>
      </c>
      <c r="AE311">
        <f t="shared" si="90"/>
        <v>0.58308223344713328</v>
      </c>
      <c r="AF311">
        <f t="shared" si="91"/>
        <v>690156.65647393186</v>
      </c>
      <c r="AG311">
        <f t="shared" si="92"/>
        <v>0.45190525948394128</v>
      </c>
    </row>
    <row r="312" spans="19:33" x14ac:dyDescent="0.25">
      <c r="S312">
        <f t="shared" si="93"/>
        <v>13</v>
      </c>
      <c r="T312">
        <f t="shared" si="94"/>
        <v>5</v>
      </c>
      <c r="U312">
        <f t="shared" si="95"/>
        <v>293</v>
      </c>
      <c r="V312">
        <f t="shared" si="96"/>
        <v>24.706068719361941</v>
      </c>
      <c r="Y312">
        <f t="shared" si="82"/>
        <v>54.539074162175602</v>
      </c>
      <c r="Z312">
        <f t="shared" si="97"/>
        <v>0</v>
      </c>
      <c r="AA312">
        <f t="shared" si="86"/>
        <v>0.58274535638718772</v>
      </c>
      <c r="AB312">
        <f t="shared" si="87"/>
        <v>690156.65647393244</v>
      </c>
      <c r="AC312">
        <f t="shared" si="88"/>
        <v>689107.71483243548</v>
      </c>
      <c r="AD312">
        <f t="shared" si="89"/>
        <v>54.533529639927849</v>
      </c>
      <c r="AE312">
        <f t="shared" si="90"/>
        <v>0.58240847910182358</v>
      </c>
      <c r="AF312">
        <f t="shared" si="91"/>
        <v>688059.98594916589</v>
      </c>
      <c r="AG312">
        <f t="shared" si="92"/>
        <v>0.45128752536908018</v>
      </c>
    </row>
    <row r="313" spans="19:33" x14ac:dyDescent="0.25">
      <c r="S313">
        <f t="shared" si="93"/>
        <v>13</v>
      </c>
      <c r="T313">
        <f t="shared" si="94"/>
        <v>6</v>
      </c>
      <c r="U313">
        <f t="shared" si="95"/>
        <v>294</v>
      </c>
      <c r="V313">
        <f t="shared" si="96"/>
        <v>24.706068719361941</v>
      </c>
      <c r="Y313">
        <f t="shared" si="82"/>
        <v>54.527991528108195</v>
      </c>
      <c r="Z313">
        <f t="shared" si="97"/>
        <v>0</v>
      </c>
      <c r="AA313">
        <f t="shared" si="86"/>
        <v>0.58207199130495269</v>
      </c>
      <c r="AB313">
        <f t="shared" si="87"/>
        <v>688059.98594916647</v>
      </c>
      <c r="AC313">
        <f t="shared" si="88"/>
        <v>687012.2563648175</v>
      </c>
      <c r="AD313">
        <f t="shared" si="89"/>
        <v>54.522453412582756</v>
      </c>
      <c r="AE313">
        <f t="shared" si="90"/>
        <v>0.58173550328292356</v>
      </c>
      <c r="AF313">
        <f t="shared" si="91"/>
        <v>685965.73813734797</v>
      </c>
      <c r="AG313">
        <f t="shared" si="92"/>
        <v>0.45067050504898121</v>
      </c>
    </row>
    <row r="314" spans="19:33" x14ac:dyDescent="0.25">
      <c r="S314">
        <f t="shared" si="93"/>
        <v>13</v>
      </c>
      <c r="T314">
        <f t="shared" si="94"/>
        <v>7</v>
      </c>
      <c r="U314">
        <f t="shared" si="95"/>
        <v>295</v>
      </c>
      <c r="V314">
        <f t="shared" si="96"/>
        <v>24.706068719361941</v>
      </c>
      <c r="Y314">
        <f t="shared" si="82"/>
        <v>54.516921700078136</v>
      </c>
      <c r="Z314">
        <f t="shared" si="97"/>
        <v>0</v>
      </c>
      <c r="AA314">
        <f t="shared" si="86"/>
        <v>0.5813994042993319</v>
      </c>
      <c r="AB314">
        <f t="shared" si="87"/>
        <v>685965.73813734762</v>
      </c>
      <c r="AC314">
        <f t="shared" si="88"/>
        <v>684919.21920960885</v>
      </c>
      <c r="AD314">
        <f t="shared" si="89"/>
        <v>54.511389983872014</v>
      </c>
      <c r="AE314">
        <f t="shared" si="90"/>
        <v>0.58106330509084225</v>
      </c>
      <c r="AF314">
        <f t="shared" si="91"/>
        <v>683873.9102390206</v>
      </c>
      <c r="AG314">
        <f t="shared" si="92"/>
        <v>0.45005419769885086</v>
      </c>
    </row>
    <row r="315" spans="19:33" x14ac:dyDescent="0.25">
      <c r="S315">
        <f t="shared" si="93"/>
        <v>13</v>
      </c>
      <c r="T315">
        <f t="shared" si="94"/>
        <v>8</v>
      </c>
      <c r="U315">
        <f t="shared" si="95"/>
        <v>296</v>
      </c>
      <c r="V315">
        <f t="shared" si="96"/>
        <v>24.706068719361941</v>
      </c>
      <c r="Y315">
        <f t="shared" si="82"/>
        <v>54.505864663287987</v>
      </c>
      <c r="Z315">
        <f t="shared" si="97"/>
        <v>0</v>
      </c>
      <c r="AA315">
        <f t="shared" si="86"/>
        <v>0.5807275944712541</v>
      </c>
      <c r="AB315">
        <f t="shared" si="87"/>
        <v>683873.9102390199</v>
      </c>
      <c r="AC315">
        <f t="shared" si="88"/>
        <v>682828.6005689716</v>
      </c>
      <c r="AD315">
        <f t="shared" si="89"/>
        <v>54.500339339006736</v>
      </c>
      <c r="AE315">
        <f t="shared" si="90"/>
        <v>0.58039188362702787</v>
      </c>
      <c r="AF315">
        <f t="shared" si="91"/>
        <v>681784.49945796258</v>
      </c>
      <c r="AG315">
        <f t="shared" si="92"/>
        <v>0.4494386024948489</v>
      </c>
    </row>
    <row r="316" spans="19:33" x14ac:dyDescent="0.25">
      <c r="S316">
        <f t="shared" si="93"/>
        <v>13</v>
      </c>
      <c r="T316">
        <f t="shared" si="94"/>
        <v>9</v>
      </c>
      <c r="U316">
        <f t="shared" si="95"/>
        <v>297</v>
      </c>
      <c r="V316">
        <f t="shared" si="96"/>
        <v>24.706068719361941</v>
      </c>
      <c r="Y316">
        <f t="shared" si="82"/>
        <v>54.494820402957416</v>
      </c>
      <c r="Z316">
        <f t="shared" si="97"/>
        <v>0</v>
      </c>
      <c r="AA316">
        <f t="shared" si="86"/>
        <v>0.58005656092268731</v>
      </c>
      <c r="AB316">
        <f t="shared" si="87"/>
        <v>681784.49945796269</v>
      </c>
      <c r="AC316">
        <f t="shared" si="88"/>
        <v>680740.39764830191</v>
      </c>
      <c r="AD316">
        <f t="shared" si="89"/>
        <v>54.489290716675697</v>
      </c>
      <c r="AE316">
        <f t="shared" si="90"/>
        <v>0.57971867648623032</v>
      </c>
      <c r="AF316">
        <f t="shared" si="91"/>
        <v>679697.51222261228</v>
      </c>
      <c r="AG316">
        <f t="shared" si="92"/>
        <v>0.44882371861408749</v>
      </c>
    </row>
    <row r="317" spans="19:33" x14ac:dyDescent="0.25">
      <c r="S317">
        <f t="shared" si="93"/>
        <v>13</v>
      </c>
      <c r="T317">
        <f t="shared" si="94"/>
        <v>10</v>
      </c>
      <c r="U317">
        <f t="shared" si="95"/>
        <v>298</v>
      </c>
      <c r="V317">
        <f t="shared" si="96"/>
        <v>24.706068719361941</v>
      </c>
      <c r="Y317">
        <f t="shared" si="82"/>
        <v>54.483765598259254</v>
      </c>
      <c r="Z317">
        <f t="shared" si="97"/>
        <v>0</v>
      </c>
      <c r="AA317">
        <f t="shared" si="86"/>
        <v>0.5793807389477329</v>
      </c>
      <c r="AB317">
        <f t="shared" si="87"/>
        <v>679697.51222261216</v>
      </c>
      <c r="AC317">
        <f t="shared" si="88"/>
        <v>678654.62689250626</v>
      </c>
      <c r="AD317">
        <f t="shared" si="89"/>
        <v>54.478240480349207</v>
      </c>
      <c r="AE317">
        <f t="shared" si="90"/>
        <v>0.5790428014402087</v>
      </c>
      <c r="AF317">
        <f t="shared" si="91"/>
        <v>677612.95813742746</v>
      </c>
      <c r="AG317">
        <f t="shared" si="92"/>
        <v>0.44820404624137095</v>
      </c>
    </row>
    <row r="318" spans="19:33" x14ac:dyDescent="0.25">
      <c r="S318">
        <f t="shared" si="93"/>
        <v>13</v>
      </c>
      <c r="T318">
        <f t="shared" si="94"/>
        <v>11</v>
      </c>
      <c r="U318">
        <f t="shared" si="95"/>
        <v>299</v>
      </c>
      <c r="V318">
        <f t="shared" si="96"/>
        <v>24.706068719361941</v>
      </c>
      <c r="Y318">
        <f t="shared" si="82"/>
        <v>54.472721807750332</v>
      </c>
      <c r="Z318">
        <f t="shared" si="97"/>
        <v>0</v>
      </c>
      <c r="AA318">
        <f t="shared" si="86"/>
        <v>0.57870525815275864</v>
      </c>
      <c r="AB318">
        <f t="shared" si="87"/>
        <v>677612.95813742699</v>
      </c>
      <c r="AC318">
        <f t="shared" si="88"/>
        <v>676571.28867275198</v>
      </c>
      <c r="AD318">
        <f t="shared" si="89"/>
        <v>54.467203131392083</v>
      </c>
      <c r="AE318">
        <f t="shared" si="90"/>
        <v>0.57836771463537073</v>
      </c>
      <c r="AF318">
        <f t="shared" si="91"/>
        <v>675530.83436473971</v>
      </c>
      <c r="AG318">
        <f t="shared" si="92"/>
        <v>0.44758465480705556</v>
      </c>
    </row>
    <row r="319" spans="19:33" x14ac:dyDescent="0.25">
      <c r="S319">
        <f t="shared" si="93"/>
        <v>13</v>
      </c>
      <c r="T319">
        <f t="shared" si="94"/>
        <v>12</v>
      </c>
      <c r="U319">
        <f t="shared" si="95"/>
        <v>300</v>
      </c>
      <c r="V319">
        <f t="shared" si="96"/>
        <v>24.706068719361941</v>
      </c>
      <c r="Y319">
        <f t="shared" si="82"/>
        <v>54.461690892830624</v>
      </c>
      <c r="Z319">
        <f t="shared" si="97"/>
        <v>0</v>
      </c>
      <c r="AA319">
        <f t="shared" si="86"/>
        <v>0.57803056487844873</v>
      </c>
      <c r="AB319">
        <f t="shared" si="87"/>
        <v>675530.83436473925</v>
      </c>
      <c r="AC319">
        <f t="shared" si="88"/>
        <v>674490.37934795802</v>
      </c>
      <c r="AD319">
        <f t="shared" si="89"/>
        <v>54.456178650514175</v>
      </c>
      <c r="AE319">
        <f t="shared" si="90"/>
        <v>0.57769341489185688</v>
      </c>
      <c r="AF319">
        <f t="shared" si="91"/>
        <v>673451.13807112852</v>
      </c>
      <c r="AG319">
        <f t="shared" si="92"/>
        <v>0.44696598550067834</v>
      </c>
    </row>
    <row r="320" spans="19:33" x14ac:dyDescent="0.25">
      <c r="S320">
        <f t="shared" si="93"/>
        <v>13</v>
      </c>
      <c r="T320">
        <f t="shared" si="94"/>
        <v>13</v>
      </c>
      <c r="U320">
        <f t="shared" si="95"/>
        <v>301</v>
      </c>
      <c r="V320">
        <f t="shared" si="96"/>
        <v>24.706068719361941</v>
      </c>
      <c r="Y320">
        <f t="shared" si="82"/>
        <v>54.450672838488906</v>
      </c>
      <c r="Z320">
        <f t="shared" si="97"/>
        <v>0</v>
      </c>
      <c r="AA320">
        <f t="shared" si="86"/>
        <v>0.5773566582066586</v>
      </c>
      <c r="AB320">
        <f t="shared" si="87"/>
        <v>673451.13807112805</v>
      </c>
      <c r="AC320">
        <f t="shared" si="88"/>
        <v>672411.89608635602</v>
      </c>
      <c r="AD320">
        <f t="shared" si="89"/>
        <v>54.445167022713022</v>
      </c>
      <c r="AE320">
        <f t="shared" si="90"/>
        <v>0.57701990129205838</v>
      </c>
      <c r="AF320">
        <f t="shared" si="91"/>
        <v>671373.86642647663</v>
      </c>
      <c r="AG320">
        <f t="shared" si="92"/>
        <v>0.44634803748033425</v>
      </c>
    </row>
    <row r="321" spans="19:33" x14ac:dyDescent="0.25">
      <c r="S321">
        <f t="shared" si="93"/>
        <v>13</v>
      </c>
      <c r="T321">
        <f t="shared" si="94"/>
        <v>14</v>
      </c>
      <c r="U321">
        <f t="shared" si="95"/>
        <v>302</v>
      </c>
      <c r="V321">
        <f t="shared" si="96"/>
        <v>24.706068719361941</v>
      </c>
      <c r="Y321">
        <f t="shared" si="82"/>
        <v>54.43966762973146</v>
      </c>
      <c r="Z321">
        <f t="shared" si="97"/>
        <v>0</v>
      </c>
      <c r="AA321">
        <f t="shared" si="86"/>
        <v>0.57668353722031507</v>
      </c>
      <c r="AB321">
        <f t="shared" si="87"/>
        <v>671373.86642647686</v>
      </c>
      <c r="AC321">
        <f t="shared" si="88"/>
        <v>670335.83605948032</v>
      </c>
      <c r="AD321">
        <f t="shared" si="89"/>
        <v>54.434166328189256</v>
      </c>
      <c r="AE321">
        <f t="shared" si="90"/>
        <v>0.57634671086165401</v>
      </c>
      <c r="AF321">
        <f t="shared" si="91"/>
        <v>669299.01826737495</v>
      </c>
      <c r="AG321">
        <f t="shared" si="92"/>
        <v>0.44573080990510017</v>
      </c>
    </row>
    <row r="322" spans="19:33" x14ac:dyDescent="0.25">
      <c r="S322">
        <f t="shared" si="93"/>
        <v>13</v>
      </c>
      <c r="T322">
        <f t="shared" si="94"/>
        <v>15</v>
      </c>
      <c r="U322">
        <f t="shared" si="95"/>
        <v>303</v>
      </c>
      <c r="V322">
        <f t="shared" si="96"/>
        <v>24.706068719361941</v>
      </c>
      <c r="Y322">
        <f t="shared" si="82"/>
        <v>54.428660776224056</v>
      </c>
      <c r="Z322">
        <f t="shared" si="97"/>
        <v>0</v>
      </c>
      <c r="AA322">
        <f t="shared" si="86"/>
        <v>0.57600768806428471</v>
      </c>
      <c r="AB322">
        <f t="shared" si="87"/>
        <v>669299.0182673753</v>
      </c>
      <c r="AC322">
        <f t="shared" si="88"/>
        <v>668262.20442885964</v>
      </c>
      <c r="AD322">
        <f t="shared" si="89"/>
        <v>54.423155245252609</v>
      </c>
      <c r="AE322">
        <f t="shared" si="90"/>
        <v>0.57566866655967608</v>
      </c>
      <c r="AF322">
        <f t="shared" si="91"/>
        <v>667226.6110677605</v>
      </c>
      <c r="AG322">
        <f t="shared" si="92"/>
        <v>0.44511082926785189</v>
      </c>
    </row>
    <row r="323" spans="19:33" x14ac:dyDescent="0.25">
      <c r="S323">
        <f t="shared" si="93"/>
        <v>13</v>
      </c>
      <c r="T323">
        <f t="shared" si="94"/>
        <v>16</v>
      </c>
      <c r="U323">
        <f t="shared" si="95"/>
        <v>304</v>
      </c>
      <c r="V323">
        <f t="shared" si="96"/>
        <v>24.706068719361941</v>
      </c>
      <c r="Y323">
        <f t="shared" si="82"/>
        <v>54.417656195074493</v>
      </c>
      <c r="Z323">
        <f t="shared" si="97"/>
        <v>0</v>
      </c>
      <c r="AA323">
        <f t="shared" si="86"/>
        <v>0.57533004413161737</v>
      </c>
      <c r="AB323">
        <f t="shared" si="87"/>
        <v>667226.61106775992</v>
      </c>
      <c r="AC323">
        <f t="shared" si="88"/>
        <v>666191.01698832295</v>
      </c>
      <c r="AD323">
        <f t="shared" si="89"/>
        <v>54.41215714108197</v>
      </c>
      <c r="AE323">
        <f t="shared" si="90"/>
        <v>0.57499142146867388</v>
      </c>
      <c r="AF323">
        <f t="shared" si="91"/>
        <v>665156.64195047272</v>
      </c>
      <c r="AG323">
        <f t="shared" si="92"/>
        <v>0.44448901784587563</v>
      </c>
    </row>
    <row r="324" spans="19:33" x14ac:dyDescent="0.25">
      <c r="S324">
        <f t="shared" si="93"/>
        <v>13</v>
      </c>
      <c r="T324">
        <f t="shared" si="94"/>
        <v>17</v>
      </c>
      <c r="U324">
        <f t="shared" si="95"/>
        <v>305</v>
      </c>
      <c r="V324">
        <f t="shared" si="96"/>
        <v>24.706068719361941</v>
      </c>
      <c r="Y324">
        <f t="shared" si="82"/>
        <v>54.406664560258463</v>
      </c>
      <c r="Z324">
        <f t="shared" si="97"/>
        <v>0</v>
      </c>
      <c r="AA324">
        <f t="shared" si="86"/>
        <v>0.57465319741278764</v>
      </c>
      <c r="AB324">
        <f t="shared" si="87"/>
        <v>665156.64195047226</v>
      </c>
      <c r="AC324">
        <f t="shared" si="88"/>
        <v>664122.26619512925</v>
      </c>
      <c r="AD324">
        <f t="shared" si="89"/>
        <v>54.401171975625033</v>
      </c>
      <c r="AE324">
        <f t="shared" si="90"/>
        <v>0.57431497312229263</v>
      </c>
      <c r="AF324">
        <f t="shared" si="91"/>
        <v>663089.10804723203</v>
      </c>
      <c r="AG324">
        <f t="shared" si="92"/>
        <v>0.44386793795361007</v>
      </c>
    </row>
    <row r="325" spans="19:33" x14ac:dyDescent="0.25">
      <c r="S325">
        <f t="shared" si="93"/>
        <v>13</v>
      </c>
      <c r="T325">
        <f t="shared" si="94"/>
        <v>18</v>
      </c>
      <c r="U325">
        <f t="shared" si="95"/>
        <v>306</v>
      </c>
      <c r="V325">
        <f t="shared" si="96"/>
        <v>24.706068719361941</v>
      </c>
      <c r="Y325">
        <f t="shared" si="82"/>
        <v>54.395685856545263</v>
      </c>
      <c r="Z325">
        <f t="shared" si="97"/>
        <v>0</v>
      </c>
      <c r="AA325">
        <f t="shared" si="86"/>
        <v>0.57397714696991398</v>
      </c>
      <c r="AB325">
        <f t="shared" si="87"/>
        <v>663089.10804723238</v>
      </c>
      <c r="AC325">
        <f t="shared" si="88"/>
        <v>662055.94918268651</v>
      </c>
      <c r="AD325">
        <f t="shared" si="89"/>
        <v>54.390199733660054</v>
      </c>
      <c r="AE325">
        <f t="shared" si="90"/>
        <v>0.57363932058320255</v>
      </c>
      <c r="AF325">
        <f t="shared" si="91"/>
        <v>661024.00649313279</v>
      </c>
      <c r="AG325">
        <f t="shared" si="92"/>
        <v>0.44324758873044756</v>
      </c>
    </row>
    <row r="326" spans="19:33" x14ac:dyDescent="0.25">
      <c r="S326">
        <f t="shared" si="93"/>
        <v>13</v>
      </c>
      <c r="T326">
        <f t="shared" si="94"/>
        <v>19</v>
      </c>
      <c r="U326">
        <f t="shared" si="95"/>
        <v>307</v>
      </c>
      <c r="V326">
        <f t="shared" si="96"/>
        <v>24.706068719361941</v>
      </c>
      <c r="Y326">
        <f t="shared" ref="Y326:Y389" si="98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54.384720068722103</v>
      </c>
      <c r="Z326">
        <f t="shared" si="97"/>
        <v>0</v>
      </c>
      <c r="AA326">
        <f t="shared" si="86"/>
        <v>0.57330189186621772</v>
      </c>
      <c r="AB326">
        <f t="shared" si="87"/>
        <v>661024.00649313349</v>
      </c>
      <c r="AC326">
        <f t="shared" si="88"/>
        <v>659992.06308777432</v>
      </c>
      <c r="AD326">
        <f t="shared" si="89"/>
        <v>54.379240399983189</v>
      </c>
      <c r="AE326">
        <f t="shared" si="90"/>
        <v>0.57296446291517589</v>
      </c>
      <c r="AF326">
        <f t="shared" si="91"/>
        <v>658961.3344266389</v>
      </c>
      <c r="AG326">
        <f t="shared" si="92"/>
        <v>0.44262796931679282</v>
      </c>
    </row>
    <row r="327" spans="19:33" x14ac:dyDescent="0.25">
      <c r="S327">
        <f t="shared" si="93"/>
        <v>13</v>
      </c>
      <c r="T327">
        <f t="shared" si="94"/>
        <v>20</v>
      </c>
      <c r="U327">
        <f t="shared" si="95"/>
        <v>308</v>
      </c>
      <c r="V327">
        <f t="shared" si="96"/>
        <v>24.706068719361941</v>
      </c>
      <c r="Y327">
        <f t="shared" si="98"/>
        <v>54.373762061827712</v>
      </c>
      <c r="Z327">
        <f t="shared" si="97"/>
        <v>0</v>
      </c>
      <c r="AA327">
        <f t="shared" si="86"/>
        <v>0.57262616687599144</v>
      </c>
      <c r="AB327">
        <f t="shared" si="87"/>
        <v>658961.33442663914</v>
      </c>
      <c r="AC327">
        <f t="shared" si="88"/>
        <v>657930.6073262624</v>
      </c>
      <c r="AD327">
        <f t="shared" si="89"/>
        <v>54.368276301866921</v>
      </c>
      <c r="AE327">
        <f t="shared" si="90"/>
        <v>0.57228603653832422</v>
      </c>
      <c r="AF327">
        <f t="shared" si="91"/>
        <v>656901.10469510115</v>
      </c>
      <c r="AG327">
        <f t="shared" si="92"/>
        <v>0.44200782880278017</v>
      </c>
    </row>
    <row r="328" spans="19:33" x14ac:dyDescent="0.25">
      <c r="S328">
        <f t="shared" si="93"/>
        <v>13</v>
      </c>
      <c r="T328">
        <f t="shared" si="94"/>
        <v>21</v>
      </c>
      <c r="U328">
        <f t="shared" si="95"/>
        <v>309</v>
      </c>
      <c r="V328">
        <f t="shared" si="96"/>
        <v>24.706068719361941</v>
      </c>
      <c r="Y328">
        <f t="shared" si="98"/>
        <v>54.362797058804915</v>
      </c>
      <c r="Z328">
        <f t="shared" si="97"/>
        <v>0</v>
      </c>
      <c r="AA328">
        <f t="shared" si="86"/>
        <v>0.57194631026408671</v>
      </c>
      <c r="AB328">
        <f t="shared" si="87"/>
        <v>656901.10469510045</v>
      </c>
      <c r="AC328">
        <f t="shared" si="88"/>
        <v>655871.60133662506</v>
      </c>
      <c r="AD328">
        <f t="shared" si="89"/>
        <v>54.357317811871987</v>
      </c>
      <c r="AE328">
        <f t="shared" si="90"/>
        <v>0.57160658374984274</v>
      </c>
      <c r="AF328">
        <f t="shared" si="91"/>
        <v>654843.320993601</v>
      </c>
      <c r="AG328">
        <f t="shared" si="92"/>
        <v>0.44138354639382837</v>
      </c>
    </row>
    <row r="329" spans="19:33" x14ac:dyDescent="0.25">
      <c r="S329">
        <f t="shared" si="93"/>
        <v>13</v>
      </c>
      <c r="T329">
        <f t="shared" si="94"/>
        <v>22</v>
      </c>
      <c r="U329">
        <f t="shared" si="95"/>
        <v>310</v>
      </c>
      <c r="V329">
        <f t="shared" si="96"/>
        <v>24.706068719361941</v>
      </c>
      <c r="Y329">
        <f t="shared" si="98"/>
        <v>54.351845074100595</v>
      </c>
      <c r="Z329">
        <f t="shared" si="97"/>
        <v>0</v>
      </c>
      <c r="AA329">
        <f t="shared" si="86"/>
        <v>0.57126726081930035</v>
      </c>
      <c r="AB329">
        <f t="shared" si="87"/>
        <v>654843.32099360158</v>
      </c>
      <c r="AC329">
        <f t="shared" si="88"/>
        <v>653815.03992412682</v>
      </c>
      <c r="AD329">
        <f t="shared" si="89"/>
        <v>54.34637233246287</v>
      </c>
      <c r="AE329">
        <f t="shared" si="90"/>
        <v>0.57092793764903615</v>
      </c>
      <c r="AF329">
        <f t="shared" si="91"/>
        <v>652787.9804180651</v>
      </c>
      <c r="AG329">
        <f t="shared" si="92"/>
        <v>0.44076000517092112</v>
      </c>
    </row>
    <row r="330" spans="19:33" x14ac:dyDescent="0.25">
      <c r="S330">
        <f t="shared" si="93"/>
        <v>13</v>
      </c>
      <c r="T330">
        <f t="shared" si="94"/>
        <v>23</v>
      </c>
      <c r="U330">
        <f t="shared" si="95"/>
        <v>311</v>
      </c>
      <c r="V330">
        <f t="shared" si="96"/>
        <v>24.706068719361941</v>
      </c>
      <c r="Y330">
        <f t="shared" si="98"/>
        <v>54.340906092258599</v>
      </c>
      <c r="Z330">
        <f t="shared" si="97"/>
        <v>0</v>
      </c>
      <c r="AA330">
        <f t="shared" si="86"/>
        <v>0.57058901758331371</v>
      </c>
      <c r="AB330">
        <f t="shared" si="87"/>
        <v>652787.98041806452</v>
      </c>
      <c r="AC330">
        <f t="shared" si="88"/>
        <v>651760.9201864145</v>
      </c>
      <c r="AD330">
        <f t="shared" si="89"/>
        <v>54.335439848192593</v>
      </c>
      <c r="AE330">
        <f t="shared" si="90"/>
        <v>0.57025009727815434</v>
      </c>
      <c r="AF330">
        <f t="shared" si="91"/>
        <v>650735.08006786311</v>
      </c>
      <c r="AG330">
        <f t="shared" si="92"/>
        <v>0.4401372042540766</v>
      </c>
    </row>
    <row r="331" spans="19:33" x14ac:dyDescent="0.25">
      <c r="S331">
        <f t="shared" si="93"/>
        <v>13</v>
      </c>
      <c r="T331">
        <f t="shared" si="94"/>
        <v>24</v>
      </c>
      <c r="U331">
        <f t="shared" si="95"/>
        <v>312</v>
      </c>
      <c r="V331">
        <f t="shared" si="96"/>
        <v>24.706068719361941</v>
      </c>
      <c r="Y331">
        <f t="shared" si="98"/>
        <v>54.329980097841151</v>
      </c>
      <c r="Z331">
        <f t="shared" si="97"/>
        <v>0</v>
      </c>
      <c r="AA331">
        <f t="shared" si="86"/>
        <v>0.56991157959894723</v>
      </c>
      <c r="AB331">
        <f t="shared" si="87"/>
        <v>650735.08006786369</v>
      </c>
      <c r="AC331">
        <f t="shared" si="88"/>
        <v>649709.23922458559</v>
      </c>
      <c r="AD331">
        <f t="shared" si="89"/>
        <v>54.32452034363255</v>
      </c>
      <c r="AE331">
        <f t="shared" si="90"/>
        <v>0.56957306168058686</v>
      </c>
      <c r="AF331">
        <f t="shared" si="91"/>
        <v>648684.61704581359</v>
      </c>
      <c r="AG331">
        <f t="shared" si="92"/>
        <v>0.43951514276435899</v>
      </c>
    </row>
    <row r="332" spans="19:33" x14ac:dyDescent="0.25">
      <c r="S332">
        <f t="shared" si="93"/>
        <v>14</v>
      </c>
      <c r="T332">
        <f t="shared" si="94"/>
        <v>1</v>
      </c>
      <c r="U332">
        <f t="shared" si="95"/>
        <v>313</v>
      </c>
      <c r="V332">
        <f t="shared" si="96"/>
        <v>24.706068719361941</v>
      </c>
      <c r="Y332">
        <f t="shared" si="98"/>
        <v>54.319067075428784</v>
      </c>
      <c r="Z332">
        <f t="shared" si="97"/>
        <v>0</v>
      </c>
      <c r="AA332">
        <f t="shared" si="86"/>
        <v>0.569234945910157</v>
      </c>
      <c r="AB332">
        <f t="shared" si="87"/>
        <v>648684.61704581406</v>
      </c>
      <c r="AC332">
        <f t="shared" si="88"/>
        <v>647659.99414317578</v>
      </c>
      <c r="AD332">
        <f t="shared" si="89"/>
        <v>54.313606029176917</v>
      </c>
      <c r="AE332">
        <f t="shared" si="90"/>
        <v>0.56889487490573631</v>
      </c>
      <c r="AF332">
        <f t="shared" si="91"/>
        <v>646636.59549615346</v>
      </c>
      <c r="AG332">
        <f t="shared" si="92"/>
        <v>0.43889381982387521</v>
      </c>
    </row>
    <row r="333" spans="19:33" x14ac:dyDescent="0.25">
      <c r="S333">
        <f t="shared" si="93"/>
        <v>14</v>
      </c>
      <c r="T333">
        <f t="shared" si="94"/>
        <v>2</v>
      </c>
      <c r="U333">
        <f t="shared" si="95"/>
        <v>314</v>
      </c>
      <c r="V333">
        <f t="shared" si="96"/>
        <v>24.706068719361941</v>
      </c>
      <c r="Y333">
        <f t="shared" si="98"/>
        <v>54.308146767953545</v>
      </c>
      <c r="Z333">
        <f t="shared" si="97"/>
        <v>0</v>
      </c>
      <c r="AA333">
        <f t="shared" si="86"/>
        <v>0.56855401824565432</v>
      </c>
      <c r="AB333">
        <f t="shared" si="87"/>
        <v>646636.59549615404</v>
      </c>
      <c r="AC333">
        <f t="shared" si="88"/>
        <v>645613.19826331188</v>
      </c>
      <c r="AD333">
        <f t="shared" si="89"/>
        <v>54.302687514274034</v>
      </c>
      <c r="AE333">
        <f t="shared" si="90"/>
        <v>0.5682131620565839</v>
      </c>
      <c r="AF333">
        <f t="shared" si="91"/>
        <v>644591.02811275038</v>
      </c>
      <c r="AG333">
        <f t="shared" si="92"/>
        <v>0.43826819340046441</v>
      </c>
    </row>
    <row r="334" spans="19:33" x14ac:dyDescent="0.25">
      <c r="S334">
        <f t="shared" si="93"/>
        <v>14</v>
      </c>
      <c r="T334">
        <f t="shared" si="94"/>
        <v>3</v>
      </c>
      <c r="U334">
        <f t="shared" si="95"/>
        <v>315</v>
      </c>
      <c r="V334">
        <f t="shared" si="96"/>
        <v>24.706068719361941</v>
      </c>
      <c r="Y334">
        <f t="shared" si="98"/>
        <v>54.297234806394378</v>
      </c>
      <c r="Z334">
        <f t="shared" si="97"/>
        <v>0</v>
      </c>
      <c r="AA334">
        <f t="shared" si="86"/>
        <v>0.56787271456374278</v>
      </c>
      <c r="AB334">
        <f t="shared" si="87"/>
        <v>644591.02811275085</v>
      </c>
      <c r="AC334">
        <f t="shared" si="88"/>
        <v>643568.85722653614</v>
      </c>
      <c r="AD334">
        <f t="shared" si="89"/>
        <v>54.291782094590417</v>
      </c>
      <c r="AE334">
        <f t="shared" si="90"/>
        <v>0.56753226682588209</v>
      </c>
      <c r="AF334">
        <f t="shared" si="91"/>
        <v>642547.91195217764</v>
      </c>
      <c r="AG334">
        <f t="shared" si="92"/>
        <v>0.43764213786293399</v>
      </c>
    </row>
    <row r="335" spans="19:33" x14ac:dyDescent="0.25">
      <c r="S335">
        <f t="shared" si="93"/>
        <v>14</v>
      </c>
      <c r="T335">
        <f t="shared" si="94"/>
        <v>4</v>
      </c>
      <c r="U335">
        <f t="shared" si="95"/>
        <v>316</v>
      </c>
      <c r="V335">
        <f t="shared" si="96"/>
        <v>24.706068719361941</v>
      </c>
      <c r="Y335">
        <f t="shared" si="98"/>
        <v>54.286335920742417</v>
      </c>
      <c r="Z335">
        <f t="shared" si="97"/>
        <v>0</v>
      </c>
      <c r="AA335">
        <f t="shared" si="86"/>
        <v>0.56719222729450602</v>
      </c>
      <c r="AB335">
        <f t="shared" si="87"/>
        <v>642547.91195217706</v>
      </c>
      <c r="AC335">
        <f t="shared" si="88"/>
        <v>641526.96594304696</v>
      </c>
      <c r="AD335">
        <f t="shared" si="89"/>
        <v>54.280889742974821</v>
      </c>
      <c r="AE335">
        <f t="shared" si="90"/>
        <v>0.56685218751840449</v>
      </c>
      <c r="AF335">
        <f t="shared" si="91"/>
        <v>640507.24407711078</v>
      </c>
      <c r="AG335">
        <f t="shared" si="92"/>
        <v>0.43701683253370205</v>
      </c>
    </row>
    <row r="336" spans="19:33" x14ac:dyDescent="0.25">
      <c r="S336">
        <f t="shared" si="93"/>
        <v>14</v>
      </c>
      <c r="T336">
        <f t="shared" si="94"/>
        <v>5</v>
      </c>
      <c r="U336">
        <f t="shared" si="95"/>
        <v>317</v>
      </c>
      <c r="V336">
        <f t="shared" si="96"/>
        <v>24.706068719361941</v>
      </c>
      <c r="Y336">
        <f t="shared" si="98"/>
        <v>54.275450095328686</v>
      </c>
      <c r="Z336">
        <f t="shared" si="97"/>
        <v>0</v>
      </c>
      <c r="AA336">
        <f t="shared" si="86"/>
        <v>0.56651255545962953</v>
      </c>
      <c r="AB336">
        <f t="shared" si="87"/>
        <v>640507.2440771109</v>
      </c>
      <c r="AC336">
        <f t="shared" si="88"/>
        <v>639487.52147728356</v>
      </c>
      <c r="AD336">
        <f t="shared" si="89"/>
        <v>54.270010443767653</v>
      </c>
      <c r="AE336">
        <f t="shared" si="90"/>
        <v>0.56617292315642231</v>
      </c>
      <c r="AF336">
        <f t="shared" si="91"/>
        <v>638469.02155374782</v>
      </c>
      <c r="AG336">
        <f t="shared" si="92"/>
        <v>0.43639227651378737</v>
      </c>
    </row>
    <row r="337" spans="19:33" x14ac:dyDescent="0.25">
      <c r="S337">
        <f t="shared" si="93"/>
        <v>14</v>
      </c>
      <c r="T337">
        <f t="shared" si="94"/>
        <v>6</v>
      </c>
      <c r="U337">
        <f t="shared" si="95"/>
        <v>318</v>
      </c>
      <c r="V337">
        <f t="shared" si="96"/>
        <v>24.706068719361941</v>
      </c>
      <c r="Y337">
        <f t="shared" si="98"/>
        <v>54.264577314502979</v>
      </c>
      <c r="Z337">
        <f t="shared" si="97"/>
        <v>0</v>
      </c>
      <c r="AA337">
        <f t="shared" si="86"/>
        <v>0.56583369808197059</v>
      </c>
      <c r="AB337">
        <f t="shared" si="87"/>
        <v>638469.02155374852</v>
      </c>
      <c r="AC337">
        <f t="shared" si="88"/>
        <v>637450.52089720103</v>
      </c>
      <c r="AD337">
        <f t="shared" si="89"/>
        <v>54.259144181328097</v>
      </c>
      <c r="AE337">
        <f t="shared" si="90"/>
        <v>0.56549447276337939</v>
      </c>
      <c r="AF337">
        <f t="shared" si="91"/>
        <v>636433.24145180034</v>
      </c>
      <c r="AG337">
        <f t="shared" si="92"/>
        <v>0.43576846890528553</v>
      </c>
    </row>
    <row r="338" spans="19:33" x14ac:dyDescent="0.25">
      <c r="S338">
        <f t="shared" si="93"/>
        <v>14</v>
      </c>
      <c r="T338">
        <f t="shared" si="94"/>
        <v>7</v>
      </c>
      <c r="U338">
        <f t="shared" si="95"/>
        <v>319</v>
      </c>
      <c r="V338">
        <f t="shared" si="96"/>
        <v>24.706068719361941</v>
      </c>
      <c r="Y338">
        <f t="shared" si="98"/>
        <v>54.253707718406353</v>
      </c>
      <c r="Z338">
        <f t="shared" si="97"/>
        <v>0</v>
      </c>
      <c r="AA338">
        <f t="shared" si="86"/>
        <v>0.56515313238481601</v>
      </c>
      <c r="AB338">
        <f t="shared" si="87"/>
        <v>636433.2414518001</v>
      </c>
      <c r="AC338">
        <f t="shared" si="88"/>
        <v>635415.96581350744</v>
      </c>
      <c r="AD338">
        <f t="shared" si="89"/>
        <v>54.248268645660062</v>
      </c>
      <c r="AE338">
        <f t="shared" si="90"/>
        <v>0.56481111951166796</v>
      </c>
      <c r="AF338">
        <f t="shared" si="91"/>
        <v>634399.92142155813</v>
      </c>
      <c r="AG338">
        <f t="shared" si="92"/>
        <v>0.43514291434211461</v>
      </c>
    </row>
    <row r="339" spans="19:33" x14ac:dyDescent="0.25">
      <c r="S339">
        <f t="shared" si="93"/>
        <v>14</v>
      </c>
      <c r="T339">
        <f t="shared" si="94"/>
        <v>8</v>
      </c>
      <c r="U339">
        <f t="shared" si="95"/>
        <v>320</v>
      </c>
      <c r="V339">
        <f t="shared" si="96"/>
        <v>24.706068719361941</v>
      </c>
      <c r="Y339">
        <f t="shared" si="98"/>
        <v>54.242836156024751</v>
      </c>
      <c r="Z339">
        <f t="shared" si="97"/>
        <v>0</v>
      </c>
      <c r="AA339">
        <f t="shared" si="86"/>
        <v>0.56446952058935418</v>
      </c>
      <c r="AB339">
        <f t="shared" si="87"/>
        <v>634399.9214215579</v>
      </c>
      <c r="AC339">
        <f t="shared" si="88"/>
        <v>633383.87628449709</v>
      </c>
      <c r="AD339">
        <f t="shared" si="89"/>
        <v>54.237403662405555</v>
      </c>
      <c r="AE339">
        <f t="shared" si="90"/>
        <v>0.56412792141653068</v>
      </c>
      <c r="AF339">
        <f t="shared" si="91"/>
        <v>632369.0609044584</v>
      </c>
      <c r="AG339">
        <f t="shared" si="92"/>
        <v>0.43451428913142381</v>
      </c>
    </row>
    <row r="340" spans="19:33" x14ac:dyDescent="0.25">
      <c r="S340">
        <f t="shared" si="93"/>
        <v>14</v>
      </c>
      <c r="T340">
        <f t="shared" si="94"/>
        <v>9</v>
      </c>
      <c r="U340">
        <f t="shared" si="95"/>
        <v>321</v>
      </c>
      <c r="V340">
        <f t="shared" si="96"/>
        <v>24.706068719361941</v>
      </c>
      <c r="Y340">
        <f t="shared" si="98"/>
        <v>54.23197774393438</v>
      </c>
      <c r="Z340">
        <f t="shared" si="97"/>
        <v>0</v>
      </c>
      <c r="AA340">
        <f t="shared" si="86"/>
        <v>0.56378673569382476</v>
      </c>
      <c r="AB340">
        <f t="shared" si="87"/>
        <v>632369.06090445863</v>
      </c>
      <c r="AC340">
        <f t="shared" si="88"/>
        <v>631354.24478020973</v>
      </c>
      <c r="AD340">
        <f t="shared" si="89"/>
        <v>54.226551821484129</v>
      </c>
      <c r="AE340">
        <f t="shared" si="90"/>
        <v>0.56344554972091176</v>
      </c>
      <c r="AF340">
        <f t="shared" si="91"/>
        <v>630340.65692546335</v>
      </c>
      <c r="AG340">
        <f t="shared" si="92"/>
        <v>0.43388642430864283</v>
      </c>
    </row>
    <row r="341" spans="19:33" x14ac:dyDescent="0.25">
      <c r="S341">
        <f t="shared" si="93"/>
        <v>14</v>
      </c>
      <c r="T341">
        <f t="shared" si="94"/>
        <v>10</v>
      </c>
      <c r="U341">
        <f t="shared" si="95"/>
        <v>322</v>
      </c>
      <c r="V341">
        <f t="shared" si="96"/>
        <v>24.706068719361941</v>
      </c>
      <c r="Y341">
        <f t="shared" si="98"/>
        <v>54.221132466228582</v>
      </c>
      <c r="Z341">
        <f t="shared" si="97"/>
        <v>0</v>
      </c>
      <c r="AA341">
        <f t="shared" ref="AA341:AA404" si="99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0.56310477669800563</v>
      </c>
      <c r="AB341">
        <f t="shared" ref="AB341:AB404" si="100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630340.65692546323</v>
      </c>
      <c r="AC341">
        <f t="shared" ref="AC341:AC404" si="101">MAX(0,AB341+(Z341-AA341)*1800)</f>
        <v>629327.06832740677</v>
      </c>
      <c r="AD341">
        <f t="shared" ref="AD341:AD404" si="102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54.21571310699877</v>
      </c>
      <c r="AE341">
        <f t="shared" ref="AE341:AE404" si="103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0.56276400342519495</v>
      </c>
      <c r="AF341">
        <f t="shared" ref="AF341:AF404" si="104">MAX(0,AB341+(Z341-AE341)*3600)</f>
        <v>628314.70651313255</v>
      </c>
      <c r="AG341">
        <f t="shared" ref="AG341:AG404" si="105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0.43325931895400266</v>
      </c>
    </row>
    <row r="342" spans="19:33" x14ac:dyDescent="0.25">
      <c r="S342">
        <f t="shared" si="93"/>
        <v>14</v>
      </c>
      <c r="T342">
        <f t="shared" si="94"/>
        <v>11</v>
      </c>
      <c r="U342">
        <f t="shared" si="95"/>
        <v>323</v>
      </c>
      <c r="V342">
        <f t="shared" si="96"/>
        <v>24.706068719361941</v>
      </c>
      <c r="Y342">
        <f t="shared" si="98"/>
        <v>54.210300307019949</v>
      </c>
      <c r="Z342">
        <f t="shared" si="97"/>
        <v>0</v>
      </c>
      <c r="AA342">
        <f t="shared" si="99"/>
        <v>0.56242364260288491</v>
      </c>
      <c r="AB342">
        <f t="shared" si="100"/>
        <v>628314.70651313255</v>
      </c>
      <c r="AC342">
        <f t="shared" si="101"/>
        <v>627302.34395644732</v>
      </c>
      <c r="AD342">
        <f t="shared" si="102"/>
        <v>54.204887503071674</v>
      </c>
      <c r="AE342">
        <f t="shared" si="103"/>
        <v>0.56208328153097264</v>
      </c>
      <c r="AF342">
        <f t="shared" si="104"/>
        <v>626291.20669962105</v>
      </c>
      <c r="AG342">
        <f t="shared" si="105"/>
        <v>0.43263297214884738</v>
      </c>
    </row>
    <row r="343" spans="19:33" x14ac:dyDescent="0.25">
      <c r="S343">
        <f t="shared" si="93"/>
        <v>14</v>
      </c>
      <c r="T343">
        <f t="shared" si="94"/>
        <v>12</v>
      </c>
      <c r="U343">
        <f t="shared" si="95"/>
        <v>324</v>
      </c>
      <c r="V343">
        <f t="shared" si="96"/>
        <v>24.706068719361941</v>
      </c>
      <c r="Y343">
        <f t="shared" si="98"/>
        <v>54.199481250440286</v>
      </c>
      <c r="Z343">
        <f t="shared" si="97"/>
        <v>0</v>
      </c>
      <c r="AA343">
        <f t="shared" si="99"/>
        <v>0.56174333241065866</v>
      </c>
      <c r="AB343">
        <f t="shared" si="100"/>
        <v>626291.20669962082</v>
      </c>
      <c r="AC343">
        <f t="shared" si="101"/>
        <v>625280.06870128168</v>
      </c>
      <c r="AD343">
        <f t="shared" si="102"/>
        <v>54.194063658217821</v>
      </c>
      <c r="AE343">
        <f t="shared" si="103"/>
        <v>0.56140042391413614</v>
      </c>
      <c r="AF343">
        <f t="shared" si="104"/>
        <v>624270.16517352988</v>
      </c>
      <c r="AG343">
        <f t="shared" si="105"/>
        <v>0.43200738297563196</v>
      </c>
    </row>
    <row r="344" spans="19:33" x14ac:dyDescent="0.25">
      <c r="S344">
        <f t="shared" si="93"/>
        <v>14</v>
      </c>
      <c r="T344">
        <f t="shared" si="94"/>
        <v>13</v>
      </c>
      <c r="U344">
        <f t="shared" si="95"/>
        <v>325</v>
      </c>
      <c r="V344">
        <f t="shared" si="96"/>
        <v>24.706068719361941</v>
      </c>
      <c r="Y344">
        <f t="shared" si="98"/>
        <v>54.188651573868391</v>
      </c>
      <c r="Z344">
        <f t="shared" si="97"/>
        <v>0</v>
      </c>
      <c r="AA344">
        <f t="shared" si="99"/>
        <v>0.56105764526502289</v>
      </c>
      <c r="AB344">
        <f t="shared" si="100"/>
        <v>624270.16517352976</v>
      </c>
      <c r="AC344">
        <f t="shared" si="101"/>
        <v>623260.26141205267</v>
      </c>
      <c r="AD344">
        <f t="shared" si="102"/>
        <v>54.183239488266423</v>
      </c>
      <c r="AE344">
        <f t="shared" si="103"/>
        <v>0.56071486653657909</v>
      </c>
      <c r="AF344">
        <f t="shared" si="104"/>
        <v>622251.59165399813</v>
      </c>
      <c r="AG344">
        <f t="shared" si="105"/>
        <v>0.43137641629144502</v>
      </c>
    </row>
    <row r="345" spans="19:33" x14ac:dyDescent="0.25">
      <c r="S345">
        <f t="shared" si="93"/>
        <v>14</v>
      </c>
      <c r="T345">
        <f t="shared" si="94"/>
        <v>14</v>
      </c>
      <c r="U345">
        <f t="shared" si="95"/>
        <v>326</v>
      </c>
      <c r="V345">
        <f t="shared" si="96"/>
        <v>24.706068719361941</v>
      </c>
      <c r="Y345">
        <f t="shared" si="98"/>
        <v>54.177834015702665</v>
      </c>
      <c r="Z345">
        <f t="shared" si="97"/>
        <v>0</v>
      </c>
      <c r="AA345">
        <f t="shared" si="99"/>
        <v>0.56037250665014848</v>
      </c>
      <c r="AB345">
        <f t="shared" si="100"/>
        <v>622251.59165399859</v>
      </c>
      <c r="AC345">
        <f t="shared" si="101"/>
        <v>621242.9211420283</v>
      </c>
      <c r="AD345">
        <f t="shared" si="102"/>
        <v>54.172428539098661</v>
      </c>
      <c r="AE345">
        <f t="shared" si="103"/>
        <v>0.56003014650782579</v>
      </c>
      <c r="AF345">
        <f t="shared" si="104"/>
        <v>620235.48312657047</v>
      </c>
      <c r="AG345">
        <f t="shared" si="105"/>
        <v>0.43074593438476594</v>
      </c>
    </row>
    <row r="346" spans="19:33" x14ac:dyDescent="0.25">
      <c r="S346">
        <f t="shared" si="93"/>
        <v>14</v>
      </c>
      <c r="T346">
        <f t="shared" si="94"/>
        <v>15</v>
      </c>
      <c r="U346">
        <f t="shared" si="95"/>
        <v>327</v>
      </c>
      <c r="V346">
        <f t="shared" si="96"/>
        <v>24.706068719361941</v>
      </c>
      <c r="Y346">
        <f t="shared" si="98"/>
        <v>54.167029667457307</v>
      </c>
      <c r="Z346">
        <f t="shared" si="97"/>
        <v>0</v>
      </c>
      <c r="AA346">
        <f t="shared" si="99"/>
        <v>0.55968820469604408</v>
      </c>
      <c r="AB346">
        <f t="shared" si="100"/>
        <v>620235.48312657035</v>
      </c>
      <c r="AC346">
        <f t="shared" si="101"/>
        <v>619228.04435811751</v>
      </c>
      <c r="AD346">
        <f t="shared" si="102"/>
        <v>54.161630791780645</v>
      </c>
      <c r="AE346">
        <f t="shared" si="103"/>
        <v>0.55934626262868314</v>
      </c>
      <c r="AF346">
        <f t="shared" si="104"/>
        <v>618221.83658110711</v>
      </c>
      <c r="AG346">
        <f t="shared" si="105"/>
        <v>0.43011622239451841</v>
      </c>
    </row>
    <row r="347" spans="19:33" x14ac:dyDescent="0.25">
      <c r="S347">
        <f t="shared" si="93"/>
        <v>14</v>
      </c>
      <c r="T347">
        <f t="shared" si="94"/>
        <v>16</v>
      </c>
      <c r="U347">
        <f t="shared" si="95"/>
        <v>328</v>
      </c>
      <c r="V347">
        <f t="shared" si="96"/>
        <v>24.706068719361941</v>
      </c>
      <c r="Y347">
        <f t="shared" si="98"/>
        <v>54.156238513000957</v>
      </c>
      <c r="Z347">
        <f t="shared" si="97"/>
        <v>0</v>
      </c>
      <c r="AA347">
        <f t="shared" si="99"/>
        <v>0.55900473838101716</v>
      </c>
      <c r="AB347">
        <f t="shared" si="100"/>
        <v>618221.83658110758</v>
      </c>
      <c r="AC347">
        <f t="shared" si="101"/>
        <v>617215.62805202173</v>
      </c>
      <c r="AD347">
        <f t="shared" si="102"/>
        <v>54.150846230190886</v>
      </c>
      <c r="AE347">
        <f t="shared" si="103"/>
        <v>0.55866321387808382</v>
      </c>
      <c r="AF347">
        <f t="shared" si="104"/>
        <v>616210.64901114651</v>
      </c>
      <c r="AG347">
        <f t="shared" si="105"/>
        <v>0.42948727938051512</v>
      </c>
    </row>
    <row r="348" spans="19:33" x14ac:dyDescent="0.25">
      <c r="S348">
        <f t="shared" si="93"/>
        <v>14</v>
      </c>
      <c r="T348">
        <f t="shared" si="94"/>
        <v>17</v>
      </c>
      <c r="U348">
        <f t="shared" si="95"/>
        <v>329</v>
      </c>
      <c r="V348">
        <f t="shared" si="96"/>
        <v>24.706068719361941</v>
      </c>
      <c r="Y348">
        <f t="shared" si="98"/>
        <v>54.145460536221947</v>
      </c>
      <c r="Z348">
        <f t="shared" si="97"/>
        <v>0</v>
      </c>
      <c r="AA348">
        <f t="shared" si="99"/>
        <v>0.55832210668462245</v>
      </c>
      <c r="AB348">
        <f t="shared" si="100"/>
        <v>616210.64901114709</v>
      </c>
      <c r="AC348">
        <f t="shared" si="101"/>
        <v>615205.66921911482</v>
      </c>
      <c r="AD348">
        <f t="shared" si="102"/>
        <v>54.140074838227548</v>
      </c>
      <c r="AE348">
        <f t="shared" si="103"/>
        <v>0.55798099923620537</v>
      </c>
      <c r="AF348">
        <f t="shared" si="104"/>
        <v>614201.91741389676</v>
      </c>
      <c r="AG348">
        <f t="shared" si="105"/>
        <v>0.42885910440371644</v>
      </c>
    </row>
    <row r="349" spans="19:33" x14ac:dyDescent="0.25">
      <c r="S349">
        <f t="shared" si="93"/>
        <v>14</v>
      </c>
      <c r="T349">
        <f t="shared" si="94"/>
        <v>18</v>
      </c>
      <c r="U349">
        <f t="shared" si="95"/>
        <v>330</v>
      </c>
      <c r="V349">
        <f t="shared" si="96"/>
        <v>24.706068719361941</v>
      </c>
      <c r="Y349">
        <f t="shared" si="98"/>
        <v>54.134683497009036</v>
      </c>
      <c r="Z349">
        <f t="shared" si="97"/>
        <v>0</v>
      </c>
      <c r="AA349">
        <f t="shared" si="99"/>
        <v>0.5576370556475716</v>
      </c>
      <c r="AB349">
        <f t="shared" si="100"/>
        <v>614201.91741389653</v>
      </c>
      <c r="AC349">
        <f t="shared" si="101"/>
        <v>613198.17071373085</v>
      </c>
      <c r="AD349">
        <f t="shared" si="102"/>
        <v>54.12929201074256</v>
      </c>
      <c r="AE349">
        <f t="shared" si="103"/>
        <v>0.55729306791263133</v>
      </c>
      <c r="AF349">
        <f t="shared" si="104"/>
        <v>612195.66236941109</v>
      </c>
      <c r="AG349">
        <f t="shared" si="105"/>
        <v>0.4282284774670182</v>
      </c>
    </row>
    <row r="350" spans="19:33" x14ac:dyDescent="0.25">
      <c r="S350">
        <f t="shared" si="93"/>
        <v>14</v>
      </c>
      <c r="T350">
        <f t="shared" si="94"/>
        <v>19</v>
      </c>
      <c r="U350">
        <f t="shared" si="95"/>
        <v>331</v>
      </c>
      <c r="V350">
        <f t="shared" si="96"/>
        <v>24.706068719361941</v>
      </c>
      <c r="Y350">
        <f t="shared" si="98"/>
        <v>54.12390717613286</v>
      </c>
      <c r="Z350">
        <f t="shared" si="97"/>
        <v>0</v>
      </c>
      <c r="AA350">
        <f t="shared" si="99"/>
        <v>0.55694950456685488</v>
      </c>
      <c r="AB350">
        <f t="shared" si="100"/>
        <v>612195.66236941121</v>
      </c>
      <c r="AC350">
        <f t="shared" si="101"/>
        <v>611193.15326119086</v>
      </c>
      <c r="AD350">
        <f t="shared" si="102"/>
        <v>54.118522337419975</v>
      </c>
      <c r="AE350">
        <f t="shared" si="103"/>
        <v>0.55660594095928673</v>
      </c>
      <c r="AF350">
        <f t="shared" si="104"/>
        <v>610191.88098195777</v>
      </c>
      <c r="AG350">
        <f t="shared" si="105"/>
        <v>0.4275953182234799</v>
      </c>
    </row>
    <row r="351" spans="19:33" x14ac:dyDescent="0.25">
      <c r="S351">
        <f t="shared" si="93"/>
        <v>14</v>
      </c>
      <c r="T351">
        <f t="shared" si="94"/>
        <v>20</v>
      </c>
      <c r="U351">
        <f t="shared" si="95"/>
        <v>332</v>
      </c>
      <c r="V351">
        <f t="shared" si="96"/>
        <v>24.706068719361941</v>
      </c>
      <c r="Y351">
        <f t="shared" si="98"/>
        <v>54.113144142162547</v>
      </c>
      <c r="Z351">
        <f t="shared" si="97"/>
        <v>0</v>
      </c>
      <c r="AA351">
        <f t="shared" si="99"/>
        <v>0.55626280121762173</v>
      </c>
      <c r="AB351">
        <f t="shared" si="100"/>
        <v>610191.88098195742</v>
      </c>
      <c r="AC351">
        <f t="shared" si="101"/>
        <v>609190.60793976567</v>
      </c>
      <c r="AD351">
        <f t="shared" si="102"/>
        <v>54.107765942806992</v>
      </c>
      <c r="AE351">
        <f t="shared" si="103"/>
        <v>0.55591966121448788</v>
      </c>
      <c r="AF351">
        <f t="shared" si="104"/>
        <v>608190.5702015853</v>
      </c>
      <c r="AG351">
        <f t="shared" si="105"/>
        <v>0.42696293964779303</v>
      </c>
    </row>
    <row r="352" spans="19:33" x14ac:dyDescent="0.25">
      <c r="S352">
        <f t="shared" si="93"/>
        <v>14</v>
      </c>
      <c r="T352">
        <f t="shared" si="94"/>
        <v>21</v>
      </c>
      <c r="U352">
        <f t="shared" si="95"/>
        <v>333</v>
      </c>
      <c r="V352">
        <f t="shared" si="96"/>
        <v>24.706068719361941</v>
      </c>
      <c r="Y352">
        <f t="shared" si="98"/>
        <v>54.102394378715708</v>
      </c>
      <c r="Z352">
        <f t="shared" si="97"/>
        <v>0</v>
      </c>
      <c r="AA352">
        <f t="shared" si="99"/>
        <v>0.55557694455464268</v>
      </c>
      <c r="AB352">
        <f t="shared" si="100"/>
        <v>608190.57020158472</v>
      </c>
      <c r="AC352">
        <f t="shared" si="101"/>
        <v>607190.53170138632</v>
      </c>
      <c r="AD352">
        <f t="shared" si="102"/>
        <v>54.09702281053135</v>
      </c>
      <c r="AE352">
        <f t="shared" si="103"/>
        <v>0.55523422763365116</v>
      </c>
      <c r="AF352">
        <f t="shared" si="104"/>
        <v>606191.72698210354</v>
      </c>
      <c r="AG352">
        <f t="shared" si="105"/>
        <v>0.42633134077741569</v>
      </c>
    </row>
    <row r="353" spans="19:33" x14ac:dyDescent="0.25">
      <c r="S353">
        <f t="shared" si="93"/>
        <v>14</v>
      </c>
      <c r="T353">
        <f t="shared" si="94"/>
        <v>22</v>
      </c>
      <c r="U353">
        <f t="shared" si="95"/>
        <v>334</v>
      </c>
      <c r="V353">
        <f t="shared" si="96"/>
        <v>24.706068719361941</v>
      </c>
      <c r="Y353">
        <f t="shared" si="98"/>
        <v>54.091657869430158</v>
      </c>
      <c r="Z353">
        <f t="shared" si="97"/>
        <v>0</v>
      </c>
      <c r="AA353">
        <f t="shared" si="99"/>
        <v>0.55489193353397737</v>
      </c>
      <c r="AB353">
        <f t="shared" si="100"/>
        <v>606191.72698210331</v>
      </c>
      <c r="AC353">
        <f t="shared" si="101"/>
        <v>605192.92150174221</v>
      </c>
      <c r="AD353">
        <f t="shared" si="102"/>
        <v>54.086292924240944</v>
      </c>
      <c r="AE353">
        <f t="shared" si="103"/>
        <v>0.55454963917347944</v>
      </c>
      <c r="AF353">
        <f t="shared" si="104"/>
        <v>604195.34828107874</v>
      </c>
      <c r="AG353">
        <f t="shared" si="105"/>
        <v>0.42570052065099295</v>
      </c>
    </row>
    <row r="354" spans="19:33" x14ac:dyDescent="0.25">
      <c r="S354">
        <f t="shared" si="93"/>
        <v>14</v>
      </c>
      <c r="T354">
        <f t="shared" si="94"/>
        <v>23</v>
      </c>
      <c r="U354">
        <f t="shared" si="95"/>
        <v>335</v>
      </c>
      <c r="V354">
        <f t="shared" si="96"/>
        <v>24.706068719361941</v>
      </c>
      <c r="Y354">
        <f t="shared" si="98"/>
        <v>54.080934447050183</v>
      </c>
      <c r="Z354">
        <f t="shared" si="97"/>
        <v>0</v>
      </c>
      <c r="AA354">
        <f t="shared" si="99"/>
        <v>0.55420772615910141</v>
      </c>
      <c r="AB354">
        <f t="shared" si="100"/>
        <v>604195.34828107804</v>
      </c>
      <c r="AC354">
        <f t="shared" si="101"/>
        <v>603197.77437399165</v>
      </c>
      <c r="AD354">
        <f t="shared" si="102"/>
        <v>54.075563752862848</v>
      </c>
      <c r="AE354">
        <f t="shared" si="103"/>
        <v>0.55386249854960312</v>
      </c>
      <c r="AF354">
        <f t="shared" si="104"/>
        <v>602201.44328629947</v>
      </c>
      <c r="AG354">
        <f t="shared" si="105"/>
        <v>0.42507043777240949</v>
      </c>
    </row>
    <row r="355" spans="19:33" x14ac:dyDescent="0.25">
      <c r="S355">
        <f t="shared" si="93"/>
        <v>14</v>
      </c>
      <c r="T355">
        <f t="shared" si="94"/>
        <v>24</v>
      </c>
      <c r="U355">
        <f t="shared" si="95"/>
        <v>336</v>
      </c>
      <c r="V355">
        <f t="shared" si="96"/>
        <v>24.706068719361941</v>
      </c>
      <c r="Y355">
        <f t="shared" si="98"/>
        <v>54.070199749711485</v>
      </c>
      <c r="Z355">
        <f t="shared" si="97"/>
        <v>0</v>
      </c>
      <c r="AA355">
        <f t="shared" si="99"/>
        <v>0.55351770103913345</v>
      </c>
      <c r="AB355">
        <f t="shared" si="100"/>
        <v>602201.44328629889</v>
      </c>
      <c r="AC355">
        <f t="shared" si="101"/>
        <v>601205.11142442841</v>
      </c>
      <c r="AD355">
        <f t="shared" si="102"/>
        <v>54.064835742392134</v>
      </c>
      <c r="AE355">
        <f t="shared" si="103"/>
        <v>0.55317290326074608</v>
      </c>
      <c r="AF355">
        <f t="shared" si="104"/>
        <v>600210.02083456016</v>
      </c>
      <c r="AG355">
        <f t="shared" si="105"/>
        <v>0.4244345381036348</v>
      </c>
    </row>
    <row r="356" spans="19:33" x14ac:dyDescent="0.25">
      <c r="S356">
        <f t="shared" si="93"/>
        <v>15</v>
      </c>
      <c r="T356">
        <f t="shared" si="94"/>
        <v>1</v>
      </c>
      <c r="U356">
        <f t="shared" si="95"/>
        <v>337</v>
      </c>
      <c r="V356">
        <f t="shared" si="96"/>
        <v>24.706068719361941</v>
      </c>
      <c r="Y356">
        <f t="shared" si="98"/>
        <v>54.059478417777981</v>
      </c>
      <c r="Z356">
        <f t="shared" si="97"/>
        <v>0</v>
      </c>
      <c r="AA356">
        <f t="shared" si="99"/>
        <v>0.55282853504588625</v>
      </c>
      <c r="AB356">
        <f t="shared" si="100"/>
        <v>600210.02083456062</v>
      </c>
      <c r="AC356">
        <f t="shared" si="101"/>
        <v>599214.92947147798</v>
      </c>
      <c r="AD356">
        <f t="shared" si="102"/>
        <v>54.054121089001029</v>
      </c>
      <c r="AE356">
        <f t="shared" si="103"/>
        <v>0.55248416656344224</v>
      </c>
      <c r="AF356">
        <f t="shared" si="104"/>
        <v>598221.07783493225</v>
      </c>
      <c r="AG356">
        <f t="shared" si="105"/>
        <v>0.42379943017182931</v>
      </c>
    </row>
    <row r="357" spans="19:33" x14ac:dyDescent="0.25">
      <c r="S357">
        <f t="shared" si="93"/>
        <v>15</v>
      </c>
      <c r="T357">
        <f t="shared" si="94"/>
        <v>2</v>
      </c>
      <c r="U357">
        <f t="shared" si="95"/>
        <v>338</v>
      </c>
      <c r="V357">
        <f t="shared" si="96"/>
        <v>24.706068719361941</v>
      </c>
      <c r="Y357">
        <f t="shared" si="98"/>
        <v>54.048770434608855</v>
      </c>
      <c r="Z357">
        <f t="shared" si="97"/>
        <v>0</v>
      </c>
      <c r="AA357">
        <f t="shared" si="99"/>
        <v>0.55214022710969002</v>
      </c>
      <c r="AB357">
        <f t="shared" si="100"/>
        <v>598221.07783493225</v>
      </c>
      <c r="AC357">
        <f t="shared" si="101"/>
        <v>597227.22542613477</v>
      </c>
      <c r="AD357">
        <f t="shared" si="102"/>
        <v>54.043419776059068</v>
      </c>
      <c r="AE357">
        <f t="shared" si="103"/>
        <v>0.55179628738868691</v>
      </c>
      <c r="AF357">
        <f t="shared" si="104"/>
        <v>596234.61120033299</v>
      </c>
      <c r="AG357">
        <f t="shared" si="105"/>
        <v>0.42316511299122783</v>
      </c>
    </row>
    <row r="358" spans="19:33" x14ac:dyDescent="0.25">
      <c r="S358">
        <f t="shared" si="93"/>
        <v>15</v>
      </c>
      <c r="T358">
        <f t="shared" si="94"/>
        <v>3</v>
      </c>
      <c r="U358">
        <f t="shared" si="95"/>
        <v>339</v>
      </c>
      <c r="V358">
        <f t="shared" si="96"/>
        <v>24.706068719361941</v>
      </c>
      <c r="Y358">
        <f t="shared" si="98"/>
        <v>54.03807578358402</v>
      </c>
      <c r="Z358">
        <f t="shared" si="97"/>
        <v>0</v>
      </c>
      <c r="AA358">
        <f t="shared" si="99"/>
        <v>0.55145277616220745</v>
      </c>
      <c r="AB358">
        <f t="shared" si="100"/>
        <v>596234.61120033357</v>
      </c>
      <c r="AC358">
        <f t="shared" si="101"/>
        <v>595241.99620324164</v>
      </c>
      <c r="AD358">
        <f t="shared" si="102"/>
        <v>54.032731786956532</v>
      </c>
      <c r="AE358">
        <f t="shared" si="103"/>
        <v>0.5511092646688095</v>
      </c>
      <c r="AF358">
        <f t="shared" si="104"/>
        <v>594250.61784752586</v>
      </c>
      <c r="AG358">
        <f t="shared" si="105"/>
        <v>0.42253158557729342</v>
      </c>
    </row>
    <row r="359" spans="19:33" x14ac:dyDescent="0.25">
      <c r="S359">
        <f t="shared" si="93"/>
        <v>15</v>
      </c>
      <c r="T359">
        <f t="shared" si="94"/>
        <v>4</v>
      </c>
      <c r="U359">
        <f t="shared" si="95"/>
        <v>340</v>
      </c>
      <c r="V359">
        <f t="shared" si="96"/>
        <v>24.706068719361941</v>
      </c>
      <c r="Y359">
        <f t="shared" si="98"/>
        <v>54.027394448104076</v>
      </c>
      <c r="Z359">
        <f t="shared" si="97"/>
        <v>0</v>
      </c>
      <c r="AA359">
        <f t="shared" si="99"/>
        <v>0.55076618113643094</v>
      </c>
      <c r="AB359">
        <f t="shared" si="100"/>
        <v>594250.61784752645</v>
      </c>
      <c r="AC359">
        <f t="shared" si="101"/>
        <v>593259.23872148083</v>
      </c>
      <c r="AD359">
        <f t="shared" si="102"/>
        <v>54.022057105104352</v>
      </c>
      <c r="AE359">
        <f t="shared" si="103"/>
        <v>0.55042309733746642</v>
      </c>
      <c r="AF359">
        <f t="shared" si="104"/>
        <v>592269.09469711152</v>
      </c>
      <c r="AG359">
        <f t="shared" si="105"/>
        <v>0.42189884694671442</v>
      </c>
    </row>
    <row r="360" spans="19:33" x14ac:dyDescent="0.25">
      <c r="S360">
        <f t="shared" si="93"/>
        <v>15</v>
      </c>
      <c r="T360">
        <f t="shared" si="94"/>
        <v>5</v>
      </c>
      <c r="U360">
        <f t="shared" si="95"/>
        <v>341</v>
      </c>
      <c r="V360">
        <f t="shared" si="96"/>
        <v>24.706068719361941</v>
      </c>
      <c r="Y360">
        <f t="shared" si="98"/>
        <v>54.016714227471319</v>
      </c>
      <c r="Z360">
        <f t="shared" si="97"/>
        <v>0</v>
      </c>
      <c r="AA360">
        <f t="shared" si="99"/>
        <v>0.55007706785681398</v>
      </c>
      <c r="AB360">
        <f t="shared" si="100"/>
        <v>592269.09469711129</v>
      </c>
      <c r="AC360">
        <f t="shared" si="101"/>
        <v>591278.95597496897</v>
      </c>
      <c r="AD360">
        <f t="shared" si="102"/>
        <v>54.01137124651428</v>
      </c>
      <c r="AE360">
        <f t="shared" si="103"/>
        <v>0.54973100370359329</v>
      </c>
      <c r="AF360">
        <f t="shared" si="104"/>
        <v>590290.06308377837</v>
      </c>
      <c r="AG360">
        <f t="shared" si="105"/>
        <v>0.42126355672018001</v>
      </c>
    </row>
    <row r="361" spans="19:33" x14ac:dyDescent="0.25">
      <c r="S361">
        <f t="shared" si="93"/>
        <v>15</v>
      </c>
      <c r="T361">
        <f t="shared" si="94"/>
        <v>6</v>
      </c>
      <c r="U361">
        <f t="shared" si="95"/>
        <v>342</v>
      </c>
      <c r="V361">
        <f t="shared" si="96"/>
        <v>24.706068719361941</v>
      </c>
      <c r="Y361">
        <f t="shared" si="98"/>
        <v>54.006034988303163</v>
      </c>
      <c r="Z361">
        <f t="shared" si="97"/>
        <v>0</v>
      </c>
      <c r="AA361">
        <f t="shared" si="99"/>
        <v>0.54938537498171591</v>
      </c>
      <c r="AB361">
        <f t="shared" si="100"/>
        <v>590290.06308377848</v>
      </c>
      <c r="AC361">
        <f t="shared" si="101"/>
        <v>589301.16940881137</v>
      </c>
      <c r="AD361">
        <f t="shared" si="102"/>
        <v>54.000698725862634</v>
      </c>
      <c r="AE361">
        <f t="shared" si="103"/>
        <v>0.5490397459859</v>
      </c>
      <c r="AF361">
        <f t="shared" si="104"/>
        <v>588313.51999822923</v>
      </c>
      <c r="AG361">
        <f t="shared" si="105"/>
        <v>0.42062565366378268</v>
      </c>
    </row>
    <row r="362" spans="19:33" x14ac:dyDescent="0.25">
      <c r="S362">
        <f t="shared" si="93"/>
        <v>15</v>
      </c>
      <c r="T362">
        <f t="shared" si="94"/>
        <v>7</v>
      </c>
      <c r="U362">
        <f t="shared" si="95"/>
        <v>343</v>
      </c>
      <c r="V362">
        <f t="shared" si="96"/>
        <v>24.706068719361941</v>
      </c>
      <c r="Y362">
        <f t="shared" si="98"/>
        <v>53.995369177714522</v>
      </c>
      <c r="Z362">
        <f t="shared" si="97"/>
        <v>0</v>
      </c>
      <c r="AA362">
        <f t="shared" si="99"/>
        <v>0.54869455187389504</v>
      </c>
      <c r="AB362">
        <f t="shared" si="100"/>
        <v>588313.51999822957</v>
      </c>
      <c r="AC362">
        <f t="shared" si="101"/>
        <v>587325.8698048566</v>
      </c>
      <c r="AD362">
        <f t="shared" si="102"/>
        <v>53.99003962534232</v>
      </c>
      <c r="AE362">
        <f t="shared" si="103"/>
        <v>0.54834935748829616</v>
      </c>
      <c r="AF362">
        <f t="shared" si="104"/>
        <v>586339.46231127169</v>
      </c>
      <c r="AG362">
        <f t="shared" si="105"/>
        <v>0.41998855273680491</v>
      </c>
    </row>
    <row r="363" spans="19:33" x14ac:dyDescent="0.25">
      <c r="S363">
        <f t="shared" si="93"/>
        <v>15</v>
      </c>
      <c r="T363">
        <f t="shared" si="94"/>
        <v>8</v>
      </c>
      <c r="U363">
        <f t="shared" si="95"/>
        <v>344</v>
      </c>
      <c r="V363">
        <f t="shared" si="96"/>
        <v>24.706068719361941</v>
      </c>
      <c r="Y363">
        <f t="shared" si="98"/>
        <v>53.98471677881966</v>
      </c>
      <c r="Z363">
        <f t="shared" si="97"/>
        <v>0</v>
      </c>
      <c r="AA363">
        <f t="shared" si="99"/>
        <v>0.54800459743966434</v>
      </c>
      <c r="AB363">
        <f t="shared" si="100"/>
        <v>586339.46231127111</v>
      </c>
      <c r="AC363">
        <f t="shared" si="101"/>
        <v>585353.05403587967</v>
      </c>
      <c r="AD363">
        <f t="shared" si="102"/>
        <v>53.979393928078224</v>
      </c>
      <c r="AE363">
        <f t="shared" si="103"/>
        <v>0.54765983711778299</v>
      </c>
      <c r="AF363">
        <f t="shared" si="104"/>
        <v>584367.88689764705</v>
      </c>
      <c r="AG363">
        <f t="shared" si="105"/>
        <v>0.41935225293061096</v>
      </c>
    </row>
    <row r="364" spans="19:33" x14ac:dyDescent="0.25">
      <c r="S364">
        <f t="shared" si="93"/>
        <v>15</v>
      </c>
      <c r="T364">
        <f t="shared" si="94"/>
        <v>9</v>
      </c>
      <c r="U364">
        <f t="shared" si="95"/>
        <v>345</v>
      </c>
      <c r="V364">
        <f t="shared" si="96"/>
        <v>24.706068719361941</v>
      </c>
      <c r="Y364">
        <f t="shared" si="98"/>
        <v>53.974077774754086</v>
      </c>
      <c r="Z364">
        <f t="shared" si="97"/>
        <v>0</v>
      </c>
      <c r="AA364">
        <f t="shared" si="99"/>
        <v>0.54731551058671324</v>
      </c>
      <c r="AB364">
        <f t="shared" si="100"/>
        <v>584367.88689764694</v>
      </c>
      <c r="AC364">
        <f t="shared" si="101"/>
        <v>583382.7189785908</v>
      </c>
      <c r="AD364">
        <f t="shared" si="102"/>
        <v>53.968761617216472</v>
      </c>
      <c r="AE364">
        <f t="shared" si="103"/>
        <v>0.54697118378273735</v>
      </c>
      <c r="AF364">
        <f t="shared" si="104"/>
        <v>582398.79063602909</v>
      </c>
      <c r="AG364">
        <f t="shared" si="105"/>
        <v>0.41871675323783408</v>
      </c>
    </row>
    <row r="365" spans="19:33" x14ac:dyDescent="0.25">
      <c r="S365">
        <f t="shared" ref="S365:S428" si="106">S341+1</f>
        <v>15</v>
      </c>
      <c r="T365">
        <f t="shared" ref="T365:T428" si="107">T341</f>
        <v>10</v>
      </c>
      <c r="U365">
        <f t="shared" si="95"/>
        <v>346</v>
      </c>
      <c r="V365">
        <f t="shared" si="96"/>
        <v>24.706068719361941</v>
      </c>
      <c r="Y365">
        <f t="shared" si="98"/>
        <v>53.963452148674506</v>
      </c>
      <c r="Z365">
        <f t="shared" si="97"/>
        <v>0</v>
      </c>
      <c r="AA365">
        <f t="shared" si="99"/>
        <v>0.54662729022410383</v>
      </c>
      <c r="AB365">
        <f t="shared" si="100"/>
        <v>582398.79063602863</v>
      </c>
      <c r="AC365">
        <f t="shared" si="101"/>
        <v>581414.86151362525</v>
      </c>
      <c r="AD365">
        <f t="shared" si="102"/>
        <v>53.958131439288778</v>
      </c>
      <c r="AE365">
        <f t="shared" si="103"/>
        <v>0.54628022160802747</v>
      </c>
      <c r="AF365">
        <f t="shared" si="104"/>
        <v>580432.18183823978</v>
      </c>
      <c r="AG365">
        <f t="shared" si="105"/>
        <v>0.41808205265237369</v>
      </c>
    </row>
    <row r="366" spans="19:33" x14ac:dyDescent="0.25">
      <c r="S366">
        <f t="shared" si="106"/>
        <v>15</v>
      </c>
      <c r="T366">
        <f t="shared" si="107"/>
        <v>11</v>
      </c>
      <c r="U366">
        <f t="shared" si="95"/>
        <v>347</v>
      </c>
      <c r="V366">
        <f t="shared" si="96"/>
        <v>24.706068719361941</v>
      </c>
      <c r="Y366">
        <f t="shared" si="98"/>
        <v>53.952816441786076</v>
      </c>
      <c r="Z366">
        <f t="shared" si="97"/>
        <v>0</v>
      </c>
      <c r="AA366">
        <f t="shared" si="99"/>
        <v>0.54593329856604256</v>
      </c>
      <c r="AB366">
        <f t="shared" si="100"/>
        <v>580432.18183823908</v>
      </c>
      <c r="AC366">
        <f t="shared" si="101"/>
        <v>579449.50190082018</v>
      </c>
      <c r="AD366">
        <f t="shared" si="102"/>
        <v>53.947501442866127</v>
      </c>
      <c r="AE366">
        <f t="shared" si="103"/>
        <v>0.54558637543155031</v>
      </c>
      <c r="AF366">
        <f t="shared" si="104"/>
        <v>578468.07088668551</v>
      </c>
      <c r="AG366">
        <f t="shared" si="105"/>
        <v>0.41744157813996596</v>
      </c>
    </row>
    <row r="367" spans="19:33" x14ac:dyDescent="0.25">
      <c r="S367">
        <f t="shared" si="106"/>
        <v>15</v>
      </c>
      <c r="T367">
        <f t="shared" si="107"/>
        <v>12</v>
      </c>
      <c r="U367">
        <f t="shared" si="95"/>
        <v>348</v>
      </c>
      <c r="V367">
        <f t="shared" si="96"/>
        <v>24.706068719361941</v>
      </c>
      <c r="Y367">
        <f t="shared" si="98"/>
        <v>53.942193198969505</v>
      </c>
      <c r="Z367">
        <f t="shared" si="97"/>
        <v>0</v>
      </c>
      <c r="AA367">
        <f t="shared" si="99"/>
        <v>0.54523989321414978</v>
      </c>
      <c r="AB367">
        <f t="shared" si="100"/>
        <v>578468.07088668551</v>
      </c>
      <c r="AC367">
        <f t="shared" si="101"/>
        <v>577486.63907889999</v>
      </c>
      <c r="AD367">
        <f t="shared" si="102"/>
        <v>53.936884950780282</v>
      </c>
      <c r="AE367">
        <f t="shared" si="103"/>
        <v>0.54489341071656061</v>
      </c>
      <c r="AF367">
        <f t="shared" si="104"/>
        <v>576506.45460810594</v>
      </c>
      <c r="AG367">
        <f t="shared" si="105"/>
        <v>0.41680162484805661</v>
      </c>
    </row>
    <row r="368" spans="19:33" x14ac:dyDescent="0.25">
      <c r="S368">
        <f t="shared" si="106"/>
        <v>15</v>
      </c>
      <c r="T368">
        <f t="shared" si="107"/>
        <v>13</v>
      </c>
      <c r="U368">
        <f t="shared" si="95"/>
        <v>349</v>
      </c>
      <c r="V368">
        <f t="shared" si="96"/>
        <v>24.706068719361941</v>
      </c>
      <c r="Y368">
        <f t="shared" si="98"/>
        <v>53.931583449034655</v>
      </c>
      <c r="Z368">
        <f t="shared" si="97"/>
        <v>0</v>
      </c>
      <c r="AA368">
        <f t="shared" si="99"/>
        <v>0.5445473685760428</v>
      </c>
      <c r="AB368">
        <f t="shared" si="100"/>
        <v>576506.4546081064</v>
      </c>
      <c r="AC368">
        <f t="shared" si="101"/>
        <v>575526.26934466953</v>
      </c>
      <c r="AD368">
        <f t="shared" si="102"/>
        <v>53.926281943001875</v>
      </c>
      <c r="AE368">
        <f t="shared" si="103"/>
        <v>0.54420132615569206</v>
      </c>
      <c r="AF368">
        <f t="shared" si="104"/>
        <v>574547.32983394596</v>
      </c>
      <c r="AG368">
        <f t="shared" si="105"/>
        <v>0.41616248437895692</v>
      </c>
    </row>
    <row r="369" spans="19:33" x14ac:dyDescent="0.25">
      <c r="S369">
        <f t="shared" si="106"/>
        <v>15</v>
      </c>
      <c r="T369">
        <f t="shared" si="107"/>
        <v>14</v>
      </c>
      <c r="U369">
        <f t="shared" si="95"/>
        <v>350</v>
      </c>
      <c r="V369">
        <f t="shared" si="96"/>
        <v>24.706068719361941</v>
      </c>
      <c r="Y369">
        <f t="shared" si="98"/>
        <v>53.92098717484383</v>
      </c>
      <c r="Z369">
        <f t="shared" si="97"/>
        <v>0</v>
      </c>
      <c r="AA369">
        <f t="shared" si="99"/>
        <v>0.54385572353310185</v>
      </c>
      <c r="AB369">
        <f t="shared" si="100"/>
        <v>574547.32983394631</v>
      </c>
      <c r="AC369">
        <f t="shared" si="101"/>
        <v>573568.38953158667</v>
      </c>
      <c r="AD369">
        <f t="shared" si="102"/>
        <v>53.915692402404083</v>
      </c>
      <c r="AE369">
        <f t="shared" si="103"/>
        <v>0.54351012063103443</v>
      </c>
      <c r="AF369">
        <f t="shared" si="104"/>
        <v>572590.69339967461</v>
      </c>
      <c r="AG369">
        <f t="shared" si="105"/>
        <v>0.41552415570027756</v>
      </c>
    </row>
    <row r="370" spans="19:33" x14ac:dyDescent="0.25">
      <c r="S370">
        <f t="shared" si="106"/>
        <v>15</v>
      </c>
      <c r="T370">
        <f t="shared" si="107"/>
        <v>15</v>
      </c>
      <c r="U370">
        <f t="shared" si="95"/>
        <v>351</v>
      </c>
      <c r="V370">
        <f t="shared" si="96"/>
        <v>24.706068719361941</v>
      </c>
      <c r="Y370">
        <f t="shared" si="98"/>
        <v>53.91040435928111</v>
      </c>
      <c r="Z370">
        <f t="shared" si="97"/>
        <v>0</v>
      </c>
      <c r="AA370">
        <f t="shared" si="99"/>
        <v>0.54316495696812828</v>
      </c>
      <c r="AB370">
        <f t="shared" si="100"/>
        <v>572590.69339967519</v>
      </c>
      <c r="AC370">
        <f t="shared" si="101"/>
        <v>571612.99647713255</v>
      </c>
      <c r="AD370">
        <f t="shared" si="102"/>
        <v>53.905116311881869</v>
      </c>
      <c r="AE370">
        <f t="shared" si="103"/>
        <v>0.54281979302609951</v>
      </c>
      <c r="AF370">
        <f t="shared" si="104"/>
        <v>570636.54214478121</v>
      </c>
      <c r="AG370">
        <f t="shared" si="105"/>
        <v>0.41488663778094048</v>
      </c>
    </row>
    <row r="371" spans="19:33" x14ac:dyDescent="0.25">
      <c r="S371">
        <f t="shared" si="106"/>
        <v>15</v>
      </c>
      <c r="T371">
        <f t="shared" si="107"/>
        <v>16</v>
      </c>
      <c r="U371">
        <f t="shared" si="95"/>
        <v>352</v>
      </c>
      <c r="V371">
        <f t="shared" si="96"/>
        <v>24.706068719361941</v>
      </c>
      <c r="Y371">
        <f t="shared" si="98"/>
        <v>53.899825337905732</v>
      </c>
      <c r="Z371">
        <f t="shared" si="97"/>
        <v>0</v>
      </c>
      <c r="AA371">
        <f t="shared" si="99"/>
        <v>0.54247228481648435</v>
      </c>
      <c r="AB371">
        <f t="shared" si="100"/>
        <v>570636.54214478156</v>
      </c>
      <c r="AC371">
        <f t="shared" si="101"/>
        <v>569660.09203211183</v>
      </c>
      <c r="AD371">
        <f t="shared" si="102"/>
        <v>53.894531801112805</v>
      </c>
      <c r="AE371">
        <f t="shared" si="103"/>
        <v>0.54212403222277994</v>
      </c>
      <c r="AF371">
        <f t="shared" si="104"/>
        <v>568684.89562877954</v>
      </c>
      <c r="AG371">
        <f t="shared" si="105"/>
        <v>0.41424717329026267</v>
      </c>
    </row>
    <row r="372" spans="19:33" x14ac:dyDescent="0.25">
      <c r="S372">
        <f t="shared" si="106"/>
        <v>15</v>
      </c>
      <c r="T372">
        <f t="shared" si="107"/>
        <v>17</v>
      </c>
      <c r="U372">
        <f t="shared" ref="U372:U435" si="108">(S372-1)*24+T372</f>
        <v>353</v>
      </c>
      <c r="V372">
        <f t="shared" ref="V372:V435" si="109">V371</f>
        <v>24.706068719361941</v>
      </c>
      <c r="Y372">
        <f t="shared" si="98"/>
        <v>53.88924506093592</v>
      </c>
      <c r="Z372">
        <f t="shared" ref="Z372:Z435" si="110">(V373-V372)*43560/3600</f>
        <v>0</v>
      </c>
      <c r="AA372">
        <f t="shared" si="99"/>
        <v>0.54177622676664294</v>
      </c>
      <c r="AB372">
        <f t="shared" si="100"/>
        <v>568684.89562877896</v>
      </c>
      <c r="AC372">
        <f t="shared" si="101"/>
        <v>567709.69842059899</v>
      </c>
      <c r="AD372">
        <f t="shared" si="102"/>
        <v>53.883958316395798</v>
      </c>
      <c r="AE372">
        <f t="shared" si="103"/>
        <v>0.54142842102345623</v>
      </c>
      <c r="AF372">
        <f t="shared" si="104"/>
        <v>566735.75331309449</v>
      </c>
      <c r="AG372">
        <f t="shared" si="105"/>
        <v>0.41360429562516277</v>
      </c>
    </row>
    <row r="373" spans="19:33" x14ac:dyDescent="0.25">
      <c r="S373">
        <f t="shared" si="106"/>
        <v>15</v>
      </c>
      <c r="T373">
        <f t="shared" si="107"/>
        <v>18</v>
      </c>
      <c r="U373">
        <f t="shared" si="108"/>
        <v>354</v>
      </c>
      <c r="V373">
        <f t="shared" si="109"/>
        <v>24.706068719361941</v>
      </c>
      <c r="Y373">
        <f t="shared" si="98"/>
        <v>53.878678359750829</v>
      </c>
      <c r="Z373">
        <f t="shared" si="110"/>
        <v>0</v>
      </c>
      <c r="AA373">
        <f t="shared" si="99"/>
        <v>0.54108106184410476</v>
      </c>
      <c r="AB373">
        <f t="shared" si="100"/>
        <v>566735.75331309414</v>
      </c>
      <c r="AC373">
        <f t="shared" si="101"/>
        <v>565761.8074017748</v>
      </c>
      <c r="AD373">
        <f t="shared" si="102"/>
        <v>53.873398398748222</v>
      </c>
      <c r="AE373">
        <f t="shared" si="103"/>
        <v>0.54073370237807195</v>
      </c>
      <c r="AF373">
        <f t="shared" si="104"/>
        <v>564789.11198453314</v>
      </c>
      <c r="AG373">
        <f t="shared" si="105"/>
        <v>0.41296224285045163</v>
      </c>
    </row>
    <row r="374" spans="19:33" x14ac:dyDescent="0.25">
      <c r="S374">
        <f t="shared" si="106"/>
        <v>15</v>
      </c>
      <c r="T374">
        <f t="shared" si="107"/>
        <v>19</v>
      </c>
      <c r="U374">
        <f t="shared" si="108"/>
        <v>355</v>
      </c>
      <c r="V374">
        <f t="shared" si="109"/>
        <v>24.706068719361941</v>
      </c>
      <c r="Y374">
        <f t="shared" si="98"/>
        <v>53.86812521693107</v>
      </c>
      <c r="Z374">
        <f t="shared" si="110"/>
        <v>0</v>
      </c>
      <c r="AA374">
        <f t="shared" si="99"/>
        <v>0.5403867889028785</v>
      </c>
      <c r="AB374">
        <f t="shared" si="100"/>
        <v>564789.11198453279</v>
      </c>
      <c r="AC374">
        <f t="shared" si="101"/>
        <v>563816.4157645076</v>
      </c>
      <c r="AD374">
        <f t="shared" si="102"/>
        <v>53.862852030761871</v>
      </c>
      <c r="AE374">
        <f t="shared" si="103"/>
        <v>0.54003987514137153</v>
      </c>
      <c r="AF374">
        <f t="shared" si="104"/>
        <v>562844.9684340239</v>
      </c>
      <c r="AG374">
        <f t="shared" si="105"/>
        <v>0.41232101390769427</v>
      </c>
    </row>
    <row r="375" spans="19:33" x14ac:dyDescent="0.25">
      <c r="S375">
        <f t="shared" si="106"/>
        <v>15</v>
      </c>
      <c r="T375">
        <f t="shared" si="107"/>
        <v>20</v>
      </c>
      <c r="U375">
        <f t="shared" si="108"/>
        <v>356</v>
      </c>
      <c r="V375">
        <f t="shared" si="109"/>
        <v>24.706068719361941</v>
      </c>
      <c r="Y375">
        <f t="shared" si="98"/>
        <v>53.857585615079607</v>
      </c>
      <c r="Z375">
        <f t="shared" si="110"/>
        <v>0</v>
      </c>
      <c r="AA375">
        <f t="shared" si="99"/>
        <v>0.53969340679844335</v>
      </c>
      <c r="AB375">
        <f t="shared" si="100"/>
        <v>562844.96843402332</v>
      </c>
      <c r="AC375">
        <f t="shared" si="101"/>
        <v>561873.52030178613</v>
      </c>
      <c r="AD375">
        <f t="shared" si="102"/>
        <v>53.852319195050875</v>
      </c>
      <c r="AE375">
        <f t="shared" si="103"/>
        <v>0.53934693816956869</v>
      </c>
      <c r="AF375">
        <f t="shared" si="104"/>
        <v>560903.31945661292</v>
      </c>
      <c r="AG375">
        <f t="shared" si="105"/>
        <v>0.41168060773981385</v>
      </c>
    </row>
    <row r="376" spans="19:33" x14ac:dyDescent="0.25">
      <c r="S376">
        <f t="shared" si="106"/>
        <v>15</v>
      </c>
      <c r="T376">
        <f t="shared" si="107"/>
        <v>21</v>
      </c>
      <c r="U376">
        <f t="shared" si="108"/>
        <v>357</v>
      </c>
      <c r="V376">
        <f t="shared" si="109"/>
        <v>24.706068719361941</v>
      </c>
      <c r="Y376">
        <f t="shared" si="98"/>
        <v>53.847059536821732</v>
      </c>
      <c r="Z376">
        <f t="shared" si="110"/>
        <v>0</v>
      </c>
      <c r="AA376">
        <f t="shared" si="99"/>
        <v>0.53900091438774744</v>
      </c>
      <c r="AB376">
        <f t="shared" si="100"/>
        <v>560903.31945661292</v>
      </c>
      <c r="AC376">
        <f t="shared" si="101"/>
        <v>559933.11781071499</v>
      </c>
      <c r="AD376">
        <f t="shared" si="102"/>
        <v>53.84179245241647</v>
      </c>
      <c r="AE376">
        <f t="shared" si="103"/>
        <v>0.5386527035050952</v>
      </c>
      <c r="AF376">
        <f t="shared" si="104"/>
        <v>558964.16972399456</v>
      </c>
      <c r="AG376">
        <f t="shared" si="105"/>
        <v>0.4110410232910901</v>
      </c>
    </row>
    <row r="377" spans="19:33" x14ac:dyDescent="0.25">
      <c r="S377">
        <f t="shared" si="106"/>
        <v>15</v>
      </c>
      <c r="T377">
        <f t="shared" si="107"/>
        <v>22</v>
      </c>
      <c r="U377">
        <f t="shared" si="108"/>
        <v>358</v>
      </c>
      <c r="V377">
        <f t="shared" si="109"/>
        <v>24.706068719361941</v>
      </c>
      <c r="Y377">
        <f t="shared" si="98"/>
        <v>53.836527403029791</v>
      </c>
      <c r="Z377">
        <f t="shared" si="110"/>
        <v>0</v>
      </c>
      <c r="AA377">
        <f t="shared" si="99"/>
        <v>0.53830353695990119</v>
      </c>
      <c r="AB377">
        <f t="shared" si="100"/>
        <v>558964.1697239941</v>
      </c>
      <c r="AC377">
        <f t="shared" si="101"/>
        <v>557995.22335746628</v>
      </c>
      <c r="AD377">
        <f t="shared" si="102"/>
        <v>53.831262362990259</v>
      </c>
      <c r="AE377">
        <f t="shared" si="103"/>
        <v>0.53795437103458954</v>
      </c>
      <c r="AF377">
        <f t="shared" si="104"/>
        <v>557027.53398826963</v>
      </c>
      <c r="AG377">
        <f t="shared" si="105"/>
        <v>0.41039653982850538</v>
      </c>
    </row>
    <row r="378" spans="19:33" x14ac:dyDescent="0.25">
      <c r="S378">
        <f t="shared" si="106"/>
        <v>15</v>
      </c>
      <c r="T378">
        <f t="shared" si="107"/>
        <v>23</v>
      </c>
      <c r="U378">
        <f t="shared" si="108"/>
        <v>359</v>
      </c>
      <c r="V378">
        <f t="shared" si="109"/>
        <v>24.706068719361941</v>
      </c>
      <c r="Y378">
        <f t="shared" si="98"/>
        <v>53.826004153195932</v>
      </c>
      <c r="Z378">
        <f t="shared" si="110"/>
        <v>0</v>
      </c>
      <c r="AA378">
        <f t="shared" si="99"/>
        <v>0.53760565807618199</v>
      </c>
      <c r="AB378">
        <f t="shared" si="100"/>
        <v>557027.53398826905</v>
      </c>
      <c r="AC378">
        <f t="shared" si="101"/>
        <v>556059.84380373196</v>
      </c>
      <c r="AD378">
        <f t="shared" si="102"/>
        <v>53.820745938971228</v>
      </c>
      <c r="AE378">
        <f t="shared" si="103"/>
        <v>0.53725694482396169</v>
      </c>
      <c r="AF378">
        <f t="shared" si="104"/>
        <v>555093.4089869028</v>
      </c>
      <c r="AG378">
        <f t="shared" si="105"/>
        <v>0.40975149950145412</v>
      </c>
    </row>
    <row r="379" spans="19:33" x14ac:dyDescent="0.25">
      <c r="S379">
        <f t="shared" si="106"/>
        <v>15</v>
      </c>
      <c r="T379">
        <f t="shared" si="107"/>
        <v>24</v>
      </c>
      <c r="U379">
        <f t="shared" si="108"/>
        <v>360</v>
      </c>
      <c r="V379">
        <f t="shared" si="109"/>
        <v>24.706068719361941</v>
      </c>
      <c r="Y379">
        <f t="shared" si="98"/>
        <v>53.815494546136726</v>
      </c>
      <c r="Z379">
        <f t="shared" si="110"/>
        <v>0</v>
      </c>
      <c r="AA379">
        <f t="shared" si="99"/>
        <v>0.53690868395140101</v>
      </c>
      <c r="AB379">
        <f t="shared" si="100"/>
        <v>555093.40898690326</v>
      </c>
      <c r="AC379">
        <f t="shared" si="101"/>
        <v>554126.97335579072</v>
      </c>
      <c r="AD379">
        <f t="shared" si="102"/>
        <v>53.810243148877589</v>
      </c>
      <c r="AE379">
        <f t="shared" si="103"/>
        <v>0.53656042278540828</v>
      </c>
      <c r="AF379">
        <f t="shared" si="104"/>
        <v>553161.7914648758</v>
      </c>
      <c r="AG379">
        <f t="shared" si="105"/>
        <v>0.40910729543125923</v>
      </c>
    </row>
    <row r="380" spans="19:33" x14ac:dyDescent="0.25">
      <c r="S380">
        <f t="shared" si="106"/>
        <v>16</v>
      </c>
      <c r="T380">
        <f t="shared" si="107"/>
        <v>1</v>
      </c>
      <c r="U380">
        <f t="shared" si="108"/>
        <v>361</v>
      </c>
      <c r="V380">
        <f t="shared" si="109"/>
        <v>24.706068719361941</v>
      </c>
      <c r="Y380">
        <f t="shared" si="98"/>
        <v>53.804998564165111</v>
      </c>
      <c r="Z380">
        <f t="shared" si="110"/>
        <v>0</v>
      </c>
      <c r="AA380">
        <f t="shared" si="99"/>
        <v>0.53621261341259097</v>
      </c>
      <c r="AB380">
        <f t="shared" si="100"/>
        <v>553161.79146487557</v>
      </c>
      <c r="AC380">
        <f t="shared" si="101"/>
        <v>552196.60876073292</v>
      </c>
      <c r="AD380">
        <f t="shared" si="102"/>
        <v>53.799753975033738</v>
      </c>
      <c r="AE380">
        <f t="shared" si="103"/>
        <v>0.53586480374672218</v>
      </c>
      <c r="AF380">
        <f t="shared" si="104"/>
        <v>551232.67817138741</v>
      </c>
      <c r="AG380">
        <f t="shared" si="105"/>
        <v>0.40846392653376229</v>
      </c>
    </row>
    <row r="381" spans="19:33" x14ac:dyDescent="0.25">
      <c r="S381">
        <f t="shared" si="106"/>
        <v>16</v>
      </c>
      <c r="T381">
        <f t="shared" si="107"/>
        <v>2</v>
      </c>
      <c r="U381">
        <f t="shared" si="108"/>
        <v>362</v>
      </c>
      <c r="V381">
        <f t="shared" si="109"/>
        <v>24.706068719361941</v>
      </c>
      <c r="Y381">
        <f t="shared" si="98"/>
        <v>53.794516189616964</v>
      </c>
      <c r="Z381">
        <f t="shared" si="110"/>
        <v>0</v>
      </c>
      <c r="AA381">
        <f t="shared" si="99"/>
        <v>0.53551744528830592</v>
      </c>
      <c r="AB381">
        <f t="shared" si="100"/>
        <v>551232.67817138729</v>
      </c>
      <c r="AC381">
        <f t="shared" si="101"/>
        <v>550268.7467698683</v>
      </c>
      <c r="AD381">
        <f t="shared" si="102"/>
        <v>53.789278399787023</v>
      </c>
      <c r="AE381">
        <f t="shared" si="103"/>
        <v>0.53517008653721798</v>
      </c>
      <c r="AF381">
        <f t="shared" si="104"/>
        <v>549306.06585985329</v>
      </c>
      <c r="AG381">
        <f t="shared" si="105"/>
        <v>0.40782139172621124</v>
      </c>
    </row>
    <row r="382" spans="19:33" x14ac:dyDescent="0.25">
      <c r="S382">
        <f t="shared" si="106"/>
        <v>16</v>
      </c>
      <c r="T382">
        <f t="shared" si="107"/>
        <v>3</v>
      </c>
      <c r="U382">
        <f t="shared" si="108"/>
        <v>363</v>
      </c>
      <c r="V382">
        <f t="shared" si="109"/>
        <v>24.706068719361941</v>
      </c>
      <c r="Y382">
        <f t="shared" si="98"/>
        <v>53.784042870551538</v>
      </c>
      <c r="Z382">
        <f t="shared" si="110"/>
        <v>0</v>
      </c>
      <c r="AA382">
        <f t="shared" si="99"/>
        <v>0.53482181318027855</v>
      </c>
      <c r="AB382">
        <f t="shared" si="100"/>
        <v>549306.06585985387</v>
      </c>
      <c r="AC382">
        <f t="shared" si="101"/>
        <v>548343.38659612939</v>
      </c>
      <c r="AD382">
        <f t="shared" si="102"/>
        <v>53.778799737210839</v>
      </c>
      <c r="AE382">
        <f t="shared" si="103"/>
        <v>0.53447124820968295</v>
      </c>
      <c r="AF382">
        <f t="shared" si="104"/>
        <v>547381.96936629899</v>
      </c>
      <c r="AG382">
        <f t="shared" si="105"/>
        <v>0.40717833720214724</v>
      </c>
    </row>
    <row r="383" spans="19:33" x14ac:dyDescent="0.25">
      <c r="S383">
        <f t="shared" si="106"/>
        <v>16</v>
      </c>
      <c r="T383">
        <f t="shared" si="107"/>
        <v>4</v>
      </c>
      <c r="U383">
        <f t="shared" si="108"/>
        <v>364</v>
      </c>
      <c r="V383">
        <f t="shared" si="109"/>
        <v>24.706068719361941</v>
      </c>
      <c r="Y383">
        <f t="shared" si="98"/>
        <v>53.773563477407613</v>
      </c>
      <c r="Z383">
        <f t="shared" si="110"/>
        <v>0</v>
      </c>
      <c r="AA383">
        <f t="shared" si="99"/>
        <v>0.53412114281570044</v>
      </c>
      <c r="AB383">
        <f t="shared" si="100"/>
        <v>547381.96936629945</v>
      </c>
      <c r="AC383">
        <f t="shared" si="101"/>
        <v>546420.5513092312</v>
      </c>
      <c r="AD383">
        <f t="shared" si="102"/>
        <v>53.768327213098914</v>
      </c>
      <c r="AE383">
        <f t="shared" si="103"/>
        <v>0.53377103712047413</v>
      </c>
      <c r="AF383">
        <f t="shared" si="104"/>
        <v>545460.39363266574</v>
      </c>
      <c r="AG383">
        <f t="shared" si="105"/>
        <v>0.40653023022570361</v>
      </c>
    </row>
    <row r="384" spans="19:33" x14ac:dyDescent="0.25">
      <c r="S384">
        <f t="shared" si="106"/>
        <v>16</v>
      </c>
      <c r="T384">
        <f t="shared" si="107"/>
        <v>5</v>
      </c>
      <c r="U384">
        <f t="shared" si="108"/>
        <v>365</v>
      </c>
      <c r="V384">
        <f t="shared" si="109"/>
        <v>24.706068719361941</v>
      </c>
      <c r="Y384">
        <f t="shared" si="98"/>
        <v>53.763097813322659</v>
      </c>
      <c r="Z384">
        <f t="shared" si="110"/>
        <v>0</v>
      </c>
      <c r="AA384">
        <f t="shared" si="99"/>
        <v>0.53342139039976899</v>
      </c>
      <c r="AB384">
        <f t="shared" si="100"/>
        <v>545460.39363266528</v>
      </c>
      <c r="AC384">
        <f t="shared" si="101"/>
        <v>544500.23512994568</v>
      </c>
      <c r="AD384">
        <f t="shared" si="102"/>
        <v>53.757868409046843</v>
      </c>
      <c r="AE384">
        <f t="shared" si="103"/>
        <v>0.53307174337821539</v>
      </c>
      <c r="AF384">
        <f t="shared" si="104"/>
        <v>543541.33535650373</v>
      </c>
      <c r="AG384">
        <f t="shared" si="105"/>
        <v>0.40588297233458165</v>
      </c>
    </row>
    <row r="385" spans="19:33" x14ac:dyDescent="0.25">
      <c r="S385">
        <f t="shared" si="106"/>
        <v>16</v>
      </c>
      <c r="T385">
        <f t="shared" si="107"/>
        <v>6</v>
      </c>
      <c r="U385">
        <f t="shared" si="108"/>
        <v>366</v>
      </c>
      <c r="V385">
        <f t="shared" si="109"/>
        <v>24.706068719361941</v>
      </c>
      <c r="Y385">
        <f t="shared" si="98"/>
        <v>53.752645860310238</v>
      </c>
      <c r="Z385">
        <f t="shared" si="110"/>
        <v>0</v>
      </c>
      <c r="AA385">
        <f t="shared" si="99"/>
        <v>0.53272255472987984</v>
      </c>
      <c r="AB385">
        <f t="shared" si="100"/>
        <v>543541.33535650419</v>
      </c>
      <c r="AC385">
        <f t="shared" si="101"/>
        <v>542582.43475799041</v>
      </c>
      <c r="AD385">
        <f t="shared" si="102"/>
        <v>53.747423307079963</v>
      </c>
      <c r="AE385">
        <f t="shared" si="103"/>
        <v>0.53237336578108974</v>
      </c>
      <c r="AF385">
        <f t="shared" si="104"/>
        <v>541624.79123969225</v>
      </c>
      <c r="AG385">
        <f t="shared" si="105"/>
        <v>0.40523656241639494</v>
      </c>
    </row>
    <row r="386" spans="19:33" x14ac:dyDescent="0.25">
      <c r="S386">
        <f t="shared" si="106"/>
        <v>16</v>
      </c>
      <c r="T386">
        <f t="shared" si="107"/>
        <v>7</v>
      </c>
      <c r="U386">
        <f t="shared" si="108"/>
        <v>367</v>
      </c>
      <c r="V386">
        <f t="shared" si="109"/>
        <v>24.706068719361941</v>
      </c>
      <c r="Y386">
        <f t="shared" si="98"/>
        <v>53.742207600407461</v>
      </c>
      <c r="Z386">
        <f t="shared" si="110"/>
        <v>0</v>
      </c>
      <c r="AA386">
        <f t="shared" si="99"/>
        <v>0.53202463460500315</v>
      </c>
      <c r="AB386">
        <f t="shared" si="100"/>
        <v>541624.79123969283</v>
      </c>
      <c r="AC386">
        <f t="shared" si="101"/>
        <v>540667.14689740387</v>
      </c>
      <c r="AD386">
        <f t="shared" si="102"/>
        <v>53.736991889247172</v>
      </c>
      <c r="AE386">
        <f t="shared" si="103"/>
        <v>0.53167590312885538</v>
      </c>
      <c r="AF386">
        <f t="shared" si="104"/>
        <v>539710.75798842893</v>
      </c>
      <c r="AG386">
        <f t="shared" si="105"/>
        <v>0.40459099936021325</v>
      </c>
    </row>
    <row r="387" spans="19:33" x14ac:dyDescent="0.25">
      <c r="S387">
        <f t="shared" si="106"/>
        <v>16</v>
      </c>
      <c r="T387">
        <f t="shared" si="107"/>
        <v>8</v>
      </c>
      <c r="U387">
        <f t="shared" si="108"/>
        <v>368</v>
      </c>
      <c r="V387">
        <f t="shared" si="109"/>
        <v>24.706068719361941</v>
      </c>
      <c r="Y387">
        <f t="shared" si="98"/>
        <v>53.731783015674978</v>
      </c>
      <c r="Z387">
        <f t="shared" si="110"/>
        <v>0</v>
      </c>
      <c r="AA387">
        <f t="shared" si="99"/>
        <v>0.53132762882568285</v>
      </c>
      <c r="AB387">
        <f t="shared" si="100"/>
        <v>539710.75798842951</v>
      </c>
      <c r="AC387">
        <f t="shared" si="101"/>
        <v>538754.3682565433</v>
      </c>
      <c r="AD387">
        <f t="shared" si="102"/>
        <v>53.726573147423387</v>
      </c>
      <c r="AE387">
        <f t="shared" si="103"/>
        <v>0.5309790494268829</v>
      </c>
      <c r="AF387">
        <f t="shared" si="104"/>
        <v>537799.23341049277</v>
      </c>
      <c r="AG387">
        <f t="shared" si="105"/>
        <v>0.40394628205656219</v>
      </c>
    </row>
    <row r="388" spans="19:33" x14ac:dyDescent="0.25">
      <c r="S388">
        <f t="shared" si="106"/>
        <v>16</v>
      </c>
      <c r="T388">
        <f t="shared" si="107"/>
        <v>9</v>
      </c>
      <c r="U388">
        <f t="shared" si="108"/>
        <v>369</v>
      </c>
      <c r="V388">
        <f t="shared" si="109"/>
        <v>24.706068719361941</v>
      </c>
      <c r="Y388">
        <f t="shared" si="98"/>
        <v>53.721359008400512</v>
      </c>
      <c r="Z388">
        <f t="shared" si="110"/>
        <v>0</v>
      </c>
      <c r="AA388">
        <f t="shared" si="99"/>
        <v>0.53062750861874852</v>
      </c>
      <c r="AB388">
        <f t="shared" si="100"/>
        <v>537799.23341049289</v>
      </c>
      <c r="AC388">
        <f t="shared" si="101"/>
        <v>536844.10389497911</v>
      </c>
      <c r="AD388">
        <f t="shared" si="102"/>
        <v>53.71614489847736</v>
      </c>
      <c r="AE388">
        <f t="shared" si="103"/>
        <v>0.53027596977253733</v>
      </c>
      <c r="AF388">
        <f t="shared" si="104"/>
        <v>535890.23991931172</v>
      </c>
      <c r="AG388">
        <f t="shared" si="105"/>
        <v>0.40329841784496939</v>
      </c>
    </row>
    <row r="389" spans="19:33" x14ac:dyDescent="0.25">
      <c r="S389">
        <f t="shared" si="106"/>
        <v>16</v>
      </c>
      <c r="T389">
        <f t="shared" si="107"/>
        <v>10</v>
      </c>
      <c r="U389">
        <f t="shared" si="108"/>
        <v>370</v>
      </c>
      <c r="V389">
        <f t="shared" si="109"/>
        <v>24.706068719361941</v>
      </c>
      <c r="Y389">
        <f t="shared" si="98"/>
        <v>53.710937697212948</v>
      </c>
      <c r="Z389">
        <f t="shared" si="110"/>
        <v>0</v>
      </c>
      <c r="AA389">
        <f t="shared" si="99"/>
        <v>0.52992489671280907</v>
      </c>
      <c r="AB389">
        <f t="shared" si="100"/>
        <v>535890.23991931148</v>
      </c>
      <c r="AC389">
        <f t="shared" si="101"/>
        <v>534936.37510522839</v>
      </c>
      <c r="AD389">
        <f t="shared" si="102"/>
        <v>53.705730491371575</v>
      </c>
      <c r="AE389">
        <f t="shared" si="103"/>
        <v>0.52957382334449887</v>
      </c>
      <c r="AF389">
        <f t="shared" si="104"/>
        <v>533983.77415527124</v>
      </c>
      <c r="AG389">
        <f t="shared" si="105"/>
        <v>0.40264802334100003</v>
      </c>
    </row>
    <row r="390" spans="19:33" x14ac:dyDescent="0.25">
      <c r="S390">
        <f t="shared" si="106"/>
        <v>16</v>
      </c>
      <c r="T390">
        <f t="shared" si="107"/>
        <v>11</v>
      </c>
      <c r="U390">
        <f t="shared" si="108"/>
        <v>371</v>
      </c>
      <c r="V390">
        <f t="shared" si="109"/>
        <v>24.706068719361941</v>
      </c>
      <c r="Y390">
        <f t="shared" ref="Y390:Y453" si="111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53.700530185041075</v>
      </c>
      <c r="Z390">
        <f t="shared" si="110"/>
        <v>0</v>
      </c>
      <c r="AA390">
        <f t="shared" si="99"/>
        <v>0.52922321514591608</v>
      </c>
      <c r="AB390">
        <f t="shared" si="100"/>
        <v>533983.77415527136</v>
      </c>
      <c r="AC390">
        <f t="shared" si="101"/>
        <v>533031.17236800876</v>
      </c>
      <c r="AD390">
        <f t="shared" si="102"/>
        <v>53.695329874139674</v>
      </c>
      <c r="AE390">
        <f t="shared" si="103"/>
        <v>0.52887260663916003</v>
      </c>
      <c r="AF390">
        <f t="shared" si="104"/>
        <v>532079.83277137042</v>
      </c>
      <c r="AG390">
        <f t="shared" si="105"/>
        <v>0.40199849003422583</v>
      </c>
    </row>
    <row r="391" spans="19:33" x14ac:dyDescent="0.25">
      <c r="S391">
        <f t="shared" si="106"/>
        <v>16</v>
      </c>
      <c r="T391">
        <f t="shared" si="107"/>
        <v>12</v>
      </c>
      <c r="U391">
        <f t="shared" si="108"/>
        <v>372</v>
      </c>
      <c r="V391">
        <f t="shared" si="109"/>
        <v>24.706068719361941</v>
      </c>
      <c r="Y391">
        <f t="shared" si="111"/>
        <v>53.690136453613405</v>
      </c>
      <c r="Z391">
        <f t="shared" si="110"/>
        <v>0</v>
      </c>
      <c r="AA391">
        <f t="shared" si="99"/>
        <v>0.52852246268619363</v>
      </c>
      <c r="AB391">
        <f t="shared" si="100"/>
        <v>532079.83277137089</v>
      </c>
      <c r="AC391">
        <f t="shared" si="101"/>
        <v>531128.49233853573</v>
      </c>
      <c r="AD391">
        <f t="shared" si="102"/>
        <v>53.684943028522284</v>
      </c>
      <c r="AE391">
        <f t="shared" si="103"/>
        <v>0.52817231842546164</v>
      </c>
      <c r="AF391">
        <f t="shared" si="104"/>
        <v>530178.41242503922</v>
      </c>
      <c r="AG391">
        <f t="shared" si="105"/>
        <v>0.40134981678432263</v>
      </c>
    </row>
    <row r="392" spans="19:33" x14ac:dyDescent="0.25">
      <c r="S392">
        <f t="shared" si="106"/>
        <v>16</v>
      </c>
      <c r="T392">
        <f t="shared" si="107"/>
        <v>13</v>
      </c>
      <c r="U392">
        <f t="shared" si="108"/>
        <v>373</v>
      </c>
      <c r="V392">
        <f t="shared" si="109"/>
        <v>24.706068719361941</v>
      </c>
      <c r="Y392">
        <f t="shared" si="111"/>
        <v>53.679756484682642</v>
      </c>
      <c r="Z392">
        <f t="shared" si="110"/>
        <v>0</v>
      </c>
      <c r="AA392">
        <f t="shared" si="99"/>
        <v>0.52782263810339636</v>
      </c>
      <c r="AB392">
        <f t="shared" si="100"/>
        <v>530178.41242503875</v>
      </c>
      <c r="AC392">
        <f t="shared" si="101"/>
        <v>529228.33167645265</v>
      </c>
      <c r="AD392">
        <f t="shared" si="102"/>
        <v>53.674569936284193</v>
      </c>
      <c r="AE392">
        <f t="shared" si="103"/>
        <v>0.52747295747397327</v>
      </c>
      <c r="AF392">
        <f t="shared" si="104"/>
        <v>528279.50977813243</v>
      </c>
      <c r="AG392">
        <f t="shared" si="105"/>
        <v>0.40070200245247561</v>
      </c>
    </row>
    <row r="393" spans="19:33" x14ac:dyDescent="0.25">
      <c r="S393">
        <f t="shared" si="106"/>
        <v>16</v>
      </c>
      <c r="T393">
        <f t="shared" si="107"/>
        <v>14</v>
      </c>
      <c r="U393">
        <f t="shared" si="108"/>
        <v>374</v>
      </c>
      <c r="V393">
        <f t="shared" si="109"/>
        <v>24.706068719361941</v>
      </c>
      <c r="Y393">
        <f t="shared" si="111"/>
        <v>53.669390260025665</v>
      </c>
      <c r="Z393">
        <f t="shared" si="110"/>
        <v>0</v>
      </c>
      <c r="AA393">
        <f t="shared" si="99"/>
        <v>0.52712374016890928</v>
      </c>
      <c r="AB393">
        <f t="shared" si="100"/>
        <v>528279.50977813301</v>
      </c>
      <c r="AC393">
        <f t="shared" si="101"/>
        <v>527330.68704582902</v>
      </c>
      <c r="AD393">
        <f t="shared" si="102"/>
        <v>53.664201756936336</v>
      </c>
      <c r="AE393">
        <f t="shared" si="103"/>
        <v>0.52677174498102108</v>
      </c>
      <c r="AF393">
        <f t="shared" si="104"/>
        <v>526383.13149620139</v>
      </c>
      <c r="AG393">
        <f t="shared" si="105"/>
        <v>0.40005504590137908</v>
      </c>
    </row>
    <row r="394" spans="19:33" x14ac:dyDescent="0.25">
      <c r="S394">
        <f t="shared" si="106"/>
        <v>16</v>
      </c>
      <c r="T394">
        <f t="shared" si="107"/>
        <v>15</v>
      </c>
      <c r="U394">
        <f t="shared" si="108"/>
        <v>375</v>
      </c>
      <c r="V394">
        <f t="shared" si="109"/>
        <v>24.706068719361941</v>
      </c>
      <c r="Y394">
        <f t="shared" si="111"/>
        <v>53.659016950868072</v>
      </c>
      <c r="Z394">
        <f t="shared" si="110"/>
        <v>0</v>
      </c>
      <c r="AA394">
        <f t="shared" si="99"/>
        <v>0.52641920221968097</v>
      </c>
      <c r="AB394">
        <f t="shared" si="100"/>
        <v>526383.13149620104</v>
      </c>
      <c r="AC394">
        <f t="shared" si="101"/>
        <v>525435.57693220559</v>
      </c>
      <c r="AD394">
        <f t="shared" si="102"/>
        <v>53.653832150192962</v>
      </c>
      <c r="AE394">
        <f t="shared" si="103"/>
        <v>0.52606665982505041</v>
      </c>
      <c r="AF394">
        <f t="shared" si="104"/>
        <v>524489.29152083083</v>
      </c>
      <c r="AG394">
        <f t="shared" si="105"/>
        <v>0.39940243772229655</v>
      </c>
    </row>
    <row r="395" spans="19:33" x14ac:dyDescent="0.25">
      <c r="S395">
        <f t="shared" si="106"/>
        <v>16</v>
      </c>
      <c r="T395">
        <f t="shared" si="107"/>
        <v>16</v>
      </c>
      <c r="U395">
        <f t="shared" si="108"/>
        <v>376</v>
      </c>
      <c r="V395">
        <f t="shared" si="109"/>
        <v>24.706068719361941</v>
      </c>
      <c r="Y395">
        <f t="shared" si="111"/>
        <v>53.648654294029136</v>
      </c>
      <c r="Z395">
        <f t="shared" si="110"/>
        <v>0</v>
      </c>
      <c r="AA395">
        <f t="shared" si="99"/>
        <v>0.52571458962497286</v>
      </c>
      <c r="AB395">
        <f t="shared" si="100"/>
        <v>524489.29152083059</v>
      </c>
      <c r="AC395">
        <f t="shared" si="101"/>
        <v>523543.00525950565</v>
      </c>
      <c r="AD395">
        <f t="shared" si="102"/>
        <v>53.64347643321458</v>
      </c>
      <c r="AE395">
        <f t="shared" si="103"/>
        <v>0.52536251910866738</v>
      </c>
      <c r="AF395">
        <f t="shared" si="104"/>
        <v>522597.98645203939</v>
      </c>
      <c r="AG395">
        <f t="shared" si="105"/>
        <v>0.3987496942875618</v>
      </c>
    </row>
    <row r="396" spans="19:33" x14ac:dyDescent="0.25">
      <c r="S396">
        <f t="shared" si="106"/>
        <v>16</v>
      </c>
      <c r="T396">
        <f t="shared" si="107"/>
        <v>17</v>
      </c>
      <c r="U396">
        <f t="shared" si="108"/>
        <v>377</v>
      </c>
      <c r="V396">
        <f t="shared" si="109"/>
        <v>24.706068719361941</v>
      </c>
      <c r="Y396">
        <f t="shared" si="111"/>
        <v>53.638305507616074</v>
      </c>
      <c r="Z396">
        <f t="shared" si="110"/>
        <v>0</v>
      </c>
      <c r="AA396">
        <f t="shared" si="99"/>
        <v>0.52501092015488204</v>
      </c>
      <c r="AB396">
        <f t="shared" si="100"/>
        <v>522597.98645203921</v>
      </c>
      <c r="AC396">
        <f t="shared" si="101"/>
        <v>521652.96679576044</v>
      </c>
      <c r="AD396">
        <f t="shared" si="102"/>
        <v>53.633134577373063</v>
      </c>
      <c r="AE396">
        <f t="shared" si="103"/>
        <v>0.52465932088529199</v>
      </c>
      <c r="AF396">
        <f t="shared" si="104"/>
        <v>520709.21289685217</v>
      </c>
      <c r="AG396">
        <f t="shared" si="105"/>
        <v>0.39809782455052511</v>
      </c>
    </row>
    <row r="397" spans="19:33" x14ac:dyDescent="0.25">
      <c r="S397">
        <f t="shared" si="106"/>
        <v>16</v>
      </c>
      <c r="T397">
        <f t="shared" si="107"/>
        <v>18</v>
      </c>
      <c r="U397">
        <f t="shared" si="108"/>
        <v>378</v>
      </c>
      <c r="V397">
        <f t="shared" si="109"/>
        <v>24.706068719361941</v>
      </c>
      <c r="Y397">
        <f t="shared" si="111"/>
        <v>53.627970573063308</v>
      </c>
      <c r="Z397">
        <f t="shared" si="110"/>
        <v>0</v>
      </c>
      <c r="AA397">
        <f t="shared" si="99"/>
        <v>0.5243081925470352</v>
      </c>
      <c r="AB397">
        <f t="shared" si="100"/>
        <v>520709.21289685171</v>
      </c>
      <c r="AC397">
        <f t="shared" si="101"/>
        <v>519765.45815026702</v>
      </c>
      <c r="AD397">
        <f t="shared" si="102"/>
        <v>53.622806564115265</v>
      </c>
      <c r="AE397">
        <f t="shared" si="103"/>
        <v>0.52395706389339636</v>
      </c>
      <c r="AF397">
        <f t="shared" si="104"/>
        <v>518822.96746683546</v>
      </c>
      <c r="AG397">
        <f t="shared" si="105"/>
        <v>0.3974468273417413</v>
      </c>
    </row>
    <row r="398" spans="19:33" x14ac:dyDescent="0.25">
      <c r="S398">
        <f t="shared" si="106"/>
        <v>16</v>
      </c>
      <c r="T398">
        <f t="shared" si="107"/>
        <v>19</v>
      </c>
      <c r="U398">
        <f t="shared" si="108"/>
        <v>379</v>
      </c>
      <c r="V398">
        <f t="shared" si="109"/>
        <v>24.706068719361941</v>
      </c>
      <c r="Y398">
        <f t="shared" si="111"/>
        <v>53.617649471830113</v>
      </c>
      <c r="Z398">
        <f t="shared" si="110"/>
        <v>0</v>
      </c>
      <c r="AA398">
        <f t="shared" si="99"/>
        <v>0.52360640554074911</v>
      </c>
      <c r="AB398">
        <f t="shared" si="100"/>
        <v>518822.9674668354</v>
      </c>
      <c r="AC398">
        <f t="shared" si="101"/>
        <v>517880.47593686206</v>
      </c>
      <c r="AD398">
        <f t="shared" si="102"/>
        <v>53.612492374912875</v>
      </c>
      <c r="AE398">
        <f t="shared" si="103"/>
        <v>0.52325574687314147</v>
      </c>
      <c r="AF398">
        <f t="shared" si="104"/>
        <v>516939.24677809211</v>
      </c>
      <c r="AG398">
        <f t="shared" si="105"/>
        <v>0.39679670149333068</v>
      </c>
    </row>
    <row r="399" spans="19:33" x14ac:dyDescent="0.25">
      <c r="S399">
        <f t="shared" si="106"/>
        <v>16</v>
      </c>
      <c r="T399">
        <f t="shared" si="107"/>
        <v>20</v>
      </c>
      <c r="U399">
        <f t="shared" si="108"/>
        <v>380</v>
      </c>
      <c r="V399">
        <f t="shared" si="109"/>
        <v>24.706068719361941</v>
      </c>
      <c r="Y399">
        <f t="shared" si="111"/>
        <v>53.607338320840668</v>
      </c>
      <c r="Z399">
        <f t="shared" si="110"/>
        <v>0</v>
      </c>
      <c r="AA399">
        <f t="shared" si="99"/>
        <v>0.52290431279918215</v>
      </c>
      <c r="AB399">
        <f t="shared" si="100"/>
        <v>516939.24677809229</v>
      </c>
      <c r="AC399">
        <f t="shared" si="101"/>
        <v>515998.01901505375</v>
      </c>
      <c r="AD399">
        <f t="shared" si="102"/>
        <v>53.602176133288616</v>
      </c>
      <c r="AE399">
        <f t="shared" si="103"/>
        <v>0.52255025635222618</v>
      </c>
      <c r="AF399">
        <f t="shared" si="104"/>
        <v>515058.06585522427</v>
      </c>
      <c r="AG399">
        <f t="shared" si="105"/>
        <v>0.39614621139018436</v>
      </c>
    </row>
    <row r="400" spans="19:33" x14ac:dyDescent="0.25">
      <c r="S400">
        <f t="shared" si="106"/>
        <v>16</v>
      </c>
      <c r="T400">
        <f t="shared" si="107"/>
        <v>21</v>
      </c>
      <c r="U400">
        <f t="shared" si="108"/>
        <v>381</v>
      </c>
      <c r="V400">
        <f t="shared" si="109"/>
        <v>24.706068719361941</v>
      </c>
      <c r="Y400">
        <f t="shared" si="111"/>
        <v>53.597020936330203</v>
      </c>
      <c r="Z400">
        <f t="shared" si="110"/>
        <v>0</v>
      </c>
      <c r="AA400">
        <f t="shared" si="99"/>
        <v>0.52219667936571623</v>
      </c>
      <c r="AB400">
        <f t="shared" si="100"/>
        <v>515058.06585522369</v>
      </c>
      <c r="AC400">
        <f t="shared" si="101"/>
        <v>514118.11183236539</v>
      </c>
      <c r="AD400">
        <f t="shared" si="102"/>
        <v>53.591865734638489</v>
      </c>
      <c r="AE400">
        <f t="shared" si="103"/>
        <v>0.52184310205456563</v>
      </c>
      <c r="AF400">
        <f t="shared" si="104"/>
        <v>513179.43068782723</v>
      </c>
      <c r="AG400">
        <f t="shared" si="105"/>
        <v>0.39549016640198964</v>
      </c>
    </row>
    <row r="401" spans="19:33" x14ac:dyDescent="0.25">
      <c r="S401">
        <f t="shared" si="106"/>
        <v>16</v>
      </c>
      <c r="T401">
        <f t="shared" si="107"/>
        <v>22</v>
      </c>
      <c r="U401">
        <f t="shared" si="108"/>
        <v>382</v>
      </c>
      <c r="V401">
        <f t="shared" si="109"/>
        <v>24.706068719361941</v>
      </c>
      <c r="Y401">
        <f t="shared" si="111"/>
        <v>53.586717514080227</v>
      </c>
      <c r="Z401">
        <f t="shared" si="110"/>
        <v>0</v>
      </c>
      <c r="AA401">
        <f t="shared" si="99"/>
        <v>0.52149000355501973</v>
      </c>
      <c r="AB401">
        <f t="shared" si="100"/>
        <v>513179.43068782694</v>
      </c>
      <c r="AC401">
        <f t="shared" si="101"/>
        <v>512240.74868142791</v>
      </c>
      <c r="AD401">
        <f t="shared" si="102"/>
        <v>53.581569288795066</v>
      </c>
      <c r="AE401">
        <f t="shared" si="103"/>
        <v>0.52113690473127228</v>
      </c>
      <c r="AF401">
        <f t="shared" si="104"/>
        <v>511303.33783079433</v>
      </c>
      <c r="AG401">
        <f t="shared" si="105"/>
        <v>0.39483500922320131</v>
      </c>
    </row>
    <row r="402" spans="19:33" x14ac:dyDescent="0.25">
      <c r="S402">
        <f t="shared" si="106"/>
        <v>16</v>
      </c>
      <c r="T402">
        <f t="shared" si="107"/>
        <v>23</v>
      </c>
      <c r="U402">
        <f t="shared" si="108"/>
        <v>383</v>
      </c>
      <c r="V402">
        <f t="shared" si="109"/>
        <v>24.706068719361941</v>
      </c>
      <c r="Y402">
        <f t="shared" si="111"/>
        <v>53.57642803519596</v>
      </c>
      <c r="Z402">
        <f t="shared" si="110"/>
        <v>0</v>
      </c>
      <c r="AA402">
        <f t="shared" si="99"/>
        <v>0.52078428407116562</v>
      </c>
      <c r="AB402">
        <f t="shared" si="100"/>
        <v>511303.33783079422</v>
      </c>
      <c r="AC402">
        <f t="shared" si="101"/>
        <v>510365.92611946614</v>
      </c>
      <c r="AD402">
        <f t="shared" si="102"/>
        <v>53.571286776876356</v>
      </c>
      <c r="AE402">
        <f t="shared" si="103"/>
        <v>0.52043166308729649</v>
      </c>
      <c r="AF402">
        <f t="shared" si="104"/>
        <v>509429.78384367994</v>
      </c>
      <c r="AG402">
        <f t="shared" si="105"/>
        <v>0.39418073865236891</v>
      </c>
    </row>
    <row r="403" spans="19:33" x14ac:dyDescent="0.25">
      <c r="S403">
        <f t="shared" si="106"/>
        <v>16</v>
      </c>
      <c r="T403">
        <f t="shared" si="107"/>
        <v>24</v>
      </c>
      <c r="U403">
        <f t="shared" si="108"/>
        <v>384</v>
      </c>
      <c r="V403">
        <f t="shared" si="109"/>
        <v>24.706068719361941</v>
      </c>
      <c r="Y403">
        <f t="shared" si="111"/>
        <v>53.566152480808192</v>
      </c>
      <c r="Z403">
        <f t="shared" si="110"/>
        <v>0</v>
      </c>
      <c r="AA403">
        <f t="shared" si="99"/>
        <v>0.52007951961998067</v>
      </c>
      <c r="AB403">
        <f t="shared" si="100"/>
        <v>509429.78384368046</v>
      </c>
      <c r="AC403">
        <f t="shared" si="101"/>
        <v>508493.64070836449</v>
      </c>
      <c r="AD403">
        <f t="shared" si="102"/>
        <v>53.561018180025918</v>
      </c>
      <c r="AE403">
        <f t="shared" si="103"/>
        <v>0.51972737582934048</v>
      </c>
      <c r="AF403">
        <f t="shared" si="104"/>
        <v>507558.76529069484</v>
      </c>
      <c r="AG403">
        <f t="shared" si="105"/>
        <v>0.39352735348966805</v>
      </c>
    </row>
    <row r="404" spans="19:33" x14ac:dyDescent="0.25">
      <c r="S404">
        <f t="shared" si="106"/>
        <v>17</v>
      </c>
      <c r="T404">
        <f t="shared" si="107"/>
        <v>1</v>
      </c>
      <c r="U404">
        <f t="shared" si="108"/>
        <v>385</v>
      </c>
      <c r="V404">
        <f t="shared" si="109"/>
        <v>24.706068719361941</v>
      </c>
      <c r="Y404">
        <f t="shared" si="111"/>
        <v>53.555890832073246</v>
      </c>
      <c r="Z404">
        <f t="shared" si="110"/>
        <v>0</v>
      </c>
      <c r="AA404">
        <f t="shared" si="99"/>
        <v>0.5193757089090425</v>
      </c>
      <c r="AB404">
        <f t="shared" si="100"/>
        <v>507558.76529069548</v>
      </c>
      <c r="AC404">
        <f t="shared" si="101"/>
        <v>506623.88901465922</v>
      </c>
      <c r="AD404">
        <f t="shared" si="102"/>
        <v>53.550763479412836</v>
      </c>
      <c r="AE404">
        <f t="shared" si="103"/>
        <v>0.51902404166585747</v>
      </c>
      <c r="AF404">
        <f t="shared" si="104"/>
        <v>505690.27874069841</v>
      </c>
      <c r="AG404">
        <f t="shared" si="105"/>
        <v>0.39287485253689769</v>
      </c>
    </row>
    <row r="405" spans="19:33" x14ac:dyDescent="0.25">
      <c r="S405">
        <f t="shared" si="106"/>
        <v>17</v>
      </c>
      <c r="T405">
        <f t="shared" si="107"/>
        <v>2</v>
      </c>
      <c r="U405">
        <f t="shared" si="108"/>
        <v>386</v>
      </c>
      <c r="V405">
        <f t="shared" si="109"/>
        <v>24.706068719361941</v>
      </c>
      <c r="Y405">
        <f t="shared" si="111"/>
        <v>53.545632900625058</v>
      </c>
      <c r="Z405">
        <f t="shared" si="110"/>
        <v>0</v>
      </c>
      <c r="AA405">
        <f t="shared" ref="AA405:AA468" si="112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0.5186694961210262</v>
      </c>
      <c r="AB405">
        <f t="shared" ref="AB405:AB468" si="113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505690.27874069847</v>
      </c>
      <c r="AC405">
        <f t="shared" ref="AC405:AC468" si="114">MAX(0,AB405+(Z405-AA405)*1800)</f>
        <v>504756.67364768061</v>
      </c>
      <c r="AD405">
        <f t="shared" ref="AD405:AD468" si="115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53.540500568274666</v>
      </c>
      <c r="AE405">
        <f t="shared" ref="AE405:AE468" si="116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0.51831436472201375</v>
      </c>
      <c r="AF405">
        <f t="shared" ref="AF405:AF468" si="117">MAX(0,AB405+(Z405-AE405)*3600)</f>
        <v>503824.34702769923</v>
      </c>
      <c r="AG405">
        <f t="shared" ref="AG405:AG468" si="118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0.39221990801705658</v>
      </c>
    </row>
    <row r="406" spans="19:33" x14ac:dyDescent="0.25">
      <c r="S406">
        <f t="shared" si="106"/>
        <v>17</v>
      </c>
      <c r="T406">
        <f t="shared" si="107"/>
        <v>3</v>
      </c>
      <c r="U406">
        <f t="shared" si="108"/>
        <v>387</v>
      </c>
      <c r="V406">
        <f t="shared" si="109"/>
        <v>24.706068719361941</v>
      </c>
      <c r="Y406">
        <f t="shared" si="111"/>
        <v>53.535375264108424</v>
      </c>
      <c r="Z406">
        <f t="shared" si="110"/>
        <v>0</v>
      </c>
      <c r="AA406">
        <f t="shared" si="112"/>
        <v>0.51795971963774068</v>
      </c>
      <c r="AB406">
        <f t="shared" si="113"/>
        <v>503824.34702769906</v>
      </c>
      <c r="AC406">
        <f t="shared" si="114"/>
        <v>502892.01953235111</v>
      </c>
      <c r="AD406">
        <f t="shared" si="115"/>
        <v>53.53024995513001</v>
      </c>
      <c r="AE406">
        <f t="shared" si="116"/>
        <v>0.51760507422048962</v>
      </c>
      <c r="AF406">
        <f t="shared" si="117"/>
        <v>501960.96876050532</v>
      </c>
      <c r="AG406">
        <f t="shared" si="118"/>
        <v>0.3915613674346502</v>
      </c>
    </row>
    <row r="407" spans="19:33" x14ac:dyDescent="0.25">
      <c r="S407">
        <f t="shared" si="106"/>
        <v>17</v>
      </c>
      <c r="T407">
        <f t="shared" si="107"/>
        <v>4</v>
      </c>
      <c r="U407">
        <f t="shared" si="108"/>
        <v>388</v>
      </c>
      <c r="V407">
        <f t="shared" si="109"/>
        <v>24.706068719361941</v>
      </c>
      <c r="Y407">
        <f t="shared" si="111"/>
        <v>53.525131664717989</v>
      </c>
      <c r="Z407">
        <f t="shared" si="110"/>
        <v>0</v>
      </c>
      <c r="AA407">
        <f t="shared" si="112"/>
        <v>0.51725091445247806</v>
      </c>
      <c r="AB407">
        <f t="shared" si="113"/>
        <v>501960.96876050479</v>
      </c>
      <c r="AC407">
        <f t="shared" si="114"/>
        <v>501029.91711449035</v>
      </c>
      <c r="AD407">
        <f t="shared" si="115"/>
        <v>53.520013369500383</v>
      </c>
      <c r="AE407">
        <f t="shared" si="116"/>
        <v>0.51689675435194427</v>
      </c>
      <c r="AF407">
        <f t="shared" si="117"/>
        <v>500100.1404448378</v>
      </c>
      <c r="AG407">
        <f t="shared" si="118"/>
        <v>0.39090372803618101</v>
      </c>
    </row>
    <row r="408" spans="19:33" x14ac:dyDescent="0.25">
      <c r="S408">
        <f t="shared" si="106"/>
        <v>17</v>
      </c>
      <c r="T408">
        <f t="shared" si="107"/>
        <v>5</v>
      </c>
      <c r="U408">
        <f t="shared" si="108"/>
        <v>389</v>
      </c>
      <c r="V408">
        <f t="shared" si="109"/>
        <v>24.706068719361941</v>
      </c>
      <c r="Y408">
        <f t="shared" si="111"/>
        <v>53.514902083244564</v>
      </c>
      <c r="Z408">
        <f t="shared" si="110"/>
        <v>0</v>
      </c>
      <c r="AA408">
        <f t="shared" si="112"/>
        <v>0.51654307923605991</v>
      </c>
      <c r="AB408">
        <f t="shared" si="113"/>
        <v>500100.14044483763</v>
      </c>
      <c r="AC408">
        <f t="shared" si="114"/>
        <v>499170.36290221271</v>
      </c>
      <c r="AD408">
        <f t="shared" si="115"/>
        <v>53.509790792189733</v>
      </c>
      <c r="AE408">
        <f t="shared" si="116"/>
        <v>0.51618940378810807</v>
      </c>
      <c r="AF408">
        <f t="shared" si="117"/>
        <v>498241.85859120043</v>
      </c>
      <c r="AG408">
        <f t="shared" si="118"/>
        <v>0.3902469885884185</v>
      </c>
    </row>
    <row r="409" spans="19:33" x14ac:dyDescent="0.25">
      <c r="S409">
        <f t="shared" si="106"/>
        <v>17</v>
      </c>
      <c r="T409">
        <f t="shared" si="107"/>
        <v>6</v>
      </c>
      <c r="U409">
        <f t="shared" si="108"/>
        <v>390</v>
      </c>
      <c r="V409">
        <f t="shared" si="109"/>
        <v>24.706068719361941</v>
      </c>
      <c r="Y409">
        <f t="shared" si="111"/>
        <v>53.504686500505244</v>
      </c>
      <c r="Z409">
        <f t="shared" si="110"/>
        <v>0</v>
      </c>
      <c r="AA409">
        <f t="shared" si="112"/>
        <v>0.51583621266112623</v>
      </c>
      <c r="AB409">
        <f t="shared" si="113"/>
        <v>498241.85859120043</v>
      </c>
      <c r="AC409">
        <f t="shared" si="114"/>
        <v>497313.35340841039</v>
      </c>
      <c r="AD409">
        <f t="shared" si="115"/>
        <v>53.499582204028307</v>
      </c>
      <c r="AE409">
        <f t="shared" si="116"/>
        <v>0.51548302120253131</v>
      </c>
      <c r="AF409">
        <f t="shared" si="117"/>
        <v>496386.11971487134</v>
      </c>
      <c r="AG409">
        <f t="shared" si="118"/>
        <v>0.38959114785981952</v>
      </c>
    </row>
    <row r="410" spans="19:33" x14ac:dyDescent="0.25">
      <c r="S410">
        <f t="shared" si="106"/>
        <v>17</v>
      </c>
      <c r="T410">
        <f t="shared" si="107"/>
        <v>7</v>
      </c>
      <c r="U410">
        <f t="shared" si="108"/>
        <v>391</v>
      </c>
      <c r="V410">
        <f t="shared" si="109"/>
        <v>24.706068719361941</v>
      </c>
      <c r="Y410">
        <f t="shared" si="111"/>
        <v>53.494484897343369</v>
      </c>
      <c r="Z410">
        <f t="shared" si="110"/>
        <v>0</v>
      </c>
      <c r="AA410">
        <f t="shared" si="112"/>
        <v>0.51513031340213333</v>
      </c>
      <c r="AB410">
        <f t="shared" si="113"/>
        <v>496386.11971487082</v>
      </c>
      <c r="AC410">
        <f t="shared" si="114"/>
        <v>495458.88515074697</v>
      </c>
      <c r="AD410">
        <f t="shared" si="115"/>
        <v>53.489383817485582</v>
      </c>
      <c r="AE410">
        <f t="shared" si="116"/>
        <v>0.51477633191702699</v>
      </c>
      <c r="AF410">
        <f t="shared" si="117"/>
        <v>494532.92491996952</v>
      </c>
      <c r="AG410">
        <f t="shared" si="118"/>
        <v>0.38893620462052603</v>
      </c>
    </row>
    <row r="411" spans="19:33" x14ac:dyDescent="0.25">
      <c r="S411">
        <f t="shared" si="106"/>
        <v>17</v>
      </c>
      <c r="T411">
        <f t="shared" si="107"/>
        <v>8</v>
      </c>
      <c r="U411">
        <f t="shared" si="108"/>
        <v>392</v>
      </c>
      <c r="V411">
        <f t="shared" si="109"/>
        <v>24.706068719361941</v>
      </c>
      <c r="Y411">
        <f t="shared" si="111"/>
        <v>53.484281614843539</v>
      </c>
      <c r="Z411">
        <f t="shared" si="110"/>
        <v>0</v>
      </c>
      <c r="AA411">
        <f t="shared" si="112"/>
        <v>0.51442008861577782</v>
      </c>
      <c r="AB411">
        <f t="shared" si="113"/>
        <v>494532.92491996993</v>
      </c>
      <c r="AC411">
        <f t="shared" si="114"/>
        <v>493606.96876046155</v>
      </c>
      <c r="AD411">
        <f t="shared" si="115"/>
        <v>53.479179434634894</v>
      </c>
      <c r="AE411">
        <f t="shared" si="116"/>
        <v>0.51406384688086149</v>
      </c>
      <c r="AF411">
        <f t="shared" si="117"/>
        <v>492682.29507119884</v>
      </c>
      <c r="AG411">
        <f t="shared" si="118"/>
        <v>0.3882769090078026</v>
      </c>
    </row>
    <row r="412" spans="19:33" x14ac:dyDescent="0.25">
      <c r="S412">
        <f t="shared" si="106"/>
        <v>17</v>
      </c>
      <c r="T412">
        <f t="shared" si="107"/>
        <v>9</v>
      </c>
      <c r="U412">
        <f t="shared" si="108"/>
        <v>393</v>
      </c>
      <c r="V412">
        <f t="shared" si="109"/>
        <v>24.706068719361941</v>
      </c>
      <c r="Y412">
        <f t="shared" si="111"/>
        <v>53.474084321061362</v>
      </c>
      <c r="Z412">
        <f t="shared" si="110"/>
        <v>0</v>
      </c>
      <c r="AA412">
        <f t="shared" si="112"/>
        <v>0.51370809854881416</v>
      </c>
      <c r="AB412">
        <f t="shared" si="113"/>
        <v>492682.29507119936</v>
      </c>
      <c r="AC412">
        <f t="shared" si="114"/>
        <v>491757.6204938115</v>
      </c>
      <c r="AD412">
        <f t="shared" si="115"/>
        <v>53.468989202594102</v>
      </c>
      <c r="AE412">
        <f t="shared" si="116"/>
        <v>0.51335234987507949</v>
      </c>
      <c r="AF412">
        <f t="shared" si="117"/>
        <v>490834.22661164909</v>
      </c>
      <c r="AG412">
        <f t="shared" si="118"/>
        <v>0.38761579995646334</v>
      </c>
    </row>
    <row r="413" spans="19:33" x14ac:dyDescent="0.25">
      <c r="S413">
        <f t="shared" si="106"/>
        <v>17</v>
      </c>
      <c r="T413">
        <f t="shared" si="107"/>
        <v>10</v>
      </c>
      <c r="U413">
        <f t="shared" si="108"/>
        <v>394</v>
      </c>
      <c r="V413">
        <f t="shared" si="109"/>
        <v>24.706068719361941</v>
      </c>
      <c r="Y413">
        <f t="shared" si="111"/>
        <v>53.463901140981278</v>
      </c>
      <c r="Z413">
        <f t="shared" si="110"/>
        <v>0</v>
      </c>
      <c r="AA413">
        <f t="shared" si="112"/>
        <v>0.51299709392131243</v>
      </c>
      <c r="AB413">
        <f t="shared" si="113"/>
        <v>490834.22661164915</v>
      </c>
      <c r="AC413">
        <f t="shared" si="114"/>
        <v>489910.83184259076</v>
      </c>
      <c r="AD413">
        <f t="shared" si="115"/>
        <v>53.458813074481505</v>
      </c>
      <c r="AE413">
        <f t="shared" si="116"/>
        <v>0.51264183762633142</v>
      </c>
      <c r="AF413">
        <f t="shared" si="117"/>
        <v>488988.71599619434</v>
      </c>
      <c r="AG413">
        <f t="shared" si="118"/>
        <v>0.38695560592202971</v>
      </c>
    </row>
    <row r="414" spans="19:33" x14ac:dyDescent="0.25">
      <c r="S414">
        <f t="shared" si="106"/>
        <v>17</v>
      </c>
      <c r="T414">
        <f t="shared" si="107"/>
        <v>11</v>
      </c>
      <c r="U414">
        <f t="shared" si="108"/>
        <v>395</v>
      </c>
      <c r="V414">
        <f t="shared" si="109"/>
        <v>24.706068719361941</v>
      </c>
      <c r="Y414">
        <f t="shared" si="111"/>
        <v>53.453732055069032</v>
      </c>
      <c r="Z414">
        <f t="shared" si="110"/>
        <v>0</v>
      </c>
      <c r="AA414">
        <f t="shared" si="112"/>
        <v>0.5122870733693623</v>
      </c>
      <c r="AB414">
        <f t="shared" si="113"/>
        <v>488988.71599619481</v>
      </c>
      <c r="AC414">
        <f t="shared" si="114"/>
        <v>488066.59926412994</v>
      </c>
      <c r="AD414">
        <f t="shared" si="115"/>
        <v>53.448651030776375</v>
      </c>
      <c r="AE414">
        <f t="shared" si="116"/>
        <v>0.51193230877165152</v>
      </c>
      <c r="AF414">
        <f t="shared" si="117"/>
        <v>487145.75968461687</v>
      </c>
      <c r="AG414">
        <f t="shared" si="118"/>
        <v>0.38629632563806043</v>
      </c>
    </row>
    <row r="415" spans="19:33" x14ac:dyDescent="0.25">
      <c r="S415">
        <f t="shared" si="106"/>
        <v>17</v>
      </c>
      <c r="T415">
        <f t="shared" si="107"/>
        <v>12</v>
      </c>
      <c r="U415">
        <f t="shared" si="108"/>
        <v>396</v>
      </c>
      <c r="V415">
        <f t="shared" si="109"/>
        <v>24.706068719361941</v>
      </c>
      <c r="Y415">
        <f t="shared" si="111"/>
        <v>53.443577043817399</v>
      </c>
      <c r="Z415">
        <f t="shared" si="110"/>
        <v>0</v>
      </c>
      <c r="AA415">
        <f t="shared" si="112"/>
        <v>0.5115780355309405</v>
      </c>
      <c r="AB415">
        <f t="shared" si="113"/>
        <v>487145.75968461722</v>
      </c>
      <c r="AC415">
        <f t="shared" si="114"/>
        <v>486224.91922066151</v>
      </c>
      <c r="AD415">
        <f t="shared" si="115"/>
        <v>53.438503051984988</v>
      </c>
      <c r="AE415">
        <f t="shared" si="116"/>
        <v>0.511223761949959</v>
      </c>
      <c r="AF415">
        <f t="shared" si="117"/>
        <v>485305.35414159735</v>
      </c>
      <c r="AG415">
        <f t="shared" si="118"/>
        <v>0.38563795783986671</v>
      </c>
    </row>
    <row r="416" spans="19:33" x14ac:dyDescent="0.25">
      <c r="S416">
        <f t="shared" si="106"/>
        <v>17</v>
      </c>
      <c r="T416">
        <f t="shared" si="107"/>
        <v>13</v>
      </c>
      <c r="U416">
        <f t="shared" si="108"/>
        <v>397</v>
      </c>
      <c r="V416">
        <f t="shared" si="109"/>
        <v>24.706068719361941</v>
      </c>
      <c r="Y416">
        <f t="shared" si="111"/>
        <v>53.433436087746152</v>
      </c>
      <c r="Z416">
        <f t="shared" si="110"/>
        <v>0</v>
      </c>
      <c r="AA416">
        <f t="shared" si="112"/>
        <v>0.51086997904590892</v>
      </c>
      <c r="AB416">
        <f t="shared" si="113"/>
        <v>485305.35414159735</v>
      </c>
      <c r="AC416">
        <f t="shared" si="114"/>
        <v>484385.7881793147</v>
      </c>
      <c r="AD416">
        <f t="shared" si="115"/>
        <v>53.428360621954056</v>
      </c>
      <c r="AE416">
        <f t="shared" si="116"/>
        <v>0.51051325309371731</v>
      </c>
      <c r="AF416">
        <f t="shared" si="117"/>
        <v>483467.50643045997</v>
      </c>
      <c r="AG416">
        <f t="shared" si="118"/>
        <v>0.38498050126451017</v>
      </c>
    </row>
    <row r="417" spans="19:33" x14ac:dyDescent="0.25">
      <c r="S417">
        <f t="shared" si="106"/>
        <v>17</v>
      </c>
      <c r="T417">
        <f t="shared" si="107"/>
        <v>14</v>
      </c>
      <c r="U417">
        <f t="shared" si="108"/>
        <v>398</v>
      </c>
      <c r="V417">
        <f t="shared" si="109"/>
        <v>24.706068719361941</v>
      </c>
      <c r="Y417">
        <f t="shared" si="111"/>
        <v>53.423288888348431</v>
      </c>
      <c r="Z417">
        <f t="shared" si="110"/>
        <v>0</v>
      </c>
      <c r="AA417">
        <f t="shared" si="112"/>
        <v>0.51015586304884264</v>
      </c>
      <c r="AB417">
        <f t="shared" si="113"/>
        <v>483467.50643046031</v>
      </c>
      <c r="AC417">
        <f t="shared" si="114"/>
        <v>482549.22587697237</v>
      </c>
      <c r="AD417">
        <f t="shared" si="115"/>
        <v>53.418217161344899</v>
      </c>
      <c r="AE417">
        <f t="shared" si="116"/>
        <v>0.50979847346919793</v>
      </c>
      <c r="AF417">
        <f t="shared" si="117"/>
        <v>481632.23192597122</v>
      </c>
      <c r="AG417">
        <f t="shared" si="118"/>
        <v>0.38431697064424614</v>
      </c>
    </row>
    <row r="418" spans="19:33" x14ac:dyDescent="0.25">
      <c r="S418">
        <f t="shared" si="106"/>
        <v>17</v>
      </c>
      <c r="T418">
        <f t="shared" si="107"/>
        <v>15</v>
      </c>
      <c r="U418">
        <f t="shared" si="108"/>
        <v>399</v>
      </c>
      <c r="V418">
        <f t="shared" si="109"/>
        <v>24.706068719361941</v>
      </c>
      <c r="Y418">
        <f t="shared" si="111"/>
        <v>53.413152540335879</v>
      </c>
      <c r="Z418">
        <f t="shared" si="110"/>
        <v>0</v>
      </c>
      <c r="AA418">
        <f t="shared" si="112"/>
        <v>0.50944158462793887</v>
      </c>
      <c r="AB418">
        <f t="shared" si="113"/>
        <v>481632.23192597076</v>
      </c>
      <c r="AC418">
        <f t="shared" si="114"/>
        <v>480715.23707364046</v>
      </c>
      <c r="AD418">
        <f t="shared" si="115"/>
        <v>53.408087914348762</v>
      </c>
      <c r="AE418">
        <f t="shared" si="116"/>
        <v>0.50908469543588786</v>
      </c>
      <c r="AF418">
        <f t="shared" si="117"/>
        <v>479799.52702240157</v>
      </c>
      <c r="AG418">
        <f t="shared" si="118"/>
        <v>0.38365321598086316</v>
      </c>
    </row>
    <row r="419" spans="19:33" x14ac:dyDescent="0.25">
      <c r="S419">
        <f t="shared" si="106"/>
        <v>17</v>
      </c>
      <c r="T419">
        <f t="shared" si="107"/>
        <v>16</v>
      </c>
      <c r="U419">
        <f t="shared" si="108"/>
        <v>400</v>
      </c>
      <c r="V419">
        <f t="shared" si="109"/>
        <v>24.706068719361941</v>
      </c>
      <c r="Y419">
        <f t="shared" si="111"/>
        <v>53.403030384406918</v>
      </c>
      <c r="Z419">
        <f t="shared" si="110"/>
        <v>0</v>
      </c>
      <c r="AA419">
        <f t="shared" si="112"/>
        <v>0.50872830628112908</v>
      </c>
      <c r="AB419">
        <f t="shared" si="113"/>
        <v>479799.52702240116</v>
      </c>
      <c r="AC419">
        <f t="shared" si="114"/>
        <v>478883.81607109512</v>
      </c>
      <c r="AD419">
        <f t="shared" si="115"/>
        <v>53.397972849493947</v>
      </c>
      <c r="AE419">
        <f t="shared" si="116"/>
        <v>0.50837191677606963</v>
      </c>
      <c r="AF419">
        <f t="shared" si="117"/>
        <v>477969.38812200731</v>
      </c>
      <c r="AG419">
        <f t="shared" si="118"/>
        <v>0.38299039065235047</v>
      </c>
    </row>
    <row r="420" spans="19:33" x14ac:dyDescent="0.25">
      <c r="S420">
        <f t="shared" si="106"/>
        <v>17</v>
      </c>
      <c r="T420">
        <f t="shared" si="107"/>
        <v>17</v>
      </c>
      <c r="U420">
        <f t="shared" si="108"/>
        <v>401</v>
      </c>
      <c r="V420">
        <f t="shared" si="109"/>
        <v>24.706068719361941</v>
      </c>
      <c r="Y420">
        <f t="shared" si="111"/>
        <v>53.392922400690956</v>
      </c>
      <c r="Z420">
        <f t="shared" si="110"/>
        <v>0</v>
      </c>
      <c r="AA420">
        <f t="shared" si="112"/>
        <v>0.50801602660819178</v>
      </c>
      <c r="AB420">
        <f t="shared" si="113"/>
        <v>477969.38812200725</v>
      </c>
      <c r="AC420">
        <f t="shared" si="114"/>
        <v>477054.95927411248</v>
      </c>
      <c r="AD420">
        <f t="shared" si="115"/>
        <v>53.387871946923795</v>
      </c>
      <c r="AE420">
        <f t="shared" si="116"/>
        <v>0.50766013609050342</v>
      </c>
      <c r="AF420">
        <f t="shared" si="117"/>
        <v>476141.81163208146</v>
      </c>
      <c r="AG420">
        <f t="shared" si="118"/>
        <v>0.38232849335752978</v>
      </c>
    </row>
    <row r="421" spans="19:33" x14ac:dyDescent="0.25">
      <c r="S421">
        <f t="shared" si="106"/>
        <v>17</v>
      </c>
      <c r="T421">
        <f t="shared" si="107"/>
        <v>18</v>
      </c>
      <c r="U421">
        <f t="shared" si="108"/>
        <v>402</v>
      </c>
      <c r="V421">
        <f t="shared" si="109"/>
        <v>24.706068719361941</v>
      </c>
      <c r="Y421">
        <f t="shared" si="111"/>
        <v>53.382828569345222</v>
      </c>
      <c r="Z421">
        <f t="shared" si="110"/>
        <v>0</v>
      </c>
      <c r="AA421">
        <f t="shared" si="112"/>
        <v>0.50730474421086547</v>
      </c>
      <c r="AB421">
        <f t="shared" si="113"/>
        <v>476141.81163208146</v>
      </c>
      <c r="AC421">
        <f t="shared" si="114"/>
        <v>475228.66309250193</v>
      </c>
      <c r="AD421">
        <f t="shared" si="115"/>
        <v>53.377785186809426</v>
      </c>
      <c r="AE421">
        <f t="shared" si="116"/>
        <v>0.50694935198190672</v>
      </c>
      <c r="AF421">
        <f t="shared" si="117"/>
        <v>474316.79396494658</v>
      </c>
      <c r="AG421">
        <f t="shared" si="118"/>
        <v>0.38166752279704419</v>
      </c>
    </row>
    <row r="422" spans="19:33" x14ac:dyDescent="0.25">
      <c r="S422">
        <f t="shared" si="106"/>
        <v>17</v>
      </c>
      <c r="T422">
        <f t="shared" si="107"/>
        <v>19</v>
      </c>
      <c r="U422">
        <f t="shared" si="108"/>
        <v>403</v>
      </c>
      <c r="V422">
        <f t="shared" si="109"/>
        <v>24.706068719361941</v>
      </c>
      <c r="Y422">
        <f t="shared" si="111"/>
        <v>53.372748282124945</v>
      </c>
      <c r="Z422">
        <f t="shared" si="110"/>
        <v>0</v>
      </c>
      <c r="AA422">
        <f t="shared" si="112"/>
        <v>0.50659424869270042</v>
      </c>
      <c r="AB422">
        <f t="shared" si="113"/>
        <v>474316.79396494711</v>
      </c>
      <c r="AC422">
        <f t="shared" si="114"/>
        <v>473404.92431730026</v>
      </c>
      <c r="AD422">
        <f t="shared" si="115"/>
        <v>53.367700162230356</v>
      </c>
      <c r="AE422">
        <f t="shared" si="116"/>
        <v>0.50623516277144753</v>
      </c>
      <c r="AF422">
        <f t="shared" si="117"/>
        <v>472494.34737896989</v>
      </c>
      <c r="AG422">
        <f t="shared" si="118"/>
        <v>0.38100727028606751</v>
      </c>
    </row>
    <row r="423" spans="19:33" x14ac:dyDescent="0.25">
      <c r="S423">
        <f t="shared" si="106"/>
        <v>17</v>
      </c>
      <c r="T423">
        <f t="shared" si="107"/>
        <v>20</v>
      </c>
      <c r="U423">
        <f t="shared" si="108"/>
        <v>404</v>
      </c>
      <c r="V423">
        <f t="shared" si="109"/>
        <v>24.706068719361941</v>
      </c>
      <c r="Y423">
        <f t="shared" si="111"/>
        <v>53.362659198788045</v>
      </c>
      <c r="Z423">
        <f t="shared" si="110"/>
        <v>0</v>
      </c>
      <c r="AA423">
        <f t="shared" si="112"/>
        <v>0.50587658590729168</v>
      </c>
      <c r="AB423">
        <f t="shared" si="113"/>
        <v>472494.34737897007</v>
      </c>
      <c r="AC423">
        <f t="shared" si="114"/>
        <v>471583.76952433697</v>
      </c>
      <c r="AD423">
        <f t="shared" si="115"/>
        <v>53.357618230273069</v>
      </c>
      <c r="AE423">
        <f t="shared" si="116"/>
        <v>0.50551800868230401</v>
      </c>
      <c r="AF423">
        <f t="shared" si="117"/>
        <v>470674.48254771379</v>
      </c>
      <c r="AG423">
        <f t="shared" si="118"/>
        <v>0.38033984275981952</v>
      </c>
    </row>
    <row r="424" spans="19:33" x14ac:dyDescent="0.25">
      <c r="S424">
        <f t="shared" si="106"/>
        <v>17</v>
      </c>
      <c r="T424">
        <f t="shared" si="107"/>
        <v>21</v>
      </c>
      <c r="U424">
        <f t="shared" si="108"/>
        <v>405</v>
      </c>
      <c r="V424">
        <f t="shared" si="109"/>
        <v>24.706068719361941</v>
      </c>
      <c r="Y424">
        <f t="shared" si="111"/>
        <v>53.352584408072246</v>
      </c>
      <c r="Z424">
        <f t="shared" si="110"/>
        <v>0</v>
      </c>
      <c r="AA424">
        <f t="shared" si="112"/>
        <v>0.50515993979326224</v>
      </c>
      <c r="AB424">
        <f t="shared" si="113"/>
        <v>470674.48254771373</v>
      </c>
      <c r="AC424">
        <f t="shared" si="114"/>
        <v>469765.19465608586</v>
      </c>
      <c r="AD424">
        <f t="shared" si="115"/>
        <v>53.347550580805944</v>
      </c>
      <c r="AE424">
        <f t="shared" si="116"/>
        <v>0.50480187054389958</v>
      </c>
      <c r="AF424">
        <f t="shared" si="117"/>
        <v>468857.19581375568</v>
      </c>
      <c r="AG424">
        <f t="shared" si="118"/>
        <v>0.37967336073956331</v>
      </c>
    </row>
    <row r="425" spans="19:33" x14ac:dyDescent="0.25">
      <c r="S425">
        <f t="shared" si="106"/>
        <v>17</v>
      </c>
      <c r="T425">
        <f t="shared" si="107"/>
        <v>22</v>
      </c>
      <c r="U425">
        <f t="shared" si="108"/>
        <v>406</v>
      </c>
      <c r="V425">
        <f t="shared" si="109"/>
        <v>24.706068719361941</v>
      </c>
      <c r="Y425">
        <f t="shared" si="111"/>
        <v>53.342523889730025</v>
      </c>
      <c r="Z425">
        <f t="shared" si="110"/>
        <v>0</v>
      </c>
      <c r="AA425">
        <f t="shared" si="112"/>
        <v>0.50444430891035263</v>
      </c>
      <c r="AB425">
        <f t="shared" si="113"/>
        <v>468857.1958137562</v>
      </c>
      <c r="AC425">
        <f t="shared" si="114"/>
        <v>467949.19605771755</v>
      </c>
      <c r="AD425">
        <f t="shared" si="115"/>
        <v>53.337497193595802</v>
      </c>
      <c r="AE425">
        <f t="shared" si="116"/>
        <v>0.5040867469169954</v>
      </c>
      <c r="AF425">
        <f t="shared" si="117"/>
        <v>467042.48352485499</v>
      </c>
      <c r="AG425">
        <f t="shared" si="118"/>
        <v>0.37900782288585533</v>
      </c>
    </row>
    <row r="426" spans="19:33" x14ac:dyDescent="0.25">
      <c r="S426">
        <f t="shared" si="106"/>
        <v>17</v>
      </c>
      <c r="T426">
        <f t="shared" si="107"/>
        <v>23</v>
      </c>
      <c r="U426">
        <f t="shared" si="108"/>
        <v>407</v>
      </c>
      <c r="V426">
        <f t="shared" si="109"/>
        <v>24.706068719361941</v>
      </c>
      <c r="Y426">
        <f t="shared" si="111"/>
        <v>53.33247762354253</v>
      </c>
      <c r="Z426">
        <f t="shared" si="110"/>
        <v>0</v>
      </c>
      <c r="AA426">
        <f t="shared" si="112"/>
        <v>0.50372969182034355</v>
      </c>
      <c r="AB426">
        <f t="shared" si="113"/>
        <v>467042.48352485563</v>
      </c>
      <c r="AC426">
        <f t="shared" si="114"/>
        <v>466135.77007957903</v>
      </c>
      <c r="AD426">
        <f t="shared" si="115"/>
        <v>53.327458048438125</v>
      </c>
      <c r="AE426">
        <f t="shared" si="116"/>
        <v>0.50337263636439145</v>
      </c>
      <c r="AF426">
        <f t="shared" si="117"/>
        <v>465230.3420339438</v>
      </c>
      <c r="AG426">
        <f t="shared" si="118"/>
        <v>0.37834322786114938</v>
      </c>
    </row>
    <row r="427" spans="19:33" x14ac:dyDescent="0.25">
      <c r="S427">
        <f t="shared" si="106"/>
        <v>17</v>
      </c>
      <c r="T427">
        <f t="shared" si="107"/>
        <v>24</v>
      </c>
      <c r="U427">
        <f t="shared" si="108"/>
        <v>408</v>
      </c>
      <c r="V427">
        <f t="shared" si="109"/>
        <v>24.706068719361941</v>
      </c>
      <c r="Y427">
        <f t="shared" si="111"/>
        <v>53.322445589319557</v>
      </c>
      <c r="Z427">
        <f t="shared" si="110"/>
        <v>0</v>
      </c>
      <c r="AA427">
        <f t="shared" si="112"/>
        <v>0.50301608708705303</v>
      </c>
      <c r="AB427">
        <f t="shared" si="113"/>
        <v>465230.34203394398</v>
      </c>
      <c r="AC427">
        <f t="shared" si="114"/>
        <v>464324.91307718726</v>
      </c>
      <c r="AD427">
        <f t="shared" si="115"/>
        <v>53.317433125157009</v>
      </c>
      <c r="AE427">
        <f t="shared" si="116"/>
        <v>0.50265953745092329</v>
      </c>
      <c r="AF427">
        <f t="shared" si="117"/>
        <v>463420.76769912062</v>
      </c>
      <c r="AG427">
        <f t="shared" si="118"/>
        <v>0.37767957432979388</v>
      </c>
    </row>
    <row r="428" spans="19:33" x14ac:dyDescent="0.25">
      <c r="S428">
        <f t="shared" si="106"/>
        <v>18</v>
      </c>
      <c r="T428">
        <f t="shared" si="107"/>
        <v>1</v>
      </c>
      <c r="U428">
        <f t="shared" si="108"/>
        <v>409</v>
      </c>
      <c r="V428">
        <f t="shared" si="109"/>
        <v>24.706068719361941</v>
      </c>
      <c r="Y428">
        <f t="shared" si="111"/>
        <v>53.31242407819181</v>
      </c>
      <c r="Z428">
        <f t="shared" si="110"/>
        <v>0</v>
      </c>
      <c r="AA428">
        <f t="shared" si="112"/>
        <v>0.50230214883656488</v>
      </c>
      <c r="AB428">
        <f t="shared" si="113"/>
        <v>463420.76769912045</v>
      </c>
      <c r="AC428">
        <f t="shared" si="114"/>
        <v>462516.62383121462</v>
      </c>
      <c r="AD428">
        <f t="shared" si="115"/>
        <v>53.307406984951506</v>
      </c>
      <c r="AE428">
        <f t="shared" si="116"/>
        <v>0.50194182510796403</v>
      </c>
      <c r="AF428">
        <f t="shared" si="117"/>
        <v>461613.77712873177</v>
      </c>
      <c r="AG428">
        <f t="shared" si="118"/>
        <v>0.37701552662012833</v>
      </c>
    </row>
    <row r="429" spans="19:33" x14ac:dyDescent="0.25">
      <c r="S429">
        <f t="shared" ref="S429:S492" si="119">S405+1</f>
        <v>18</v>
      </c>
      <c r="T429">
        <f t="shared" ref="T429:T492" si="120">T405</f>
        <v>2</v>
      </c>
      <c r="U429">
        <f t="shared" si="108"/>
        <v>410</v>
      </c>
      <c r="V429">
        <f t="shared" si="109"/>
        <v>24.706068719361941</v>
      </c>
      <c r="Y429">
        <f t="shared" si="111"/>
        <v>53.302397089680582</v>
      </c>
      <c r="Z429">
        <f t="shared" si="110"/>
        <v>0</v>
      </c>
      <c r="AA429">
        <f t="shared" si="112"/>
        <v>0.5015820183319174</v>
      </c>
      <c r="AB429">
        <f t="shared" si="113"/>
        <v>461613.77712873177</v>
      </c>
      <c r="AC429">
        <f t="shared" si="114"/>
        <v>460710.92949573434</v>
      </c>
      <c r="AD429">
        <f t="shared" si="115"/>
        <v>53.29738718924623</v>
      </c>
      <c r="AE429">
        <f t="shared" si="116"/>
        <v>0.5012222111850374</v>
      </c>
      <c r="AF429">
        <f t="shared" si="117"/>
        <v>459809.37716846564</v>
      </c>
      <c r="AG429">
        <f t="shared" si="118"/>
        <v>0.37634526960797604</v>
      </c>
    </row>
    <row r="430" spans="19:33" x14ac:dyDescent="0.25">
      <c r="S430">
        <f t="shared" si="119"/>
        <v>18</v>
      </c>
      <c r="T430">
        <f t="shared" si="120"/>
        <v>3</v>
      </c>
      <c r="U430">
        <f t="shared" si="108"/>
        <v>411</v>
      </c>
      <c r="V430">
        <f t="shared" si="109"/>
        <v>24.706068719361941</v>
      </c>
      <c r="Y430">
        <f t="shared" si="111"/>
        <v>53.29238447646182</v>
      </c>
      <c r="Z430">
        <f t="shared" si="110"/>
        <v>0</v>
      </c>
      <c r="AA430">
        <f t="shared" si="112"/>
        <v>0.50086292024957757</v>
      </c>
      <c r="AB430">
        <f t="shared" si="113"/>
        <v>459809.37716846529</v>
      </c>
      <c r="AC430">
        <f t="shared" si="114"/>
        <v>458907.82391201606</v>
      </c>
      <c r="AD430">
        <f t="shared" si="115"/>
        <v>53.287381758521384</v>
      </c>
      <c r="AE430">
        <f t="shared" si="116"/>
        <v>0.50050362894381606</v>
      </c>
      <c r="AF430">
        <f t="shared" si="117"/>
        <v>458007.56410426757</v>
      </c>
      <c r="AG430">
        <f t="shared" si="118"/>
        <v>0.37567597351649956</v>
      </c>
    </row>
    <row r="431" spans="19:33" x14ac:dyDescent="0.25">
      <c r="S431">
        <f t="shared" si="119"/>
        <v>18</v>
      </c>
      <c r="T431">
        <f t="shared" si="120"/>
        <v>4</v>
      </c>
      <c r="U431">
        <f t="shared" si="108"/>
        <v>412</v>
      </c>
      <c r="V431">
        <f t="shared" si="109"/>
        <v>24.706068719361941</v>
      </c>
      <c r="Y431">
        <f t="shared" si="111"/>
        <v>53.282386217926245</v>
      </c>
      <c r="Z431">
        <f t="shared" si="110"/>
        <v>0</v>
      </c>
      <c r="AA431">
        <f t="shared" si="112"/>
        <v>0.50014485310940315</v>
      </c>
      <c r="AB431">
        <f t="shared" si="113"/>
        <v>458007.56410426757</v>
      </c>
      <c r="AC431">
        <f t="shared" si="114"/>
        <v>457107.30336867063</v>
      </c>
      <c r="AD431">
        <f t="shared" si="115"/>
        <v>53.27739067218247</v>
      </c>
      <c r="AE431">
        <f t="shared" si="116"/>
        <v>0.4997860769052192</v>
      </c>
      <c r="AF431">
        <f t="shared" si="117"/>
        <v>456208.33422740881</v>
      </c>
      <c r="AG431">
        <f t="shared" si="118"/>
        <v>0.37500763696806566</v>
      </c>
    </row>
    <row r="432" spans="19:33" x14ac:dyDescent="0.25">
      <c r="S432">
        <f t="shared" si="119"/>
        <v>18</v>
      </c>
      <c r="T432">
        <f t="shared" si="120"/>
        <v>5</v>
      </c>
      <c r="U432">
        <f t="shared" si="108"/>
        <v>413</v>
      </c>
      <c r="V432">
        <f t="shared" si="109"/>
        <v>24.706068719361941</v>
      </c>
      <c r="Y432">
        <f t="shared" si="111"/>
        <v>53.272402293494117</v>
      </c>
      <c r="Z432">
        <f t="shared" si="110"/>
        <v>0</v>
      </c>
      <c r="AA432">
        <f t="shared" si="112"/>
        <v>0.49942781543337311</v>
      </c>
      <c r="AB432">
        <f t="shared" si="113"/>
        <v>456208.33422740828</v>
      </c>
      <c r="AC432">
        <f t="shared" si="114"/>
        <v>455309.36415962823</v>
      </c>
      <c r="AD432">
        <f t="shared" si="115"/>
        <v>53.267413909664519</v>
      </c>
      <c r="AE432">
        <f t="shared" si="116"/>
        <v>0.49906955359228677</v>
      </c>
      <c r="AF432">
        <f t="shared" si="117"/>
        <v>454411.68383447605</v>
      </c>
      <c r="AG432">
        <f t="shared" si="118"/>
        <v>0.37434025858701553</v>
      </c>
    </row>
    <row r="433" spans="19:33" x14ac:dyDescent="0.25">
      <c r="S433">
        <f t="shared" si="119"/>
        <v>18</v>
      </c>
      <c r="T433">
        <f t="shared" si="120"/>
        <v>6</v>
      </c>
      <c r="U433">
        <f t="shared" si="108"/>
        <v>414</v>
      </c>
      <c r="V433">
        <f t="shared" si="109"/>
        <v>24.706068719361941</v>
      </c>
      <c r="Y433">
        <f t="shared" si="111"/>
        <v>53.262432682615213</v>
      </c>
      <c r="Z433">
        <f t="shared" si="110"/>
        <v>0</v>
      </c>
      <c r="AA433">
        <f t="shared" si="112"/>
        <v>0.49871180574558643</v>
      </c>
      <c r="AB433">
        <f t="shared" si="113"/>
        <v>454411.68383447605</v>
      </c>
      <c r="AC433">
        <f t="shared" si="114"/>
        <v>453514.002584134</v>
      </c>
      <c r="AD433">
        <f t="shared" si="115"/>
        <v>53.257451450432029</v>
      </c>
      <c r="AE433">
        <f t="shared" si="116"/>
        <v>0.49835405753017503</v>
      </c>
      <c r="AF433">
        <f t="shared" si="117"/>
        <v>452617.60922736744</v>
      </c>
      <c r="AG433">
        <f t="shared" si="118"/>
        <v>0.37367383699966322</v>
      </c>
    </row>
    <row r="434" spans="19:33" x14ac:dyDescent="0.25">
      <c r="S434">
        <f t="shared" si="119"/>
        <v>18</v>
      </c>
      <c r="T434">
        <f t="shared" si="120"/>
        <v>7</v>
      </c>
      <c r="U434">
        <f t="shared" si="108"/>
        <v>415</v>
      </c>
      <c r="V434">
        <f t="shared" si="109"/>
        <v>24.706068719361941</v>
      </c>
      <c r="Y434">
        <f t="shared" si="111"/>
        <v>53.252471438615309</v>
      </c>
      <c r="Z434">
        <f t="shared" si="110"/>
        <v>0</v>
      </c>
      <c r="AA434">
        <f t="shared" si="112"/>
        <v>0.49799460474704693</v>
      </c>
      <c r="AB434">
        <f t="shared" si="113"/>
        <v>452617.6092273675</v>
      </c>
      <c r="AC434">
        <f t="shared" si="114"/>
        <v>451721.2189388228</v>
      </c>
      <c r="AD434">
        <f t="shared" si="115"/>
        <v>53.247485684937423</v>
      </c>
      <c r="AE434">
        <f t="shared" si="116"/>
        <v>0.49763299795997884</v>
      </c>
      <c r="AF434">
        <f t="shared" si="117"/>
        <v>450826.13043471158</v>
      </c>
      <c r="AG434">
        <f t="shared" si="118"/>
        <v>0.3730061692244267</v>
      </c>
    </row>
    <row r="435" spans="19:33" x14ac:dyDescent="0.25">
      <c r="S435">
        <f t="shared" si="119"/>
        <v>18</v>
      </c>
      <c r="T435">
        <f t="shared" si="120"/>
        <v>8</v>
      </c>
      <c r="U435">
        <f t="shared" si="108"/>
        <v>416</v>
      </c>
      <c r="V435">
        <f t="shared" si="109"/>
        <v>24.706068719361941</v>
      </c>
      <c r="Y435">
        <f t="shared" si="111"/>
        <v>53.242507171829423</v>
      </c>
      <c r="Z435">
        <f t="shared" si="110"/>
        <v>0</v>
      </c>
      <c r="AA435">
        <f t="shared" si="112"/>
        <v>0.49727191631702777</v>
      </c>
      <c r="AB435">
        <f t="shared" si="113"/>
        <v>450826.13043471193</v>
      </c>
      <c r="AC435">
        <f t="shared" si="114"/>
        <v>449931.0409853413</v>
      </c>
      <c r="AD435">
        <f t="shared" si="115"/>
        <v>53.237528653463855</v>
      </c>
      <c r="AE435">
        <f t="shared" si="116"/>
        <v>0.49691083429275573</v>
      </c>
      <c r="AF435">
        <f t="shared" si="117"/>
        <v>449037.25143125799</v>
      </c>
      <c r="AG435">
        <f t="shared" si="118"/>
        <v>0.37233299005667853</v>
      </c>
    </row>
    <row r="436" spans="19:33" x14ac:dyDescent="0.25">
      <c r="S436">
        <f t="shared" si="119"/>
        <v>18</v>
      </c>
      <c r="T436">
        <f t="shared" si="120"/>
        <v>9</v>
      </c>
      <c r="U436">
        <f t="shared" ref="U436:U499" si="121">(S436-1)*24+T436</f>
        <v>417</v>
      </c>
      <c r="V436">
        <f t="shared" ref="V436:V499" si="122">V435</f>
        <v>24.706068719361941</v>
      </c>
      <c r="Y436">
        <f t="shared" si="111"/>
        <v>53.232557365160673</v>
      </c>
      <c r="Z436">
        <f t="shared" ref="Z436:Z499" si="123">(V437-V436)*43560/3600</f>
        <v>0</v>
      </c>
      <c r="AA436">
        <f t="shared" si="112"/>
        <v>0.49655027665051271</v>
      </c>
      <c r="AB436">
        <f t="shared" si="113"/>
        <v>449037.25143125752</v>
      </c>
      <c r="AC436">
        <f t="shared" si="114"/>
        <v>448143.46093328658</v>
      </c>
      <c r="AD436">
        <f t="shared" si="115"/>
        <v>53.227586071607554</v>
      </c>
      <c r="AE436">
        <f t="shared" si="116"/>
        <v>0.49618971862750227</v>
      </c>
      <c r="AF436">
        <f t="shared" si="117"/>
        <v>447250.96844419849</v>
      </c>
      <c r="AG436">
        <f t="shared" si="118"/>
        <v>0.37166078780472633</v>
      </c>
    </row>
    <row r="437" spans="19:33" x14ac:dyDescent="0.25">
      <c r="S437">
        <f t="shared" si="119"/>
        <v>18</v>
      </c>
      <c r="T437">
        <f t="shared" si="120"/>
        <v>10</v>
      </c>
      <c r="U437">
        <f t="shared" si="121"/>
        <v>418</v>
      </c>
      <c r="V437">
        <f t="shared" si="122"/>
        <v>24.706068719361941</v>
      </c>
      <c r="Y437">
        <f t="shared" si="111"/>
        <v>53.222621997624586</v>
      </c>
      <c r="Z437">
        <f t="shared" si="123"/>
        <v>0</v>
      </c>
      <c r="AA437">
        <f t="shared" si="112"/>
        <v>0.4958296842255398</v>
      </c>
      <c r="AB437">
        <f t="shared" si="113"/>
        <v>447250.96844419913</v>
      </c>
      <c r="AC437">
        <f t="shared" si="114"/>
        <v>446358.47501259315</v>
      </c>
      <c r="AD437">
        <f t="shared" si="115"/>
        <v>53.217657918399297</v>
      </c>
      <c r="AE437">
        <f t="shared" si="116"/>
        <v>0.49546964944336236</v>
      </c>
      <c r="AF437">
        <f t="shared" si="117"/>
        <v>445467.27770620305</v>
      </c>
      <c r="AG437">
        <f t="shared" si="118"/>
        <v>0.37098956105087333</v>
      </c>
    </row>
    <row r="438" spans="19:33" x14ac:dyDescent="0.25">
      <c r="S438">
        <f t="shared" si="119"/>
        <v>18</v>
      </c>
      <c r="T438">
        <f t="shared" si="120"/>
        <v>11</v>
      </c>
      <c r="U438">
        <f t="shared" si="121"/>
        <v>419</v>
      </c>
      <c r="V438">
        <f t="shared" si="122"/>
        <v>24.706068719361941</v>
      </c>
      <c r="Y438">
        <f t="shared" si="111"/>
        <v>53.212701048267121</v>
      </c>
      <c r="Z438">
        <f t="shared" si="123"/>
        <v>0</v>
      </c>
      <c r="AA438">
        <f t="shared" si="112"/>
        <v>0.49511013752235422</v>
      </c>
      <c r="AB438">
        <f t="shared" si="113"/>
        <v>445467.27770620288</v>
      </c>
      <c r="AC438">
        <f t="shared" si="114"/>
        <v>444576.07945866266</v>
      </c>
      <c r="AD438">
        <f t="shared" si="115"/>
        <v>53.207744172900242</v>
      </c>
      <c r="AE438">
        <f t="shared" si="116"/>
        <v>0.4947506252216835</v>
      </c>
      <c r="AF438">
        <f t="shared" si="117"/>
        <v>443686.17545540479</v>
      </c>
      <c r="AG438">
        <f t="shared" si="118"/>
        <v>0.37031930837947857</v>
      </c>
    </row>
    <row r="439" spans="19:33" x14ac:dyDescent="0.25">
      <c r="S439">
        <f t="shared" si="119"/>
        <v>18</v>
      </c>
      <c r="T439">
        <f t="shared" si="120"/>
        <v>12</v>
      </c>
      <c r="U439">
        <f t="shared" si="121"/>
        <v>420</v>
      </c>
      <c r="V439">
        <f t="shared" si="122"/>
        <v>24.706068719361941</v>
      </c>
      <c r="Y439">
        <f t="shared" si="111"/>
        <v>53.202794496164664</v>
      </c>
      <c r="Z439">
        <f t="shared" si="123"/>
        <v>0</v>
      </c>
      <c r="AA439">
        <f t="shared" si="112"/>
        <v>0.49439163502340777</v>
      </c>
      <c r="AB439">
        <f t="shared" si="113"/>
        <v>443686.17545540526</v>
      </c>
      <c r="AC439">
        <f t="shared" si="114"/>
        <v>442796.27051236312</v>
      </c>
      <c r="AD439">
        <f t="shared" si="115"/>
        <v>53.197844814201972</v>
      </c>
      <c r="AE439">
        <f t="shared" si="116"/>
        <v>0.49403264444601985</v>
      </c>
      <c r="AF439">
        <f t="shared" si="117"/>
        <v>441907.65793539956</v>
      </c>
      <c r="AG439">
        <f t="shared" si="118"/>
        <v>0.36965002837695671</v>
      </c>
    </row>
    <row r="440" spans="19:33" x14ac:dyDescent="0.25">
      <c r="S440">
        <f t="shared" si="119"/>
        <v>18</v>
      </c>
      <c r="T440">
        <f t="shared" si="120"/>
        <v>13</v>
      </c>
      <c r="U440">
        <f t="shared" si="121"/>
        <v>421</v>
      </c>
      <c r="V440">
        <f t="shared" si="122"/>
        <v>24.706068719361941</v>
      </c>
      <c r="Y440">
        <f t="shared" si="111"/>
        <v>53.192895033958791</v>
      </c>
      <c r="Z440">
        <f t="shared" si="123"/>
        <v>0</v>
      </c>
      <c r="AA440">
        <f t="shared" si="112"/>
        <v>0.49367137337664857</v>
      </c>
      <c r="AB440">
        <f t="shared" si="113"/>
        <v>441907.65793539956</v>
      </c>
      <c r="AC440">
        <f t="shared" si="114"/>
        <v>441019.04946332157</v>
      </c>
      <c r="AD440">
        <f t="shared" si="115"/>
        <v>53.187940937167369</v>
      </c>
      <c r="AE440">
        <f t="shared" si="116"/>
        <v>0.49330843535802527</v>
      </c>
      <c r="AF440">
        <f t="shared" si="117"/>
        <v>440131.74756811064</v>
      </c>
      <c r="AG440">
        <f t="shared" si="118"/>
        <v>0.36897893771536627</v>
      </c>
    </row>
    <row r="441" spans="19:33" x14ac:dyDescent="0.25">
      <c r="S441">
        <f t="shared" si="119"/>
        <v>18</v>
      </c>
      <c r="T441">
        <f t="shared" si="120"/>
        <v>14</v>
      </c>
      <c r="U441">
        <f t="shared" si="121"/>
        <v>422</v>
      </c>
      <c r="V441">
        <f t="shared" si="122"/>
        <v>24.706068719361941</v>
      </c>
      <c r="Y441">
        <f t="shared" si="111"/>
        <v>53.182994124695718</v>
      </c>
      <c r="Z441">
        <f t="shared" si="123"/>
        <v>0</v>
      </c>
      <c r="AA441">
        <f t="shared" si="112"/>
        <v>0.49294603098997364</v>
      </c>
      <c r="AB441">
        <f t="shared" si="113"/>
        <v>440131.74756811076</v>
      </c>
      <c r="AC441">
        <f t="shared" si="114"/>
        <v>439244.44471232878</v>
      </c>
      <c r="AD441">
        <f t="shared" si="115"/>
        <v>53.17804730686877</v>
      </c>
      <c r="AE441">
        <f t="shared" si="116"/>
        <v>0.49258362622959206</v>
      </c>
      <c r="AF441">
        <f t="shared" si="117"/>
        <v>438358.44651368423</v>
      </c>
      <c r="AG441">
        <f t="shared" si="118"/>
        <v>0.36830273786287898</v>
      </c>
    </row>
    <row r="442" spans="19:33" x14ac:dyDescent="0.25">
      <c r="S442">
        <f t="shared" si="119"/>
        <v>18</v>
      </c>
      <c r="T442">
        <f t="shared" si="120"/>
        <v>15</v>
      </c>
      <c r="U442">
        <f t="shared" si="121"/>
        <v>423</v>
      </c>
      <c r="V442">
        <f t="shared" si="122"/>
        <v>24.706068719361941</v>
      </c>
      <c r="Y442">
        <f t="shared" si="111"/>
        <v>53.17310776265888</v>
      </c>
      <c r="Z442">
        <f t="shared" si="123"/>
        <v>0</v>
      </c>
      <c r="AA442">
        <f t="shared" si="112"/>
        <v>0.49222175433569942</v>
      </c>
      <c r="AB442">
        <f t="shared" si="113"/>
        <v>438358.44651368418</v>
      </c>
      <c r="AC442">
        <f t="shared" si="114"/>
        <v>437472.44735587994</v>
      </c>
      <c r="AD442">
        <f t="shared" si="115"/>
        <v>53.168168213101559</v>
      </c>
      <c r="AE442">
        <f t="shared" si="116"/>
        <v>0.49185988205005299</v>
      </c>
      <c r="AF442">
        <f t="shared" si="117"/>
        <v>436587.750938304</v>
      </c>
      <c r="AG442">
        <f t="shared" si="118"/>
        <v>0.36762753153855898</v>
      </c>
    </row>
    <row r="443" spans="19:33" x14ac:dyDescent="0.25">
      <c r="S443">
        <f t="shared" si="119"/>
        <v>18</v>
      </c>
      <c r="T443">
        <f t="shared" si="120"/>
        <v>16</v>
      </c>
      <c r="U443">
        <f t="shared" si="121"/>
        <v>424</v>
      </c>
      <c r="V443">
        <f t="shared" si="122"/>
        <v>24.706068719361941</v>
      </c>
      <c r="Y443">
        <f t="shared" si="111"/>
        <v>53.163235926474307</v>
      </c>
      <c r="Z443">
        <f t="shared" si="123"/>
        <v>0</v>
      </c>
      <c r="AA443">
        <f t="shared" si="112"/>
        <v>0.49149854184796488</v>
      </c>
      <c r="AB443">
        <f t="shared" si="113"/>
        <v>436587.75093830458</v>
      </c>
      <c r="AC443">
        <f t="shared" si="114"/>
        <v>435703.05356297822</v>
      </c>
      <c r="AD443">
        <f t="shared" si="115"/>
        <v>53.158303634507476</v>
      </c>
      <c r="AE443">
        <f t="shared" si="116"/>
        <v>0.49113720125469812</v>
      </c>
      <c r="AF443">
        <f t="shared" si="117"/>
        <v>434819.65701378766</v>
      </c>
      <c r="AG443">
        <f t="shared" si="118"/>
        <v>0.36695331728263375</v>
      </c>
    </row>
    <row r="444" spans="19:33" x14ac:dyDescent="0.25">
      <c r="S444">
        <f t="shared" si="119"/>
        <v>18</v>
      </c>
      <c r="T444">
        <f t="shared" si="120"/>
        <v>17</v>
      </c>
      <c r="U444">
        <f t="shared" si="121"/>
        <v>425</v>
      </c>
      <c r="V444">
        <f t="shared" si="122"/>
        <v>24.706068719361941</v>
      </c>
      <c r="Y444">
        <f t="shared" si="111"/>
        <v>53.15337859479942</v>
      </c>
      <c r="Z444">
        <f t="shared" si="123"/>
        <v>0</v>
      </c>
      <c r="AA444">
        <f t="shared" si="112"/>
        <v>0.49077639196320882</v>
      </c>
      <c r="AB444">
        <f t="shared" si="113"/>
        <v>434819.65701378742</v>
      </c>
      <c r="AC444">
        <f t="shared" si="114"/>
        <v>433936.25950825366</v>
      </c>
      <c r="AD444">
        <f t="shared" si="115"/>
        <v>53.148453549759637</v>
      </c>
      <c r="AE444">
        <f t="shared" si="116"/>
        <v>0.49041558228111615</v>
      </c>
      <c r="AF444">
        <f t="shared" si="117"/>
        <v>433054.16091757541</v>
      </c>
      <c r="AG444">
        <f t="shared" si="118"/>
        <v>0.36628009363747455</v>
      </c>
    </row>
    <row r="445" spans="19:33" x14ac:dyDescent="0.25">
      <c r="S445">
        <f t="shared" si="119"/>
        <v>18</v>
      </c>
      <c r="T445">
        <f t="shared" si="120"/>
        <v>18</v>
      </c>
      <c r="U445">
        <f t="shared" si="121"/>
        <v>426</v>
      </c>
      <c r="V445">
        <f t="shared" si="122"/>
        <v>24.706068719361941</v>
      </c>
      <c r="Y445">
        <f t="shared" si="111"/>
        <v>53.14353574632301</v>
      </c>
      <c r="Z445">
        <f t="shared" si="123"/>
        <v>0</v>
      </c>
      <c r="AA445">
        <f t="shared" si="112"/>
        <v>0.49005530312016832</v>
      </c>
      <c r="AB445">
        <f t="shared" si="113"/>
        <v>433054.16091757506</v>
      </c>
      <c r="AC445">
        <f t="shared" si="114"/>
        <v>432172.06137195876</v>
      </c>
      <c r="AD445">
        <f t="shared" si="115"/>
        <v>53.138617937562493</v>
      </c>
      <c r="AE445">
        <f t="shared" si="116"/>
        <v>0.48969502356919137</v>
      </c>
      <c r="AF445">
        <f t="shared" si="117"/>
        <v>431291.25883272599</v>
      </c>
      <c r="AG445">
        <f t="shared" si="118"/>
        <v>0.3656078591475953</v>
      </c>
    </row>
    <row r="446" spans="19:33" x14ac:dyDescent="0.25">
      <c r="S446">
        <f t="shared" si="119"/>
        <v>18</v>
      </c>
      <c r="T446">
        <f t="shared" si="120"/>
        <v>19</v>
      </c>
      <c r="U446">
        <f t="shared" si="121"/>
        <v>427</v>
      </c>
      <c r="V446">
        <f t="shared" si="122"/>
        <v>24.706068719361941</v>
      </c>
      <c r="Y446">
        <f t="shared" si="111"/>
        <v>53.13369960466374</v>
      </c>
      <c r="Z446">
        <f t="shared" si="123"/>
        <v>0</v>
      </c>
      <c r="AA446">
        <f t="shared" si="112"/>
        <v>0.48933220769072294</v>
      </c>
      <c r="AB446">
        <f t="shared" si="113"/>
        <v>431291.25883272546</v>
      </c>
      <c r="AC446">
        <f t="shared" si="114"/>
        <v>430410.46085888217</v>
      </c>
      <c r="AD446">
        <f t="shared" si="115"/>
        <v>53.128777486575764</v>
      </c>
      <c r="AE446">
        <f t="shared" si="116"/>
        <v>0.48896788709555344</v>
      </c>
      <c r="AF446">
        <f t="shared" si="117"/>
        <v>429530.97443918145</v>
      </c>
      <c r="AG446">
        <f t="shared" si="118"/>
        <v>0.36493356747371031</v>
      </c>
    </row>
    <row r="447" spans="19:33" x14ac:dyDescent="0.25">
      <c r="S447">
        <f t="shared" si="119"/>
        <v>18</v>
      </c>
      <c r="T447">
        <f t="shared" si="120"/>
        <v>20</v>
      </c>
      <c r="U447">
        <f t="shared" si="121"/>
        <v>428</v>
      </c>
      <c r="V447">
        <f t="shared" si="122"/>
        <v>24.706068719361941</v>
      </c>
      <c r="Y447">
        <f t="shared" si="111"/>
        <v>53.123862697778463</v>
      </c>
      <c r="Z447">
        <f t="shared" si="123"/>
        <v>0</v>
      </c>
      <c r="AA447">
        <f t="shared" si="112"/>
        <v>0.4886041089927608</v>
      </c>
      <c r="AB447">
        <f t="shared" si="113"/>
        <v>429530.97443918191</v>
      </c>
      <c r="AC447">
        <f t="shared" si="114"/>
        <v>428651.48704299494</v>
      </c>
      <c r="AD447">
        <f t="shared" si="115"/>
        <v>53.118947903524308</v>
      </c>
      <c r="AE447">
        <f t="shared" si="116"/>
        <v>0.48824033048606796</v>
      </c>
      <c r="AF447">
        <f t="shared" si="117"/>
        <v>427773.30924943206</v>
      </c>
      <c r="AG447">
        <f t="shared" si="118"/>
        <v>0.36425424204908757</v>
      </c>
    </row>
    <row r="448" spans="19:33" x14ac:dyDescent="0.25">
      <c r="S448">
        <f t="shared" si="119"/>
        <v>18</v>
      </c>
      <c r="T448">
        <f t="shared" si="120"/>
        <v>21</v>
      </c>
      <c r="U448">
        <f t="shared" si="121"/>
        <v>429</v>
      </c>
      <c r="V448">
        <f t="shared" si="122"/>
        <v>24.706068719361941</v>
      </c>
      <c r="Y448">
        <f t="shared" si="111"/>
        <v>53.114040427655247</v>
      </c>
      <c r="Z448">
        <f t="shared" si="123"/>
        <v>0</v>
      </c>
      <c r="AA448">
        <f t="shared" si="112"/>
        <v>0.48787709366455323</v>
      </c>
      <c r="AB448">
        <f t="shared" si="113"/>
        <v>427773.30924943154</v>
      </c>
      <c r="AC448">
        <f t="shared" si="114"/>
        <v>426895.13048083533</v>
      </c>
      <c r="AD448">
        <f t="shared" si="115"/>
        <v>53.109132946337461</v>
      </c>
      <c r="AE448">
        <f t="shared" si="116"/>
        <v>0.48751385643973999</v>
      </c>
      <c r="AF448">
        <f t="shared" si="117"/>
        <v>426018.25936624844</v>
      </c>
      <c r="AG448">
        <f t="shared" si="118"/>
        <v>0.3635759274223424</v>
      </c>
    </row>
    <row r="449" spans="19:33" x14ac:dyDescent="0.25">
      <c r="S449">
        <f t="shared" si="119"/>
        <v>18</v>
      </c>
      <c r="T449">
        <f t="shared" si="120"/>
        <v>22</v>
      </c>
      <c r="U449">
        <f t="shared" si="121"/>
        <v>430</v>
      </c>
      <c r="V449">
        <f t="shared" si="122"/>
        <v>24.706068719361941</v>
      </c>
      <c r="Y449">
        <f t="shared" si="111"/>
        <v>53.104232772515424</v>
      </c>
      <c r="Z449">
        <f t="shared" si="123"/>
        <v>0</v>
      </c>
      <c r="AA449">
        <f t="shared" si="112"/>
        <v>0.48715116009410786</v>
      </c>
      <c r="AB449">
        <f t="shared" si="113"/>
        <v>426018.25936624827</v>
      </c>
      <c r="AC449">
        <f t="shared" si="114"/>
        <v>425141.38727807888</v>
      </c>
      <c r="AD449">
        <f t="shared" si="115"/>
        <v>53.099332593252768</v>
      </c>
      <c r="AE449">
        <f t="shared" si="116"/>
        <v>0.48678846334577724</v>
      </c>
      <c r="AF449">
        <f t="shared" si="117"/>
        <v>424265.82089820347</v>
      </c>
      <c r="AG449">
        <f t="shared" si="118"/>
        <v>0.36289862208946516</v>
      </c>
    </row>
    <row r="450" spans="19:33" x14ac:dyDescent="0.25">
      <c r="S450">
        <f t="shared" si="119"/>
        <v>18</v>
      </c>
      <c r="T450">
        <f t="shared" si="120"/>
        <v>23</v>
      </c>
      <c r="U450">
        <f t="shared" si="121"/>
        <v>431</v>
      </c>
      <c r="V450">
        <f t="shared" si="122"/>
        <v>24.706068719361941</v>
      </c>
      <c r="Y450">
        <f t="shared" si="111"/>
        <v>53.094439710612718</v>
      </c>
      <c r="Z450">
        <f t="shared" si="123"/>
        <v>0</v>
      </c>
      <c r="AA450">
        <f t="shared" si="112"/>
        <v>0.48642630667182984</v>
      </c>
      <c r="AB450">
        <f t="shared" si="113"/>
        <v>424265.82089820295</v>
      </c>
      <c r="AC450">
        <f t="shared" si="114"/>
        <v>423390.25354619365</v>
      </c>
      <c r="AD450">
        <f t="shared" si="115"/>
        <v>53.089546822540143</v>
      </c>
      <c r="AE450">
        <f t="shared" si="116"/>
        <v>0.48606414959578298</v>
      </c>
      <c r="AF450">
        <f t="shared" si="117"/>
        <v>422515.98995965812</v>
      </c>
      <c r="AG450">
        <f t="shared" si="118"/>
        <v>0.36222232454868331</v>
      </c>
    </row>
    <row r="451" spans="19:33" x14ac:dyDescent="0.25">
      <c r="S451">
        <f t="shared" si="119"/>
        <v>18</v>
      </c>
      <c r="T451">
        <f t="shared" si="120"/>
        <v>24</v>
      </c>
      <c r="U451">
        <f t="shared" si="121"/>
        <v>432</v>
      </c>
      <c r="V451">
        <f t="shared" si="122"/>
        <v>24.706068719361941</v>
      </c>
      <c r="Y451">
        <f t="shared" si="111"/>
        <v>53.084661220233222</v>
      </c>
      <c r="Z451">
        <f t="shared" si="123"/>
        <v>0</v>
      </c>
      <c r="AA451">
        <f t="shared" si="112"/>
        <v>0.48570253179052003</v>
      </c>
      <c r="AB451">
        <f t="shared" si="113"/>
        <v>422515.98995965801</v>
      </c>
      <c r="AC451">
        <f t="shared" si="114"/>
        <v>421641.72540243506</v>
      </c>
      <c r="AD451">
        <f t="shared" si="115"/>
        <v>53.079775612501855</v>
      </c>
      <c r="AE451">
        <f t="shared" si="116"/>
        <v>0.48534091358375558</v>
      </c>
      <c r="AF451">
        <f t="shared" si="117"/>
        <v>420768.76267075649</v>
      </c>
      <c r="AG451">
        <f t="shared" si="118"/>
        <v>0.3615470333004594</v>
      </c>
    </row>
    <row r="452" spans="19:33" x14ac:dyDescent="0.25">
      <c r="S452">
        <f t="shared" si="119"/>
        <v>19</v>
      </c>
      <c r="T452">
        <f t="shared" si="120"/>
        <v>1</v>
      </c>
      <c r="U452">
        <f t="shared" si="121"/>
        <v>433</v>
      </c>
      <c r="V452">
        <f t="shared" si="122"/>
        <v>24.706068719361941</v>
      </c>
      <c r="Y452">
        <f t="shared" si="111"/>
        <v>53.074889962418744</v>
      </c>
      <c r="Z452">
        <f t="shared" si="123"/>
        <v>0</v>
      </c>
      <c r="AA452">
        <f t="shared" si="112"/>
        <v>0.48497685722664435</v>
      </c>
      <c r="AB452">
        <f t="shared" si="113"/>
        <v>420768.76267075655</v>
      </c>
      <c r="AC452">
        <f t="shared" si="114"/>
        <v>419895.8043277486</v>
      </c>
      <c r="AD452">
        <f t="shared" si="115"/>
        <v>53.070000149416359</v>
      </c>
      <c r="AE452">
        <f t="shared" si="116"/>
        <v>0.48461109926073892</v>
      </c>
      <c r="AF452">
        <f t="shared" si="117"/>
        <v>419024.1627134179</v>
      </c>
      <c r="AG452">
        <f t="shared" si="118"/>
        <v>0.36086979019880411</v>
      </c>
    </row>
    <row r="453" spans="19:33" x14ac:dyDescent="0.25">
      <c r="S453">
        <f t="shared" si="119"/>
        <v>19</v>
      </c>
      <c r="T453">
        <f t="shared" si="120"/>
        <v>2</v>
      </c>
      <c r="U453">
        <f t="shared" si="121"/>
        <v>434</v>
      </c>
      <c r="V453">
        <f t="shared" si="122"/>
        <v>24.706068719361941</v>
      </c>
      <c r="Y453">
        <f t="shared" si="111"/>
        <v>53.065117711974388</v>
      </c>
      <c r="Z453">
        <f t="shared" si="123"/>
        <v>0</v>
      </c>
      <c r="AA453">
        <f t="shared" si="112"/>
        <v>0.48424589298668208</v>
      </c>
      <c r="AB453">
        <f t="shared" si="113"/>
        <v>419024.16271341749</v>
      </c>
      <c r="AC453">
        <f t="shared" si="114"/>
        <v>418152.52010604145</v>
      </c>
      <c r="AD453">
        <f t="shared" si="115"/>
        <v>53.060235268969954</v>
      </c>
      <c r="AE453">
        <f t="shared" si="116"/>
        <v>0.48388068629655312</v>
      </c>
      <c r="AF453">
        <f t="shared" si="117"/>
        <v>417282.19224274991</v>
      </c>
      <c r="AG453">
        <f t="shared" si="118"/>
        <v>0.36018722740310644</v>
      </c>
    </row>
    <row r="454" spans="19:33" x14ac:dyDescent="0.25">
      <c r="S454">
        <f t="shared" si="119"/>
        <v>19</v>
      </c>
      <c r="T454">
        <f t="shared" si="120"/>
        <v>3</v>
      </c>
      <c r="U454">
        <f t="shared" si="121"/>
        <v>435</v>
      </c>
      <c r="V454">
        <f t="shared" si="122"/>
        <v>24.706068719361941</v>
      </c>
      <c r="Y454">
        <f t="shared" ref="Y454:Y517" si="124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53.055360190409388</v>
      </c>
      <c r="Z454">
        <f t="shared" si="123"/>
        <v>0</v>
      </c>
      <c r="AA454">
        <f t="shared" si="112"/>
        <v>0.48351603046675512</v>
      </c>
      <c r="AB454">
        <f t="shared" si="113"/>
        <v>417282.19224275032</v>
      </c>
      <c r="AC454">
        <f t="shared" si="114"/>
        <v>416411.86338791018</v>
      </c>
      <c r="AD454">
        <f t="shared" si="115"/>
        <v>53.050485106294737</v>
      </c>
      <c r="AE454">
        <f t="shared" si="116"/>
        <v>0.48315137422151161</v>
      </c>
      <c r="AF454">
        <f t="shared" si="117"/>
        <v>415542.8472955529</v>
      </c>
      <c r="AG454">
        <f t="shared" si="118"/>
        <v>0.35950569337607668</v>
      </c>
    </row>
    <row r="455" spans="19:33" x14ac:dyDescent="0.25">
      <c r="S455">
        <f t="shared" si="119"/>
        <v>19</v>
      </c>
      <c r="T455">
        <f t="shared" si="120"/>
        <v>4</v>
      </c>
      <c r="U455">
        <f t="shared" si="121"/>
        <v>436</v>
      </c>
      <c r="V455">
        <f t="shared" si="122"/>
        <v>24.706068719361941</v>
      </c>
      <c r="Y455">
        <f t="shared" si="124"/>
        <v>53.045617375524152</v>
      </c>
      <c r="Z455">
        <f t="shared" si="123"/>
        <v>0</v>
      </c>
      <c r="AA455">
        <f t="shared" si="112"/>
        <v>0.48278726800633409</v>
      </c>
      <c r="AB455">
        <f t="shared" si="113"/>
        <v>415542.84729555238</v>
      </c>
      <c r="AC455">
        <f t="shared" si="114"/>
        <v>414673.83021314099</v>
      </c>
      <c r="AD455">
        <f t="shared" si="115"/>
        <v>53.040749639207853</v>
      </c>
      <c r="AE455">
        <f t="shared" si="116"/>
        <v>0.48242316137633717</v>
      </c>
      <c r="AF455">
        <f t="shared" si="117"/>
        <v>413806.12391459756</v>
      </c>
      <c r="AG455">
        <f t="shared" si="118"/>
        <v>0.35882518656713874</v>
      </c>
    </row>
    <row r="456" spans="19:33" x14ac:dyDescent="0.25">
      <c r="S456">
        <f t="shared" si="119"/>
        <v>19</v>
      </c>
      <c r="T456">
        <f t="shared" si="120"/>
        <v>5</v>
      </c>
      <c r="U456">
        <f t="shared" si="121"/>
        <v>437</v>
      </c>
      <c r="V456">
        <f t="shared" si="122"/>
        <v>24.706068719361941</v>
      </c>
      <c r="Y456">
        <f t="shared" si="124"/>
        <v>53.035889245152568</v>
      </c>
      <c r="Z456">
        <f t="shared" si="123"/>
        <v>0</v>
      </c>
      <c r="AA456">
        <f t="shared" si="112"/>
        <v>0.48205960394739406</v>
      </c>
      <c r="AB456">
        <f t="shared" si="113"/>
        <v>413806.12391459808</v>
      </c>
      <c r="AC456">
        <f t="shared" si="114"/>
        <v>412938.41662749276</v>
      </c>
      <c r="AD456">
        <f t="shared" si="115"/>
        <v>53.031028845559916</v>
      </c>
      <c r="AE456">
        <f t="shared" si="116"/>
        <v>0.48169604610425598</v>
      </c>
      <c r="AF456">
        <f t="shared" si="117"/>
        <v>412072.01814862277</v>
      </c>
      <c r="AG456">
        <f t="shared" si="118"/>
        <v>0.35814570542805535</v>
      </c>
    </row>
    <row r="457" spans="19:33" x14ac:dyDescent="0.25">
      <c r="S457">
        <f t="shared" si="119"/>
        <v>19</v>
      </c>
      <c r="T457">
        <f t="shared" si="120"/>
        <v>6</v>
      </c>
      <c r="U457">
        <f t="shared" si="121"/>
        <v>438</v>
      </c>
      <c r="V457">
        <f t="shared" si="122"/>
        <v>24.706068719361941</v>
      </c>
      <c r="Y457">
        <f t="shared" si="124"/>
        <v>53.02617577716191</v>
      </c>
      <c r="Z457">
        <f t="shared" si="123"/>
        <v>0</v>
      </c>
      <c r="AA457">
        <f t="shared" si="112"/>
        <v>0.48133303663440741</v>
      </c>
      <c r="AB457">
        <f t="shared" si="113"/>
        <v>412072.01814862265</v>
      </c>
      <c r="AC457">
        <f t="shared" si="114"/>
        <v>411205.61868268071</v>
      </c>
      <c r="AD457">
        <f t="shared" si="115"/>
        <v>53.021322703234894</v>
      </c>
      <c r="AE457">
        <f t="shared" si="116"/>
        <v>0.48097002675098893</v>
      </c>
      <c r="AF457">
        <f t="shared" si="117"/>
        <v>410340.5260523191</v>
      </c>
      <c r="AG457">
        <f t="shared" si="118"/>
        <v>0.3574672484129211</v>
      </c>
    </row>
    <row r="458" spans="19:33" x14ac:dyDescent="0.25">
      <c r="S458">
        <f t="shared" si="119"/>
        <v>19</v>
      </c>
      <c r="T458">
        <f t="shared" si="120"/>
        <v>7</v>
      </c>
      <c r="U458">
        <f t="shared" si="121"/>
        <v>439</v>
      </c>
      <c r="V458">
        <f t="shared" si="122"/>
        <v>24.706068719361941</v>
      </c>
      <c r="Y458">
        <f t="shared" si="124"/>
        <v>53.016470991497002</v>
      </c>
      <c r="Z458">
        <f t="shared" si="123"/>
        <v>0</v>
      </c>
      <c r="AA458">
        <f t="shared" si="112"/>
        <v>0.48060506881022419</v>
      </c>
      <c r="AB458">
        <f t="shared" si="113"/>
        <v>410340.52605231898</v>
      </c>
      <c r="AC458">
        <f t="shared" si="114"/>
        <v>409475.43692846055</v>
      </c>
      <c r="AD458">
        <f t="shared" si="115"/>
        <v>53.011613814593161</v>
      </c>
      <c r="AE458">
        <f t="shared" si="116"/>
        <v>0.48023781492182699</v>
      </c>
      <c r="AF458">
        <f t="shared" si="117"/>
        <v>408611.66991860041</v>
      </c>
      <c r="AG458">
        <f t="shared" si="118"/>
        <v>0.35678733462024131</v>
      </c>
    </row>
    <row r="459" spans="19:33" x14ac:dyDescent="0.25">
      <c r="S459">
        <f t="shared" si="119"/>
        <v>19</v>
      </c>
      <c r="T459">
        <f t="shared" si="120"/>
        <v>8</v>
      </c>
      <c r="U459">
        <f t="shared" si="121"/>
        <v>440</v>
      </c>
      <c r="V459">
        <f t="shared" si="122"/>
        <v>24.706068719361941</v>
      </c>
      <c r="Y459">
        <f t="shared" si="124"/>
        <v>53.006764060903187</v>
      </c>
      <c r="Z459">
        <f t="shared" si="123"/>
        <v>0</v>
      </c>
      <c r="AA459">
        <f t="shared" si="112"/>
        <v>0.47987112230682183</v>
      </c>
      <c r="AB459">
        <f t="shared" si="113"/>
        <v>408611.66991860047</v>
      </c>
      <c r="AC459">
        <f t="shared" si="114"/>
        <v>407747.90189844818</v>
      </c>
      <c r="AD459">
        <f t="shared" si="115"/>
        <v>53.001914301540772</v>
      </c>
      <c r="AE459">
        <f t="shared" si="116"/>
        <v>0.47950442926292025</v>
      </c>
      <c r="AF459">
        <f t="shared" si="117"/>
        <v>406885.45397325396</v>
      </c>
      <c r="AG459">
        <f t="shared" si="118"/>
        <v>0.35610141512784921</v>
      </c>
    </row>
    <row r="460" spans="19:33" x14ac:dyDescent="0.25">
      <c r="S460">
        <f t="shared" si="119"/>
        <v>19</v>
      </c>
      <c r="T460">
        <f t="shared" si="120"/>
        <v>9</v>
      </c>
      <c r="U460">
        <f t="shared" si="121"/>
        <v>441</v>
      </c>
      <c r="V460">
        <f t="shared" si="122"/>
        <v>24.706068719361941</v>
      </c>
      <c r="Y460">
        <f t="shared" si="124"/>
        <v>52.997071954055997</v>
      </c>
      <c r="Z460">
        <f t="shared" si="123"/>
        <v>0</v>
      </c>
      <c r="AA460">
        <f t="shared" si="112"/>
        <v>0.4791382966352723</v>
      </c>
      <c r="AB460">
        <f t="shared" si="113"/>
        <v>406885.45397325349</v>
      </c>
      <c r="AC460">
        <f t="shared" si="114"/>
        <v>406023.00503931002</v>
      </c>
      <c r="AD460">
        <f t="shared" si="115"/>
        <v>52.99222960090745</v>
      </c>
      <c r="AE460">
        <f t="shared" si="116"/>
        <v>0.47877216357938335</v>
      </c>
      <c r="AF460">
        <f t="shared" si="117"/>
        <v>405161.87418436771</v>
      </c>
      <c r="AG460">
        <f t="shared" si="118"/>
        <v>0.35541654312381216</v>
      </c>
    </row>
    <row r="461" spans="19:33" x14ac:dyDescent="0.25">
      <c r="S461">
        <f t="shared" si="119"/>
        <v>19</v>
      </c>
      <c r="T461">
        <f t="shared" si="120"/>
        <v>10</v>
      </c>
      <c r="U461">
        <f t="shared" si="121"/>
        <v>442</v>
      </c>
      <c r="V461">
        <f t="shared" si="122"/>
        <v>24.706068719361941</v>
      </c>
      <c r="Y461">
        <f t="shared" si="124"/>
        <v>52.987394648317647</v>
      </c>
      <c r="Z461">
        <f t="shared" si="123"/>
        <v>0</v>
      </c>
      <c r="AA461">
        <f t="shared" si="112"/>
        <v>0.47840659008391989</v>
      </c>
      <c r="AB461">
        <f t="shared" si="113"/>
        <v>405161.87418436771</v>
      </c>
      <c r="AC461">
        <f t="shared" si="114"/>
        <v>404300.74232221668</v>
      </c>
      <c r="AD461">
        <f t="shared" si="115"/>
        <v>52.982559690072712</v>
      </c>
      <c r="AE461">
        <f t="shared" si="116"/>
        <v>0.47804101616086869</v>
      </c>
      <c r="AF461">
        <f t="shared" si="117"/>
        <v>403440.92652618856</v>
      </c>
      <c r="AG461">
        <f t="shared" si="118"/>
        <v>0.35473271700847947</v>
      </c>
    </row>
    <row r="462" spans="19:33" x14ac:dyDescent="0.25">
      <c r="S462">
        <f t="shared" si="119"/>
        <v>19</v>
      </c>
      <c r="T462">
        <f t="shared" si="120"/>
        <v>11</v>
      </c>
      <c r="U462">
        <f t="shared" si="121"/>
        <v>443</v>
      </c>
      <c r="V462">
        <f t="shared" si="122"/>
        <v>24.706068719361941</v>
      </c>
      <c r="Y462">
        <f t="shared" si="124"/>
        <v>52.977732121084912</v>
      </c>
      <c r="Z462">
        <f t="shared" si="123"/>
        <v>0</v>
      </c>
      <c r="AA462">
        <f t="shared" si="112"/>
        <v>0.47767600094372198</v>
      </c>
      <c r="AB462">
        <f t="shared" si="113"/>
        <v>403440.92652618838</v>
      </c>
      <c r="AC462">
        <f t="shared" si="114"/>
        <v>402581.10972448968</v>
      </c>
      <c r="AD462">
        <f t="shared" si="115"/>
        <v>52.972904546450614</v>
      </c>
      <c r="AE462">
        <f t="shared" si="116"/>
        <v>0.47731098529964039</v>
      </c>
      <c r="AF462">
        <f t="shared" si="117"/>
        <v>401722.6069791097</v>
      </c>
      <c r="AG462">
        <f t="shared" si="118"/>
        <v>0.35404993518464267</v>
      </c>
    </row>
    <row r="463" spans="19:33" x14ac:dyDescent="0.25">
      <c r="S463">
        <f t="shared" si="119"/>
        <v>19</v>
      </c>
      <c r="T463">
        <f t="shared" si="120"/>
        <v>12</v>
      </c>
      <c r="U463">
        <f t="shared" si="121"/>
        <v>444</v>
      </c>
      <c r="V463">
        <f t="shared" si="122"/>
        <v>24.706068719361941</v>
      </c>
      <c r="Y463">
        <f t="shared" si="124"/>
        <v>52.968084349789095</v>
      </c>
      <c r="Z463">
        <f t="shared" si="123"/>
        <v>0</v>
      </c>
      <c r="AA463">
        <f t="shared" si="112"/>
        <v>0.47694652750824662</v>
      </c>
      <c r="AB463">
        <f t="shared" si="113"/>
        <v>401722.60697910975</v>
      </c>
      <c r="AC463">
        <f t="shared" si="114"/>
        <v>400864.10322959488</v>
      </c>
      <c r="AD463">
        <f t="shared" si="115"/>
        <v>52.963264147489703</v>
      </c>
      <c r="AE463">
        <f t="shared" si="116"/>
        <v>0.47658206929057018</v>
      </c>
      <c r="AF463">
        <f t="shared" si="117"/>
        <v>400006.91152966372</v>
      </c>
      <c r="AG463">
        <f t="shared" si="118"/>
        <v>0.35336819605753289</v>
      </c>
    </row>
    <row r="464" spans="19:33" x14ac:dyDescent="0.25">
      <c r="S464">
        <f t="shared" si="119"/>
        <v>19</v>
      </c>
      <c r="T464">
        <f t="shared" si="120"/>
        <v>13</v>
      </c>
      <c r="U464">
        <f t="shared" si="121"/>
        <v>445</v>
      </c>
      <c r="V464">
        <f t="shared" si="122"/>
        <v>24.706068719361941</v>
      </c>
      <c r="Y464">
        <f t="shared" si="124"/>
        <v>52.958447650045372</v>
      </c>
      <c r="Z464">
        <f t="shared" si="123"/>
        <v>0</v>
      </c>
      <c r="AA464">
        <f t="shared" si="112"/>
        <v>0.47621658746335077</v>
      </c>
      <c r="AB464">
        <f t="shared" si="113"/>
        <v>400006.91152966337</v>
      </c>
      <c r="AC464">
        <f t="shared" si="114"/>
        <v>399149.72167222935</v>
      </c>
      <c r="AD464">
        <f t="shared" si="115"/>
        <v>52.953623444941051</v>
      </c>
      <c r="AE464">
        <f t="shared" si="116"/>
        <v>0.47584777499940595</v>
      </c>
      <c r="AF464">
        <f t="shared" si="117"/>
        <v>398293.85953966551</v>
      </c>
      <c r="AG464">
        <f t="shared" si="118"/>
        <v>0.35268592740103644</v>
      </c>
    </row>
    <row r="465" spans="19:33" x14ac:dyDescent="0.25">
      <c r="S465">
        <f t="shared" si="119"/>
        <v>19</v>
      </c>
      <c r="T465">
        <f t="shared" si="120"/>
        <v>14</v>
      </c>
      <c r="U465">
        <f t="shared" si="121"/>
        <v>446</v>
      </c>
      <c r="V465">
        <f t="shared" si="122"/>
        <v>24.706068719361941</v>
      </c>
      <c r="Y465">
        <f t="shared" si="124"/>
        <v>52.948806712180264</v>
      </c>
      <c r="Z465">
        <f t="shared" si="123"/>
        <v>0</v>
      </c>
      <c r="AA465">
        <f t="shared" si="112"/>
        <v>0.47547953379919689</v>
      </c>
      <c r="AB465">
        <f t="shared" si="113"/>
        <v>398293.85953966505</v>
      </c>
      <c r="AC465">
        <f t="shared" si="114"/>
        <v>397437.9963788265</v>
      </c>
      <c r="AD465">
        <f t="shared" si="115"/>
        <v>52.943989973632426</v>
      </c>
      <c r="AE465">
        <f t="shared" si="116"/>
        <v>0.47511129215656539</v>
      </c>
      <c r="AF465">
        <f t="shared" si="117"/>
        <v>396583.45888790139</v>
      </c>
      <c r="AG465">
        <f t="shared" si="118"/>
        <v>0.3519965236740985</v>
      </c>
    </row>
    <row r="466" spans="19:33" x14ac:dyDescent="0.25">
      <c r="S466">
        <f t="shared" si="119"/>
        <v>19</v>
      </c>
      <c r="T466">
        <f t="shared" si="120"/>
        <v>15</v>
      </c>
      <c r="U466">
        <f t="shared" si="121"/>
        <v>447</v>
      </c>
      <c r="V466">
        <f t="shared" si="122"/>
        <v>24.706068719361941</v>
      </c>
      <c r="Y466">
        <f t="shared" si="124"/>
        <v>52.939180695862973</v>
      </c>
      <c r="Z466">
        <f t="shared" si="123"/>
        <v>0</v>
      </c>
      <c r="AA466">
        <f t="shared" si="112"/>
        <v>0.4747436208935093</v>
      </c>
      <c r="AB466">
        <f t="shared" si="113"/>
        <v>396583.45888790139</v>
      </c>
      <c r="AC466">
        <f t="shared" si="114"/>
        <v>395728.92037029308</v>
      </c>
      <c r="AD466">
        <f t="shared" si="115"/>
        <v>52.934371412315421</v>
      </c>
      <c r="AE466">
        <f t="shared" si="116"/>
        <v>0.47437594918871523</v>
      </c>
      <c r="AF466">
        <f t="shared" si="117"/>
        <v>394875.70547082199</v>
      </c>
      <c r="AG466">
        <f t="shared" si="118"/>
        <v>0.35130818695649313</v>
      </c>
    </row>
    <row r="467" spans="19:33" x14ac:dyDescent="0.25">
      <c r="S467">
        <f t="shared" si="119"/>
        <v>19</v>
      </c>
      <c r="T467">
        <f t="shared" si="120"/>
        <v>16</v>
      </c>
      <c r="U467">
        <f t="shared" si="121"/>
        <v>448</v>
      </c>
      <c r="V467">
        <f t="shared" si="122"/>
        <v>24.706068719361941</v>
      </c>
      <c r="Y467">
        <f t="shared" si="124"/>
        <v>52.929569577998997</v>
      </c>
      <c r="Z467">
        <f t="shared" si="123"/>
        <v>0</v>
      </c>
      <c r="AA467">
        <f t="shared" si="112"/>
        <v>0.47400884698070395</v>
      </c>
      <c r="AB467">
        <f t="shared" si="113"/>
        <v>394875.70547082147</v>
      </c>
      <c r="AC467">
        <f t="shared" si="114"/>
        <v>394022.4895462562</v>
      </c>
      <c r="AD467">
        <f t="shared" si="115"/>
        <v>52.92476773791342</v>
      </c>
      <c r="AE467">
        <f t="shared" si="116"/>
        <v>0.47364174433163864</v>
      </c>
      <c r="AF467">
        <f t="shared" si="117"/>
        <v>393170.59519122756</v>
      </c>
      <c r="AG467">
        <f t="shared" si="118"/>
        <v>0.35062091559677977</v>
      </c>
    </row>
    <row r="468" spans="19:33" x14ac:dyDescent="0.25">
      <c r="S468">
        <f t="shared" si="119"/>
        <v>19</v>
      </c>
      <c r="T468">
        <f t="shared" si="120"/>
        <v>17</v>
      </c>
      <c r="U468">
        <f t="shared" si="121"/>
        <v>449</v>
      </c>
      <c r="V468">
        <f t="shared" si="122"/>
        <v>24.706068719361941</v>
      </c>
      <c r="Y468">
        <f t="shared" si="124"/>
        <v>52.91997333552959</v>
      </c>
      <c r="Z468">
        <f t="shared" si="123"/>
        <v>0</v>
      </c>
      <c r="AA468">
        <f t="shared" si="112"/>
        <v>0.47327521029793024</v>
      </c>
      <c r="AB468">
        <f t="shared" si="113"/>
        <v>393170.59519122727</v>
      </c>
      <c r="AC468">
        <f t="shared" si="114"/>
        <v>392318.69981269102</v>
      </c>
      <c r="AD468">
        <f t="shared" si="115"/>
        <v>52.915178927385533</v>
      </c>
      <c r="AE468">
        <f t="shared" si="116"/>
        <v>0.47290867582385004</v>
      </c>
      <c r="AF468">
        <f t="shared" si="117"/>
        <v>391468.12395826139</v>
      </c>
      <c r="AG468">
        <f t="shared" si="118"/>
        <v>0.34993470794607473</v>
      </c>
    </row>
    <row r="469" spans="19:33" x14ac:dyDescent="0.25">
      <c r="S469">
        <f t="shared" si="119"/>
        <v>19</v>
      </c>
      <c r="T469">
        <f t="shared" si="120"/>
        <v>18</v>
      </c>
      <c r="U469">
        <f t="shared" si="121"/>
        <v>450</v>
      </c>
      <c r="V469">
        <f t="shared" si="122"/>
        <v>24.706068719361941</v>
      </c>
      <c r="Y469">
        <f t="shared" si="124"/>
        <v>52.910391945431691</v>
      </c>
      <c r="Z469">
        <f t="shared" si="123"/>
        <v>0</v>
      </c>
      <c r="AA469">
        <f t="shared" ref="AA469:AA524" si="125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0.47254270908506552</v>
      </c>
      <c r="AB469">
        <f t="shared" ref="AB469:AB524" si="126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391468.12395826133</v>
      </c>
      <c r="AC469">
        <f t="shared" ref="AC469:AC524" si="127">MAX(0,AB469+(Z469-AA469)*1800)</f>
        <v>390617.54708190821</v>
      </c>
      <c r="AD469">
        <f t="shared" ref="AD469:AD524" si="128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52.905604957726531</v>
      </c>
      <c r="AE469">
        <f t="shared" ref="AE469:AE524" si="129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0.47217674190659037</v>
      </c>
      <c r="AF469">
        <f t="shared" ref="AF469:AF524" si="130">MAX(0,AB469+(Z469-AE469)*3600)</f>
        <v>389768.28768739762</v>
      </c>
      <c r="AG469">
        <f t="shared" ref="AG469:AG524" si="131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0.34924956235804594</v>
      </c>
    </row>
    <row r="470" spans="19:33" x14ac:dyDescent="0.25">
      <c r="S470">
        <f t="shared" si="119"/>
        <v>19</v>
      </c>
      <c r="T470">
        <f t="shared" si="120"/>
        <v>19</v>
      </c>
      <c r="U470">
        <f t="shared" si="121"/>
        <v>451</v>
      </c>
      <c r="V470">
        <f t="shared" si="122"/>
        <v>24.706068719361941</v>
      </c>
      <c r="Y470">
        <f t="shared" si="124"/>
        <v>52.900824971303962</v>
      </c>
      <c r="Z470">
        <f t="shared" si="123"/>
        <v>0</v>
      </c>
      <c r="AA470">
        <f t="shared" si="125"/>
        <v>0.47181115754438402</v>
      </c>
      <c r="AB470">
        <f t="shared" si="126"/>
        <v>389768.28768739803</v>
      </c>
      <c r="AC470">
        <f t="shared" si="127"/>
        <v>388919.02760381816</v>
      </c>
      <c r="AD470">
        <f t="shared" si="128"/>
        <v>52.896034078434255</v>
      </c>
      <c r="AE470">
        <f t="shared" si="129"/>
        <v>0.47144071936639892</v>
      </c>
      <c r="AF470">
        <f t="shared" si="130"/>
        <v>388071.101097679</v>
      </c>
      <c r="AG470">
        <f t="shared" si="131"/>
        <v>0.34856529427393496</v>
      </c>
    </row>
    <row r="471" spans="19:33" x14ac:dyDescent="0.25">
      <c r="S471">
        <f t="shared" si="119"/>
        <v>19</v>
      </c>
      <c r="T471">
        <f t="shared" si="120"/>
        <v>20</v>
      </c>
      <c r="U471">
        <f t="shared" si="121"/>
        <v>452</v>
      </c>
      <c r="V471">
        <f t="shared" si="122"/>
        <v>24.706068719361941</v>
      </c>
      <c r="Y471">
        <f t="shared" si="124"/>
        <v>52.891250708615239</v>
      </c>
      <c r="Z471">
        <f t="shared" si="123"/>
        <v>0</v>
      </c>
      <c r="AA471">
        <f t="shared" si="125"/>
        <v>0.47107086288065092</v>
      </c>
      <c r="AB471">
        <f t="shared" si="126"/>
        <v>388071.10109767941</v>
      </c>
      <c r="AC471">
        <f t="shared" si="127"/>
        <v>387223.17354449426</v>
      </c>
      <c r="AD471">
        <f t="shared" si="128"/>
        <v>52.886467332889566</v>
      </c>
      <c r="AE471">
        <f t="shared" si="129"/>
        <v>0.47070100593819236</v>
      </c>
      <c r="AF471">
        <f t="shared" si="130"/>
        <v>386376.57747630193</v>
      </c>
      <c r="AG471">
        <f t="shared" si="131"/>
        <v>0.34787226979642355</v>
      </c>
    </row>
    <row r="472" spans="19:33" x14ac:dyDescent="0.25">
      <c r="S472">
        <f t="shared" si="119"/>
        <v>19</v>
      </c>
      <c r="T472">
        <f t="shared" si="120"/>
        <v>21</v>
      </c>
      <c r="U472">
        <f t="shared" si="121"/>
        <v>453</v>
      </c>
      <c r="V472">
        <f t="shared" si="122"/>
        <v>24.706068719361941</v>
      </c>
      <c r="Y472">
        <f t="shared" si="124"/>
        <v>52.881691468410537</v>
      </c>
      <c r="Z472">
        <f t="shared" si="123"/>
        <v>0</v>
      </c>
      <c r="AA472">
        <f t="shared" si="125"/>
        <v>0.47033172977526633</v>
      </c>
      <c r="AB472">
        <f t="shared" si="126"/>
        <v>386376.57747630146</v>
      </c>
      <c r="AC472">
        <f t="shared" si="127"/>
        <v>385529.980362706</v>
      </c>
      <c r="AD472">
        <f t="shared" si="128"/>
        <v>52.876915598034124</v>
      </c>
      <c r="AE472">
        <f t="shared" si="129"/>
        <v>0.46996245315634672</v>
      </c>
      <c r="AF472">
        <f t="shared" si="130"/>
        <v>384684.71264493861</v>
      </c>
      <c r="AG472">
        <f t="shared" si="131"/>
        <v>0.34718033270803839</v>
      </c>
    </row>
    <row r="473" spans="19:33" x14ac:dyDescent="0.25">
      <c r="S473">
        <f t="shared" si="119"/>
        <v>19</v>
      </c>
      <c r="T473">
        <f t="shared" si="120"/>
        <v>22</v>
      </c>
      <c r="U473">
        <f t="shared" si="121"/>
        <v>454</v>
      </c>
      <c r="V473">
        <f t="shared" si="122"/>
        <v>24.706068719361941</v>
      </c>
      <c r="Y473">
        <f t="shared" si="124"/>
        <v>52.872147227118859</v>
      </c>
      <c r="Z473">
        <f t="shared" si="123"/>
        <v>0</v>
      </c>
      <c r="AA473">
        <f t="shared" si="125"/>
        <v>0.46959375640568951</v>
      </c>
      <c r="AB473">
        <f t="shared" si="126"/>
        <v>384684.71264493914</v>
      </c>
      <c r="AC473">
        <f t="shared" si="127"/>
        <v>383839.44388340891</v>
      </c>
      <c r="AD473">
        <f t="shared" si="128"/>
        <v>52.867378850315454</v>
      </c>
      <c r="AE473">
        <f t="shared" si="129"/>
        <v>0.46922505919975355</v>
      </c>
      <c r="AF473">
        <f t="shared" si="130"/>
        <v>382995.50243182003</v>
      </c>
      <c r="AG473">
        <f t="shared" si="131"/>
        <v>0.34648948130261387</v>
      </c>
    </row>
    <row r="474" spans="19:33" x14ac:dyDescent="0.25">
      <c r="S474">
        <f t="shared" si="119"/>
        <v>19</v>
      </c>
      <c r="T474">
        <f t="shared" si="120"/>
        <v>23</v>
      </c>
      <c r="U474">
        <f t="shared" si="121"/>
        <v>455</v>
      </c>
      <c r="V474">
        <f t="shared" si="122"/>
        <v>24.706068719361941</v>
      </c>
      <c r="Y474">
        <f t="shared" si="124"/>
        <v>52.862617961206169</v>
      </c>
      <c r="Z474">
        <f t="shared" si="123"/>
        <v>0</v>
      </c>
      <c r="AA474">
        <f t="shared" si="125"/>
        <v>0.46885694095223773</v>
      </c>
      <c r="AB474">
        <f t="shared" si="126"/>
        <v>382995.50243181962</v>
      </c>
      <c r="AC474">
        <f t="shared" si="127"/>
        <v>382151.55993810558</v>
      </c>
      <c r="AD474">
        <f t="shared" si="128"/>
        <v>52.857857066217989</v>
      </c>
      <c r="AE474">
        <f t="shared" si="129"/>
        <v>0.46848882225015792</v>
      </c>
      <c r="AF474">
        <f t="shared" si="130"/>
        <v>381308.94267171907</v>
      </c>
      <c r="AG474">
        <f t="shared" si="131"/>
        <v>0.34579971387665975</v>
      </c>
    </row>
    <row r="475" spans="19:33" x14ac:dyDescent="0.25">
      <c r="S475">
        <f t="shared" si="119"/>
        <v>19</v>
      </c>
      <c r="T475">
        <f t="shared" si="120"/>
        <v>24</v>
      </c>
      <c r="U475">
        <f t="shared" si="121"/>
        <v>456</v>
      </c>
      <c r="V475">
        <f t="shared" si="122"/>
        <v>24.706068719361941</v>
      </c>
      <c r="Y475">
        <f t="shared" si="124"/>
        <v>52.853103647175374</v>
      </c>
      <c r="Z475">
        <f t="shared" si="123"/>
        <v>0</v>
      </c>
      <c r="AA475">
        <f t="shared" si="125"/>
        <v>0.46812128159808458</v>
      </c>
      <c r="AB475">
        <f t="shared" si="126"/>
        <v>381308.94267171848</v>
      </c>
      <c r="AC475">
        <f t="shared" si="127"/>
        <v>380466.32436484192</v>
      </c>
      <c r="AD475">
        <f t="shared" si="128"/>
        <v>52.848350222263086</v>
      </c>
      <c r="AE475">
        <f t="shared" si="129"/>
        <v>0.46775374049216034</v>
      </c>
      <c r="AF475">
        <f t="shared" si="130"/>
        <v>379625.02920594672</v>
      </c>
      <c r="AG475">
        <f t="shared" si="131"/>
        <v>0.34511102872935978</v>
      </c>
    </row>
    <row r="476" spans="19:33" x14ac:dyDescent="0.25">
      <c r="S476">
        <f t="shared" si="119"/>
        <v>20</v>
      </c>
      <c r="T476">
        <f t="shared" si="120"/>
        <v>1</v>
      </c>
      <c r="U476">
        <f t="shared" si="121"/>
        <v>457</v>
      </c>
      <c r="V476">
        <f t="shared" si="122"/>
        <v>24.706068719361941</v>
      </c>
      <c r="Y476">
        <f t="shared" si="124"/>
        <v>52.843604261566249</v>
      </c>
      <c r="Z476">
        <f t="shared" si="123"/>
        <v>0</v>
      </c>
      <c r="AA476">
        <f t="shared" si="125"/>
        <v>0.46738677652925442</v>
      </c>
      <c r="AB476">
        <f t="shared" si="126"/>
        <v>379625.02920594712</v>
      </c>
      <c r="AC476">
        <f t="shared" si="127"/>
        <v>378783.73300819448</v>
      </c>
      <c r="AD476">
        <f t="shared" si="128"/>
        <v>52.838850847084466</v>
      </c>
      <c r="AE476">
        <f t="shared" si="129"/>
        <v>0.467016389617327</v>
      </c>
      <c r="AF476">
        <f t="shared" si="130"/>
        <v>377943.77020332473</v>
      </c>
      <c r="AG476">
        <f t="shared" si="131"/>
        <v>0.34442342416256666</v>
      </c>
    </row>
    <row r="477" spans="19:33" x14ac:dyDescent="0.25">
      <c r="S477">
        <f t="shared" si="119"/>
        <v>20</v>
      </c>
      <c r="T477">
        <f t="shared" si="120"/>
        <v>2</v>
      </c>
      <c r="U477">
        <f t="shared" si="121"/>
        <v>458</v>
      </c>
      <c r="V477">
        <f t="shared" si="122"/>
        <v>24.706068719361941</v>
      </c>
      <c r="Y477">
        <f t="shared" si="124"/>
        <v>52.834101169280487</v>
      </c>
      <c r="Z477">
        <f t="shared" si="123"/>
        <v>0</v>
      </c>
      <c r="AA477">
        <f t="shared" si="125"/>
        <v>0.46664484486846719</v>
      </c>
      <c r="AB477">
        <f t="shared" si="126"/>
        <v>377943.77020332433</v>
      </c>
      <c r="AC477">
        <f t="shared" si="127"/>
        <v>377103.80948256108</v>
      </c>
      <c r="AD477">
        <f t="shared" si="128"/>
        <v>52.829351503261357</v>
      </c>
      <c r="AE477">
        <f t="shared" si="129"/>
        <v>0.46627330104148018</v>
      </c>
      <c r="AF477">
        <f t="shared" si="130"/>
        <v>376265.186319575</v>
      </c>
      <c r="AG477">
        <f t="shared" si="131"/>
        <v>0.34372836987949423</v>
      </c>
    </row>
    <row r="478" spans="19:33" x14ac:dyDescent="0.25">
      <c r="S478">
        <f t="shared" si="119"/>
        <v>20</v>
      </c>
      <c r="T478">
        <f t="shared" si="120"/>
        <v>3</v>
      </c>
      <c r="U478">
        <f t="shared" si="121"/>
        <v>459</v>
      </c>
      <c r="V478">
        <f t="shared" si="122"/>
        <v>24.706068719361941</v>
      </c>
      <c r="Y478">
        <f t="shared" si="124"/>
        <v>52.824609400634856</v>
      </c>
      <c r="Z478">
        <f t="shared" si="123"/>
        <v>0</v>
      </c>
      <c r="AA478">
        <f t="shared" si="125"/>
        <v>0.46590234886279669</v>
      </c>
      <c r="AB478">
        <f t="shared" si="126"/>
        <v>376265.18631957512</v>
      </c>
      <c r="AC478">
        <f t="shared" si="127"/>
        <v>375426.56209162209</v>
      </c>
      <c r="AD478">
        <f t="shared" si="128"/>
        <v>52.819867291986363</v>
      </c>
      <c r="AE478">
        <f t="shared" si="129"/>
        <v>0.46553139621304129</v>
      </c>
      <c r="AF478">
        <f t="shared" si="130"/>
        <v>374589.27329320816</v>
      </c>
      <c r="AG478">
        <f t="shared" si="131"/>
        <v>0.3430326869902266</v>
      </c>
    </row>
    <row r="479" spans="19:33" x14ac:dyDescent="0.25">
      <c r="S479">
        <f t="shared" si="119"/>
        <v>20</v>
      </c>
      <c r="T479">
        <f t="shared" si="120"/>
        <v>4</v>
      </c>
      <c r="U479">
        <f t="shared" si="121"/>
        <v>460</v>
      </c>
      <c r="V479">
        <f t="shared" si="122"/>
        <v>24.706068719361941</v>
      </c>
      <c r="Y479">
        <f t="shared" si="124"/>
        <v>52.8151327346961</v>
      </c>
      <c r="Z479">
        <f t="shared" si="123"/>
        <v>0</v>
      </c>
      <c r="AA479">
        <f t="shared" si="125"/>
        <v>0.46516103427019551</v>
      </c>
      <c r="AB479">
        <f t="shared" si="126"/>
        <v>374589.27329320862</v>
      </c>
      <c r="AC479">
        <f t="shared" si="127"/>
        <v>373751.98343152227</v>
      </c>
      <c r="AD479">
        <f t="shared" si="128"/>
        <v>52.810398171393423</v>
      </c>
      <c r="AE479">
        <f t="shared" si="129"/>
        <v>0.46479067185702716</v>
      </c>
      <c r="AF479">
        <f t="shared" si="130"/>
        <v>372916.02687452332</v>
      </c>
      <c r="AG479">
        <f t="shared" si="131"/>
        <v>0.34233811102793399</v>
      </c>
    </row>
    <row r="480" spans="19:33" x14ac:dyDescent="0.25">
      <c r="S480">
        <f t="shared" si="119"/>
        <v>20</v>
      </c>
      <c r="T480">
        <f t="shared" si="120"/>
        <v>5</v>
      </c>
      <c r="U480">
        <f t="shared" si="121"/>
        <v>461</v>
      </c>
      <c r="V480">
        <f t="shared" si="122"/>
        <v>24.706068719361941</v>
      </c>
      <c r="Y480">
        <f t="shared" si="124"/>
        <v>52.805671147433735</v>
      </c>
      <c r="Z480">
        <f t="shared" si="123"/>
        <v>0</v>
      </c>
      <c r="AA480">
        <f t="shared" si="125"/>
        <v>0.46442089921087309</v>
      </c>
      <c r="AB480">
        <f t="shared" si="126"/>
        <v>372916.02687452332</v>
      </c>
      <c r="AC480">
        <f t="shared" si="127"/>
        <v>372080.06925594376</v>
      </c>
      <c r="AD480">
        <f t="shared" si="128"/>
        <v>52.800944117471204</v>
      </c>
      <c r="AE480">
        <f t="shared" si="129"/>
        <v>0.46405112609514509</v>
      </c>
      <c r="AF480">
        <f t="shared" si="130"/>
        <v>371245.44282058079</v>
      </c>
      <c r="AG480">
        <f t="shared" si="131"/>
        <v>0.34164464023134339</v>
      </c>
    </row>
    <row r="481" spans="19:33" x14ac:dyDescent="0.25">
      <c r="S481">
        <f t="shared" si="119"/>
        <v>20</v>
      </c>
      <c r="T481">
        <f t="shared" si="120"/>
        <v>6</v>
      </c>
      <c r="U481">
        <f t="shared" si="121"/>
        <v>462</v>
      </c>
      <c r="V481">
        <f t="shared" si="122"/>
        <v>24.706068719361941</v>
      </c>
      <c r="Y481">
        <f t="shared" si="124"/>
        <v>52.796224614855518</v>
      </c>
      <c r="Z481">
        <f t="shared" si="123"/>
        <v>0</v>
      </c>
      <c r="AA481">
        <f t="shared" si="125"/>
        <v>0.46368194180803002</v>
      </c>
      <c r="AB481">
        <f t="shared" si="126"/>
        <v>371245.4428205805</v>
      </c>
      <c r="AC481">
        <f t="shared" si="127"/>
        <v>370410.81532532605</v>
      </c>
      <c r="AD481">
        <f t="shared" si="128"/>
        <v>52.791505106246547</v>
      </c>
      <c r="AE481">
        <f t="shared" si="129"/>
        <v>0.46331275705208869</v>
      </c>
      <c r="AF481">
        <f t="shared" si="130"/>
        <v>369577.51689519297</v>
      </c>
      <c r="AG481">
        <f t="shared" si="131"/>
        <v>0.34095227284198443</v>
      </c>
    </row>
    <row r="482" spans="19:33" x14ac:dyDescent="0.25">
      <c r="S482">
        <f t="shared" si="119"/>
        <v>20</v>
      </c>
      <c r="T482">
        <f t="shared" si="120"/>
        <v>7</v>
      </c>
      <c r="U482">
        <f t="shared" si="121"/>
        <v>463</v>
      </c>
      <c r="V482">
        <f t="shared" si="122"/>
        <v>24.706068719361941</v>
      </c>
      <c r="Y482">
        <f t="shared" si="124"/>
        <v>52.786793113007384</v>
      </c>
      <c r="Z482">
        <f t="shared" si="123"/>
        <v>0</v>
      </c>
      <c r="AA482">
        <f t="shared" si="125"/>
        <v>0.46294416018785361</v>
      </c>
      <c r="AB482">
        <f t="shared" si="126"/>
        <v>369577.51689519302</v>
      </c>
      <c r="AC482">
        <f t="shared" si="127"/>
        <v>368744.21740685491</v>
      </c>
      <c r="AD482">
        <f t="shared" si="128"/>
        <v>52.782078932564424</v>
      </c>
      <c r="AE482">
        <f t="shared" si="129"/>
        <v>0.46257452727848747</v>
      </c>
      <c r="AF482">
        <f t="shared" si="130"/>
        <v>367912.24859699048</v>
      </c>
      <c r="AG482">
        <f t="shared" si="131"/>
        <v>0.34026100710418505</v>
      </c>
    </row>
    <row r="483" spans="19:33" x14ac:dyDescent="0.25">
      <c r="S483">
        <f t="shared" si="119"/>
        <v>20</v>
      </c>
      <c r="T483">
        <f t="shared" si="120"/>
        <v>8</v>
      </c>
      <c r="U483">
        <f t="shared" si="121"/>
        <v>464</v>
      </c>
      <c r="V483">
        <f t="shared" si="122"/>
        <v>24.706068719361941</v>
      </c>
      <c r="Y483">
        <f t="shared" si="124"/>
        <v>52.777363290516213</v>
      </c>
      <c r="Z483">
        <f t="shared" si="123"/>
        <v>0</v>
      </c>
      <c r="AA483">
        <f t="shared" si="125"/>
        <v>0.46220121664799468</v>
      </c>
      <c r="AB483">
        <f t="shared" si="126"/>
        <v>367912.24859699089</v>
      </c>
      <c r="AC483">
        <f t="shared" si="127"/>
        <v>367080.28640702448</v>
      </c>
      <c r="AD483">
        <f t="shared" si="128"/>
        <v>52.772647685989924</v>
      </c>
      <c r="AE483">
        <f t="shared" si="129"/>
        <v>0.4618279089878996</v>
      </c>
      <c r="AF483">
        <f t="shared" si="130"/>
        <v>366249.66812463442</v>
      </c>
      <c r="AG483">
        <f t="shared" si="131"/>
        <v>0.33956454160275573</v>
      </c>
    </row>
    <row r="484" spans="19:33" x14ac:dyDescent="0.25">
      <c r="S484">
        <f t="shared" si="119"/>
        <v>20</v>
      </c>
      <c r="T484">
        <f t="shared" si="120"/>
        <v>9</v>
      </c>
      <c r="U484">
        <f t="shared" si="121"/>
        <v>465</v>
      </c>
      <c r="V484">
        <f t="shared" si="122"/>
        <v>24.706068719361941</v>
      </c>
      <c r="Y484">
        <f t="shared" si="124"/>
        <v>52.767939698800973</v>
      </c>
      <c r="Z484">
        <f t="shared" si="123"/>
        <v>0</v>
      </c>
      <c r="AA484">
        <f t="shared" si="125"/>
        <v>0.46145520434919068</v>
      </c>
      <c r="AB484">
        <f t="shared" si="126"/>
        <v>366249.66812463437</v>
      </c>
      <c r="AC484">
        <f t="shared" si="127"/>
        <v>365419.04875680583</v>
      </c>
      <c r="AD484">
        <f t="shared" si="128"/>
        <v>52.763231705459695</v>
      </c>
      <c r="AE484">
        <f t="shared" si="129"/>
        <v>0.46108249922343691</v>
      </c>
      <c r="AF484">
        <f t="shared" si="130"/>
        <v>364589.77112742997</v>
      </c>
      <c r="AG484">
        <f t="shared" si="131"/>
        <v>0.33886495675228895</v>
      </c>
    </row>
    <row r="485" spans="19:33" x14ac:dyDescent="0.25">
      <c r="S485">
        <f t="shared" si="119"/>
        <v>20</v>
      </c>
      <c r="T485">
        <f t="shared" si="120"/>
        <v>10</v>
      </c>
      <c r="U485">
        <f t="shared" si="121"/>
        <v>466</v>
      </c>
      <c r="V485">
        <f t="shared" si="122"/>
        <v>24.706068719361941</v>
      </c>
      <c r="Y485">
        <f t="shared" si="124"/>
        <v>52.758531317161051</v>
      </c>
      <c r="Z485">
        <f t="shared" si="123"/>
        <v>0</v>
      </c>
      <c r="AA485">
        <f t="shared" si="125"/>
        <v>0.46071039614576725</v>
      </c>
      <c r="AB485">
        <f t="shared" si="126"/>
        <v>364589.77112742956</v>
      </c>
      <c r="AC485">
        <f t="shared" si="127"/>
        <v>363760.49241436715</v>
      </c>
      <c r="AD485">
        <f t="shared" si="128"/>
        <v>52.753830922720013</v>
      </c>
      <c r="AE485">
        <f t="shared" si="129"/>
        <v>0.46033829258183917</v>
      </c>
      <c r="AF485">
        <f t="shared" si="130"/>
        <v>362932.55327413493</v>
      </c>
      <c r="AG485">
        <f t="shared" si="131"/>
        <v>0.33816650106133889</v>
      </c>
    </row>
    <row r="486" spans="19:33" x14ac:dyDescent="0.25">
      <c r="S486">
        <f t="shared" si="119"/>
        <v>20</v>
      </c>
      <c r="T486">
        <f t="shared" si="120"/>
        <v>11</v>
      </c>
      <c r="U486">
        <f t="shared" si="121"/>
        <v>467</v>
      </c>
      <c r="V486">
        <f t="shared" si="122"/>
        <v>24.706068719361941</v>
      </c>
      <c r="Y486">
        <f t="shared" si="124"/>
        <v>52.749138121046748</v>
      </c>
      <c r="Z486">
        <f t="shared" si="123"/>
        <v>0</v>
      </c>
      <c r="AA486">
        <f t="shared" si="125"/>
        <v>0.45996679009426406</v>
      </c>
      <c r="AB486">
        <f t="shared" si="126"/>
        <v>362932.55327413505</v>
      </c>
      <c r="AC486">
        <f t="shared" si="127"/>
        <v>362104.61305196537</v>
      </c>
      <c r="AD486">
        <f t="shared" si="128"/>
        <v>52.744445313241002</v>
      </c>
      <c r="AE486">
        <f t="shared" si="129"/>
        <v>0.45959528712121522</v>
      </c>
      <c r="AF486">
        <f t="shared" si="130"/>
        <v>361278.0102404987</v>
      </c>
      <c r="AG486">
        <f t="shared" si="131"/>
        <v>0.33746917270739485</v>
      </c>
    </row>
    <row r="487" spans="19:33" x14ac:dyDescent="0.25">
      <c r="S487">
        <f t="shared" si="119"/>
        <v>20</v>
      </c>
      <c r="T487">
        <f t="shared" si="120"/>
        <v>12</v>
      </c>
      <c r="U487">
        <f t="shared" si="121"/>
        <v>468</v>
      </c>
      <c r="V487">
        <f t="shared" si="122"/>
        <v>24.706068719361941</v>
      </c>
      <c r="Y487">
        <f t="shared" si="124"/>
        <v>52.739760085947978</v>
      </c>
      <c r="Z487">
        <f t="shared" si="123"/>
        <v>0</v>
      </c>
      <c r="AA487">
        <f t="shared" si="125"/>
        <v>0.45922438425435658</v>
      </c>
      <c r="AB487">
        <f t="shared" si="126"/>
        <v>361278.01024049817</v>
      </c>
      <c r="AC487">
        <f t="shared" si="127"/>
        <v>360451.40634884033</v>
      </c>
      <c r="AD487">
        <f t="shared" si="128"/>
        <v>52.735074852532378</v>
      </c>
      <c r="AE487">
        <f t="shared" si="129"/>
        <v>0.45885348090280831</v>
      </c>
      <c r="AF487">
        <f t="shared" si="130"/>
        <v>359626.13770924805</v>
      </c>
      <c r="AG487">
        <f t="shared" si="131"/>
        <v>0.33677296987088667</v>
      </c>
    </row>
    <row r="488" spans="19:33" x14ac:dyDescent="0.25">
      <c r="S488">
        <f t="shared" si="119"/>
        <v>20</v>
      </c>
      <c r="T488">
        <f t="shared" si="120"/>
        <v>13</v>
      </c>
      <c r="U488">
        <f t="shared" si="121"/>
        <v>469</v>
      </c>
      <c r="V488">
        <f t="shared" si="122"/>
        <v>24.706068719361941</v>
      </c>
      <c r="Y488">
        <f t="shared" si="124"/>
        <v>52.730397187394225</v>
      </c>
      <c r="Z488">
        <f t="shared" si="123"/>
        <v>0</v>
      </c>
      <c r="AA488">
        <f t="shared" si="125"/>
        <v>0.4584831766888528</v>
      </c>
      <c r="AB488">
        <f t="shared" si="126"/>
        <v>359626.13770924765</v>
      </c>
      <c r="AC488">
        <f t="shared" si="127"/>
        <v>358800.86799120769</v>
      </c>
      <c r="AD488">
        <f t="shared" si="128"/>
        <v>52.725719516143378</v>
      </c>
      <c r="AE488">
        <f t="shared" si="129"/>
        <v>0.45811287199099016</v>
      </c>
      <c r="AF488">
        <f t="shared" si="130"/>
        <v>357976.9313700801</v>
      </c>
      <c r="AG488">
        <f t="shared" si="131"/>
        <v>0.33607789073518196</v>
      </c>
    </row>
    <row r="489" spans="19:33" x14ac:dyDescent="0.25">
      <c r="S489">
        <f t="shared" si="119"/>
        <v>20</v>
      </c>
      <c r="T489">
        <f t="shared" si="120"/>
        <v>14</v>
      </c>
      <c r="U489">
        <f t="shared" si="121"/>
        <v>470</v>
      </c>
      <c r="V489">
        <f t="shared" si="122"/>
        <v>24.706068719361941</v>
      </c>
      <c r="Y489">
        <f t="shared" si="124"/>
        <v>52.721042387747126</v>
      </c>
      <c r="Z489">
        <f t="shared" si="123"/>
        <v>0</v>
      </c>
      <c r="AA489">
        <f t="shared" si="125"/>
        <v>0.45773972203264079</v>
      </c>
      <c r="AB489">
        <f t="shared" si="126"/>
        <v>357976.93137008039</v>
      </c>
      <c r="AC489">
        <f t="shared" si="127"/>
        <v>357152.99987042166</v>
      </c>
      <c r="AD489">
        <f t="shared" si="128"/>
        <v>52.716361201372379</v>
      </c>
      <c r="AE489">
        <f t="shared" si="129"/>
        <v>0.4573645676831064</v>
      </c>
      <c r="AF489">
        <f t="shared" si="130"/>
        <v>356330.4189264212</v>
      </c>
      <c r="AG489">
        <f t="shared" si="131"/>
        <v>0.33538050909664696</v>
      </c>
    </row>
    <row r="490" spans="19:33" x14ac:dyDescent="0.25">
      <c r="S490">
        <f t="shared" si="119"/>
        <v>20</v>
      </c>
      <c r="T490">
        <f t="shared" si="120"/>
        <v>15</v>
      </c>
      <c r="U490">
        <f t="shared" si="121"/>
        <v>471</v>
      </c>
      <c r="V490">
        <f t="shared" si="122"/>
        <v>24.706068719361941</v>
      </c>
      <c r="Y490">
        <f t="shared" si="124"/>
        <v>52.711687688211669</v>
      </c>
      <c r="Z490">
        <f t="shared" si="123"/>
        <v>0</v>
      </c>
      <c r="AA490">
        <f t="shared" si="125"/>
        <v>0.45699002827162188</v>
      </c>
      <c r="AB490">
        <f t="shared" si="126"/>
        <v>356330.41892642062</v>
      </c>
      <c r="AC490">
        <f t="shared" si="127"/>
        <v>355507.83687553171</v>
      </c>
      <c r="AD490">
        <f t="shared" si="128"/>
        <v>52.707014168762143</v>
      </c>
      <c r="AE490">
        <f t="shared" si="129"/>
        <v>0.45661548835614629</v>
      </c>
      <c r="AF490">
        <f t="shared" si="130"/>
        <v>354686.60316833848</v>
      </c>
      <c r="AG490">
        <f t="shared" si="131"/>
        <v>0.33467685431091371</v>
      </c>
    </row>
    <row r="491" spans="19:33" x14ac:dyDescent="0.25">
      <c r="S491">
        <f t="shared" si="119"/>
        <v>20</v>
      </c>
      <c r="T491">
        <f t="shared" si="120"/>
        <v>16</v>
      </c>
      <c r="U491">
        <f t="shared" si="121"/>
        <v>472</v>
      </c>
      <c r="V491">
        <f t="shared" si="122"/>
        <v>24.706068719361941</v>
      </c>
      <c r="Y491">
        <f t="shared" si="124"/>
        <v>52.702348309959341</v>
      </c>
      <c r="Z491">
        <f t="shared" si="123"/>
        <v>0</v>
      </c>
      <c r="AA491">
        <f t="shared" si="125"/>
        <v>0.45624156237156521</v>
      </c>
      <c r="AB491">
        <f t="shared" si="126"/>
        <v>354686.60316833894</v>
      </c>
      <c r="AC491">
        <f t="shared" si="127"/>
        <v>353865.36835607013</v>
      </c>
      <c r="AD491">
        <f t="shared" si="128"/>
        <v>52.697682444878019</v>
      </c>
      <c r="AE491">
        <f t="shared" si="129"/>
        <v>0.45586763588381818</v>
      </c>
      <c r="AF491">
        <f t="shared" si="130"/>
        <v>353045.4796791572</v>
      </c>
      <c r="AG491">
        <f t="shared" si="131"/>
        <v>0.33397435198274006</v>
      </c>
    </row>
    <row r="492" spans="19:33" x14ac:dyDescent="0.25">
      <c r="S492">
        <f t="shared" si="119"/>
        <v>20</v>
      </c>
      <c r="T492">
        <f t="shared" si="120"/>
        <v>17</v>
      </c>
      <c r="U492">
        <f t="shared" si="121"/>
        <v>473</v>
      </c>
      <c r="V492">
        <f t="shared" si="122"/>
        <v>24.706068719361941</v>
      </c>
      <c r="Y492">
        <f t="shared" si="124"/>
        <v>52.693024227896679</v>
      </c>
      <c r="Z492">
        <f t="shared" si="123"/>
        <v>0</v>
      </c>
      <c r="AA492">
        <f t="shared" si="125"/>
        <v>0.45549432232145881</v>
      </c>
      <c r="AB492">
        <f t="shared" si="126"/>
        <v>353045.47967915703</v>
      </c>
      <c r="AC492">
        <f t="shared" si="127"/>
        <v>352225.58989897842</v>
      </c>
      <c r="AD492">
        <f t="shared" si="128"/>
        <v>52.688366004647108</v>
      </c>
      <c r="AE492">
        <f t="shared" si="129"/>
        <v>0.455121008256758</v>
      </c>
      <c r="AF492">
        <f t="shared" si="130"/>
        <v>351407.04404943268</v>
      </c>
      <c r="AG492">
        <f t="shared" si="131"/>
        <v>0.33327300022461104</v>
      </c>
    </row>
    <row r="493" spans="19:33" x14ac:dyDescent="0.25">
      <c r="S493">
        <f t="shared" ref="S493:S524" si="132">S469+1</f>
        <v>20</v>
      </c>
      <c r="T493">
        <f t="shared" ref="T493:T524" si="133">T469</f>
        <v>18</v>
      </c>
      <c r="U493">
        <f t="shared" si="121"/>
        <v>474</v>
      </c>
      <c r="V493">
        <f t="shared" si="122"/>
        <v>24.706068719361941</v>
      </c>
      <c r="Y493">
        <f t="shared" si="124"/>
        <v>52.683715416971332</v>
      </c>
      <c r="Z493">
        <f t="shared" si="123"/>
        <v>0</v>
      </c>
      <c r="AA493">
        <f t="shared" si="125"/>
        <v>0.45474830611358535</v>
      </c>
      <c r="AB493">
        <f t="shared" si="126"/>
        <v>351407.0440494325</v>
      </c>
      <c r="AC493">
        <f t="shared" si="127"/>
        <v>350588.49709842802</v>
      </c>
      <c r="AD493">
        <f t="shared" si="128"/>
        <v>52.679064823037592</v>
      </c>
      <c r="AE493">
        <f t="shared" si="129"/>
        <v>0.45437560346889416</v>
      </c>
      <c r="AF493">
        <f t="shared" si="130"/>
        <v>349771.29187694448</v>
      </c>
      <c r="AG493">
        <f t="shared" si="131"/>
        <v>0.33257279715210408</v>
      </c>
    </row>
    <row r="494" spans="19:33" x14ac:dyDescent="0.25">
      <c r="S494">
        <f t="shared" si="132"/>
        <v>20</v>
      </c>
      <c r="T494">
        <f t="shared" si="133"/>
        <v>19</v>
      </c>
      <c r="U494">
        <f t="shared" si="121"/>
        <v>475</v>
      </c>
      <c r="V494">
        <f t="shared" si="122"/>
        <v>24.706068719361941</v>
      </c>
      <c r="Y494">
        <f t="shared" si="124"/>
        <v>52.674421852171974</v>
      </c>
      <c r="Z494">
        <f t="shared" si="123"/>
        <v>0</v>
      </c>
      <c r="AA494">
        <f t="shared" si="125"/>
        <v>0.45400351174351561</v>
      </c>
      <c r="AB494">
        <f t="shared" si="126"/>
        <v>349771.29187694413</v>
      </c>
      <c r="AC494">
        <f t="shared" si="127"/>
        <v>348954.08555580582</v>
      </c>
      <c r="AD494">
        <f t="shared" si="128"/>
        <v>52.669778875058647</v>
      </c>
      <c r="AE494">
        <f t="shared" si="129"/>
        <v>0.45363141951744018</v>
      </c>
      <c r="AF494">
        <f t="shared" si="130"/>
        <v>348138.21876668133</v>
      </c>
      <c r="AG494">
        <f t="shared" si="131"/>
        <v>0.33187374088388266</v>
      </c>
    </row>
    <row r="495" spans="19:33" x14ac:dyDescent="0.25">
      <c r="S495">
        <f t="shared" si="132"/>
        <v>20</v>
      </c>
      <c r="T495">
        <f t="shared" si="133"/>
        <v>20</v>
      </c>
      <c r="U495">
        <f t="shared" si="121"/>
        <v>476</v>
      </c>
      <c r="V495">
        <f t="shared" si="122"/>
        <v>24.706068719361941</v>
      </c>
      <c r="Y495">
        <f t="shared" si="124"/>
        <v>52.665143508528253</v>
      </c>
      <c r="Z495">
        <f t="shared" si="123"/>
        <v>0</v>
      </c>
      <c r="AA495">
        <f t="shared" si="125"/>
        <v>0.4532599372101036</v>
      </c>
      <c r="AB495">
        <f t="shared" si="126"/>
        <v>348138.21876668173</v>
      </c>
      <c r="AC495">
        <f t="shared" si="127"/>
        <v>347322.35087970353</v>
      </c>
      <c r="AD495">
        <f t="shared" si="128"/>
        <v>52.660497445145133</v>
      </c>
      <c r="AE495">
        <f t="shared" si="129"/>
        <v>0.45288302054372914</v>
      </c>
      <c r="AF495">
        <f t="shared" si="130"/>
        <v>346507.8398927243</v>
      </c>
      <c r="AG495">
        <f t="shared" si="131"/>
        <v>0.33117582954169189</v>
      </c>
    </row>
    <row r="496" spans="19:33" x14ac:dyDescent="0.25">
      <c r="S496">
        <f t="shared" si="132"/>
        <v>20</v>
      </c>
      <c r="T496">
        <f t="shared" si="133"/>
        <v>21</v>
      </c>
      <c r="U496">
        <f t="shared" si="121"/>
        <v>477</v>
      </c>
      <c r="V496">
        <f t="shared" si="122"/>
        <v>24.706068719361941</v>
      </c>
      <c r="Y496">
        <f t="shared" si="124"/>
        <v>52.655858767819964</v>
      </c>
      <c r="Z496">
        <f t="shared" si="123"/>
        <v>0</v>
      </c>
      <c r="AA496">
        <f t="shared" si="125"/>
        <v>0.45250655742620716</v>
      </c>
      <c r="AB496">
        <f t="shared" si="126"/>
        <v>346507.83989272377</v>
      </c>
      <c r="AC496">
        <f t="shared" si="127"/>
        <v>345693.3280893566</v>
      </c>
      <c r="AD496">
        <f t="shared" si="128"/>
        <v>52.651220085845431</v>
      </c>
      <c r="AE496">
        <f t="shared" si="129"/>
        <v>0.45213009393135467</v>
      </c>
      <c r="AF496">
        <f t="shared" si="130"/>
        <v>344880.1715545709</v>
      </c>
      <c r="AG496">
        <f t="shared" si="131"/>
        <v>0.33046809649136361</v>
      </c>
    </row>
    <row r="497" spans="19:33" x14ac:dyDescent="0.25">
      <c r="S497">
        <f t="shared" si="132"/>
        <v>20</v>
      </c>
      <c r="T497">
        <f t="shared" si="133"/>
        <v>22</v>
      </c>
      <c r="U497">
        <f t="shared" si="121"/>
        <v>478</v>
      </c>
      <c r="V497">
        <f t="shared" si="122"/>
        <v>24.706068719361941</v>
      </c>
      <c r="Y497">
        <f t="shared" si="124"/>
        <v>52.646589122187457</v>
      </c>
      <c r="Z497">
        <f t="shared" si="123"/>
        <v>0</v>
      </c>
      <c r="AA497">
        <f t="shared" si="125"/>
        <v>0.45175425683521681</v>
      </c>
      <c r="AB497">
        <f t="shared" si="126"/>
        <v>344880.17155457119</v>
      </c>
      <c r="AC497">
        <f t="shared" si="127"/>
        <v>344067.01389226783</v>
      </c>
      <c r="AD497">
        <f t="shared" si="128"/>
        <v>52.641958152108216</v>
      </c>
      <c r="AE497">
        <f t="shared" si="129"/>
        <v>0.45137841921794541</v>
      </c>
      <c r="AF497">
        <f t="shared" si="130"/>
        <v>343255.20924538659</v>
      </c>
      <c r="AG497">
        <f t="shared" si="131"/>
        <v>0.32976136767035669</v>
      </c>
    </row>
    <row r="498" spans="19:33" x14ac:dyDescent="0.25">
      <c r="S498">
        <f t="shared" si="132"/>
        <v>20</v>
      </c>
      <c r="T498">
        <f t="shared" si="133"/>
        <v>23</v>
      </c>
      <c r="U498">
        <f t="shared" si="121"/>
        <v>479</v>
      </c>
      <c r="V498">
        <f t="shared" si="122"/>
        <v>24.706068719361941</v>
      </c>
      <c r="Y498">
        <f t="shared" si="124"/>
        <v>52.637334887513688</v>
      </c>
      <c r="Z498">
        <f t="shared" si="123"/>
        <v>0</v>
      </c>
      <c r="AA498">
        <f t="shared" si="125"/>
        <v>0.45100320695798901</v>
      </c>
      <c r="AB498">
        <f t="shared" si="126"/>
        <v>343255.20924538607</v>
      </c>
      <c r="AC498">
        <f t="shared" si="127"/>
        <v>342443.40347286168</v>
      </c>
      <c r="AD498">
        <f t="shared" si="128"/>
        <v>52.632711616508573</v>
      </c>
      <c r="AE498">
        <f t="shared" si="129"/>
        <v>0.45062799417776578</v>
      </c>
      <c r="AF498">
        <f t="shared" si="130"/>
        <v>341632.94846634613</v>
      </c>
      <c r="AG498">
        <f t="shared" si="131"/>
        <v>0.32905581379919491</v>
      </c>
    </row>
    <row r="499" spans="19:33" x14ac:dyDescent="0.25">
      <c r="S499">
        <f t="shared" si="132"/>
        <v>20</v>
      </c>
      <c r="T499">
        <f t="shared" si="133"/>
        <v>24</v>
      </c>
      <c r="U499">
        <f t="shared" si="121"/>
        <v>480</v>
      </c>
      <c r="V499">
        <f t="shared" si="122"/>
        <v>24.706068719361941</v>
      </c>
      <c r="Y499">
        <f t="shared" si="124"/>
        <v>52.628096038177659</v>
      </c>
      <c r="Z499">
        <f t="shared" si="123"/>
        <v>0</v>
      </c>
      <c r="AA499">
        <f t="shared" si="125"/>
        <v>0.4502534057151894</v>
      </c>
      <c r="AB499">
        <f t="shared" si="126"/>
        <v>341632.94846634608</v>
      </c>
      <c r="AC499">
        <f t="shared" si="127"/>
        <v>340822.49233605876</v>
      </c>
      <c r="AD499">
        <f t="shared" si="128"/>
        <v>52.623480453446817</v>
      </c>
      <c r="AE499">
        <f t="shared" si="129"/>
        <v>0.44987881673321128</v>
      </c>
      <c r="AF499">
        <f t="shared" si="130"/>
        <v>340013.38472610654</v>
      </c>
      <c r="AG499">
        <f t="shared" si="131"/>
        <v>0.3283514329245027</v>
      </c>
    </row>
    <row r="500" spans="19:33" x14ac:dyDescent="0.25">
      <c r="S500">
        <f t="shared" si="132"/>
        <v>21</v>
      </c>
      <c r="T500">
        <f t="shared" si="133"/>
        <v>1</v>
      </c>
      <c r="U500">
        <f t="shared" ref="U500:U524" si="134">(S500-1)*24+T500</f>
        <v>481</v>
      </c>
      <c r="V500">
        <f t="shared" ref="V500:V524" si="135">V499</f>
        <v>24.706068719361941</v>
      </c>
      <c r="Y500">
        <f t="shared" si="124"/>
        <v>52.618872548600955</v>
      </c>
      <c r="Z500">
        <f t="shared" ref="Z500:Z524" si="136">(V501-V500)*43560/3600</f>
        <v>0</v>
      </c>
      <c r="AA500">
        <f t="shared" si="125"/>
        <v>0.44950485103093962</v>
      </c>
      <c r="AB500">
        <f t="shared" si="126"/>
        <v>340013.38472610607</v>
      </c>
      <c r="AC500">
        <f t="shared" si="127"/>
        <v>339204.27599425038</v>
      </c>
      <c r="AD500">
        <f t="shared" si="128"/>
        <v>52.614264637365807</v>
      </c>
      <c r="AE500">
        <f t="shared" si="129"/>
        <v>0.44913088481013003</v>
      </c>
      <c r="AF500">
        <f t="shared" si="130"/>
        <v>338396.5135407896</v>
      </c>
      <c r="AG500">
        <f t="shared" si="131"/>
        <v>0.32764822309615127</v>
      </c>
    </row>
    <row r="501" spans="19:33" x14ac:dyDescent="0.25">
      <c r="S501">
        <f t="shared" si="132"/>
        <v>21</v>
      </c>
      <c r="T501">
        <f t="shared" si="133"/>
        <v>2</v>
      </c>
      <c r="U501">
        <f t="shared" si="134"/>
        <v>482</v>
      </c>
      <c r="V501">
        <f t="shared" si="135"/>
        <v>24.706068719361941</v>
      </c>
      <c r="Y501">
        <f t="shared" si="124"/>
        <v>52.609664393247691</v>
      </c>
      <c r="Z501">
        <f t="shared" si="136"/>
        <v>0</v>
      </c>
      <c r="AA501">
        <f t="shared" si="125"/>
        <v>0.44875754083281316</v>
      </c>
      <c r="AB501">
        <f t="shared" si="126"/>
        <v>338396.51354078943</v>
      </c>
      <c r="AC501">
        <f t="shared" si="127"/>
        <v>337588.74996729038</v>
      </c>
      <c r="AD501">
        <f t="shared" si="128"/>
        <v>52.605061912487578</v>
      </c>
      <c r="AE501">
        <f t="shared" si="129"/>
        <v>0.44838302155784521</v>
      </c>
      <c r="AF501">
        <f t="shared" si="130"/>
        <v>336782.33466318116</v>
      </c>
      <c r="AG501">
        <f t="shared" si="131"/>
        <v>0.32694618236725448</v>
      </c>
    </row>
    <row r="502" spans="19:33" x14ac:dyDescent="0.25">
      <c r="S502">
        <f t="shared" si="132"/>
        <v>21</v>
      </c>
      <c r="T502">
        <f t="shared" si="133"/>
        <v>3</v>
      </c>
      <c r="U502">
        <f t="shared" si="134"/>
        <v>483</v>
      </c>
      <c r="V502">
        <f t="shared" si="135"/>
        <v>24.706068719361941</v>
      </c>
      <c r="Y502">
        <f t="shared" si="124"/>
        <v>52.60045839578062</v>
      </c>
      <c r="Z502">
        <f t="shared" si="136"/>
        <v>0</v>
      </c>
      <c r="AA502">
        <f t="shared" si="125"/>
        <v>0.44800453517888755</v>
      </c>
      <c r="AB502">
        <f t="shared" si="126"/>
        <v>336782.33466318133</v>
      </c>
      <c r="AC502">
        <f t="shared" si="127"/>
        <v>335975.92649985931</v>
      </c>
      <c r="AD502">
        <f t="shared" si="128"/>
        <v>52.595854919837691</v>
      </c>
      <c r="AE502">
        <f t="shared" si="129"/>
        <v>0.44762605215141765</v>
      </c>
      <c r="AF502">
        <f t="shared" si="130"/>
        <v>335170.88087543624</v>
      </c>
      <c r="AG502">
        <f t="shared" si="131"/>
        <v>0.32623840651124431</v>
      </c>
    </row>
    <row r="503" spans="19:33" x14ac:dyDescent="0.25">
      <c r="S503">
        <f t="shared" si="132"/>
        <v>21</v>
      </c>
      <c r="T503">
        <f t="shared" si="133"/>
        <v>4</v>
      </c>
      <c r="U503">
        <f t="shared" si="134"/>
        <v>484</v>
      </c>
      <c r="V503">
        <f t="shared" si="135"/>
        <v>24.706068719361941</v>
      </c>
      <c r="Y503">
        <f t="shared" si="124"/>
        <v>52.591259222108484</v>
      </c>
      <c r="Z503">
        <f t="shared" si="136"/>
        <v>0</v>
      </c>
      <c r="AA503">
        <f t="shared" si="125"/>
        <v>0.44724820862373305</v>
      </c>
      <c r="AB503">
        <f t="shared" si="126"/>
        <v>335170.88087543647</v>
      </c>
      <c r="AC503">
        <f t="shared" si="127"/>
        <v>334365.83409991377</v>
      </c>
      <c r="AD503">
        <f t="shared" si="128"/>
        <v>52.586663517808091</v>
      </c>
      <c r="AE503">
        <f t="shared" si="129"/>
        <v>0.44687036455578683</v>
      </c>
      <c r="AF503">
        <f t="shared" si="130"/>
        <v>333562.14756303566</v>
      </c>
      <c r="AG503">
        <f t="shared" si="131"/>
        <v>0.32552725702469587</v>
      </c>
    </row>
    <row r="504" spans="19:33" x14ac:dyDescent="0.25">
      <c r="S504">
        <f t="shared" si="132"/>
        <v>21</v>
      </c>
      <c r="T504">
        <f t="shared" si="133"/>
        <v>5</v>
      </c>
      <c r="U504">
        <f t="shared" si="134"/>
        <v>485</v>
      </c>
      <c r="V504">
        <f t="shared" si="135"/>
        <v>24.706068719361941</v>
      </c>
      <c r="Y504">
        <f t="shared" si="124"/>
        <v>52.582075578590143</v>
      </c>
      <c r="Z504">
        <f t="shared" si="136"/>
        <v>0</v>
      </c>
      <c r="AA504">
        <f t="shared" si="125"/>
        <v>0.44649315890801439</v>
      </c>
      <c r="AB504">
        <f t="shared" si="126"/>
        <v>333562.14756303548</v>
      </c>
      <c r="AC504">
        <f t="shared" si="127"/>
        <v>332758.45987700106</v>
      </c>
      <c r="AD504">
        <f t="shared" si="128"/>
        <v>52.577487632812101</v>
      </c>
      <c r="AE504">
        <f t="shared" si="129"/>
        <v>0.44611595272089216</v>
      </c>
      <c r="AF504">
        <f t="shared" si="130"/>
        <v>331956.13013324025</v>
      </c>
      <c r="AG504">
        <f t="shared" si="131"/>
        <v>0.32481730810912168</v>
      </c>
    </row>
    <row r="505" spans="19:33" x14ac:dyDescent="0.25">
      <c r="S505">
        <f t="shared" si="132"/>
        <v>21</v>
      </c>
      <c r="T505">
        <f t="shared" si="133"/>
        <v>6</v>
      </c>
      <c r="U505">
        <f t="shared" si="134"/>
        <v>486</v>
      </c>
      <c r="V505">
        <f t="shared" si="135"/>
        <v>24.706068719361941</v>
      </c>
      <c r="Y505">
        <f t="shared" si="124"/>
        <v>52.572907439007409</v>
      </c>
      <c r="Z505">
        <f t="shared" si="136"/>
        <v>0</v>
      </c>
      <c r="AA505">
        <f t="shared" si="125"/>
        <v>0.44573938387615614</v>
      </c>
      <c r="AB505">
        <f t="shared" si="126"/>
        <v>331956.13013323973</v>
      </c>
      <c r="AC505">
        <f t="shared" si="127"/>
        <v>331153.79924226267</v>
      </c>
      <c r="AD505">
        <f t="shared" si="128"/>
        <v>52.568327238653694</v>
      </c>
      <c r="AE505">
        <f t="shared" si="129"/>
        <v>0.44536281449298049</v>
      </c>
      <c r="AF505">
        <f t="shared" si="130"/>
        <v>330352.82400106499</v>
      </c>
      <c r="AG505">
        <f t="shared" si="131"/>
        <v>0.3241085577377037</v>
      </c>
    </row>
    <row r="506" spans="19:33" x14ac:dyDescent="0.25">
      <c r="S506">
        <f t="shared" si="132"/>
        <v>21</v>
      </c>
      <c r="T506">
        <f t="shared" si="133"/>
        <v>7</v>
      </c>
      <c r="U506">
        <f t="shared" si="134"/>
        <v>487</v>
      </c>
      <c r="V506">
        <f t="shared" si="135"/>
        <v>24.706068719361941</v>
      </c>
      <c r="Y506">
        <f t="shared" si="124"/>
        <v>52.563754777186361</v>
      </c>
      <c r="Z506">
        <f t="shared" si="136"/>
        <v>0</v>
      </c>
      <c r="AA506">
        <f t="shared" si="125"/>
        <v>0.44498688137622244</v>
      </c>
      <c r="AB506">
        <f t="shared" si="126"/>
        <v>330352.82400106522</v>
      </c>
      <c r="AC506">
        <f t="shared" si="127"/>
        <v>329551.84761458804</v>
      </c>
      <c r="AD506">
        <f t="shared" si="128"/>
        <v>52.559182309181061</v>
      </c>
      <c r="AE506">
        <f t="shared" si="129"/>
        <v>0.44461094772193377</v>
      </c>
      <c r="AF506">
        <f t="shared" si="130"/>
        <v>328752.22458926623</v>
      </c>
      <c r="AG506">
        <f t="shared" si="131"/>
        <v>0.32340100388704596</v>
      </c>
    </row>
    <row r="507" spans="19:33" x14ac:dyDescent="0.25">
      <c r="S507">
        <f t="shared" si="132"/>
        <v>21</v>
      </c>
      <c r="T507">
        <f t="shared" si="133"/>
        <v>8</v>
      </c>
      <c r="U507">
        <f t="shared" si="134"/>
        <v>488</v>
      </c>
      <c r="V507">
        <f t="shared" si="135"/>
        <v>24.706068719361941</v>
      </c>
      <c r="Y507">
        <f t="shared" si="124"/>
        <v>52.554617566997251</v>
      </c>
      <c r="Z507">
        <f t="shared" si="136"/>
        <v>0</v>
      </c>
      <c r="AA507">
        <f t="shared" si="125"/>
        <v>0.44423564925990927</v>
      </c>
      <c r="AB507">
        <f t="shared" si="126"/>
        <v>328752.22458926594</v>
      </c>
      <c r="AC507">
        <f t="shared" si="127"/>
        <v>327952.60042059812</v>
      </c>
      <c r="AD507">
        <f t="shared" si="128"/>
        <v>52.550052818286517</v>
      </c>
      <c r="AE507">
        <f t="shared" si="129"/>
        <v>0.44386035026126197</v>
      </c>
      <c r="AF507">
        <f t="shared" si="130"/>
        <v>327154.32732832542</v>
      </c>
      <c r="AG507">
        <f t="shared" si="131"/>
        <v>0.3226946445371674</v>
      </c>
    </row>
    <row r="508" spans="19:33" x14ac:dyDescent="0.25">
      <c r="S508">
        <f t="shared" si="132"/>
        <v>21</v>
      </c>
      <c r="T508">
        <f t="shared" si="133"/>
        <v>9</v>
      </c>
      <c r="U508">
        <f t="shared" si="134"/>
        <v>489</v>
      </c>
      <c r="V508">
        <f t="shared" si="135"/>
        <v>24.706068719361941</v>
      </c>
      <c r="Y508">
        <f t="shared" si="124"/>
        <v>52.54549219289926</v>
      </c>
      <c r="Z508">
        <f t="shared" si="136"/>
        <v>0</v>
      </c>
      <c r="AA508">
        <f t="shared" si="125"/>
        <v>0.44348372376641548</v>
      </c>
      <c r="AB508">
        <f t="shared" si="126"/>
        <v>327154.32732832595</v>
      </c>
      <c r="AC508">
        <f t="shared" si="127"/>
        <v>326356.05662554642</v>
      </c>
      <c r="AD508">
        <f t="shared" si="128"/>
        <v>52.540924296365461</v>
      </c>
      <c r="AE508">
        <f t="shared" si="129"/>
        <v>0.44310311729974344</v>
      </c>
      <c r="AF508">
        <f t="shared" si="130"/>
        <v>325559.15610604687</v>
      </c>
      <c r="AG508">
        <f t="shared" si="131"/>
        <v>0.32198752577554851</v>
      </c>
    </row>
    <row r="509" spans="19:33" x14ac:dyDescent="0.25">
      <c r="S509">
        <f t="shared" si="132"/>
        <v>21</v>
      </c>
      <c r="T509">
        <f t="shared" si="133"/>
        <v>10</v>
      </c>
      <c r="U509">
        <f t="shared" si="134"/>
        <v>490</v>
      </c>
      <c r="V509">
        <f t="shared" si="135"/>
        <v>24.706068719361941</v>
      </c>
      <c r="Y509">
        <f t="shared" si="124"/>
        <v>52.536364240349215</v>
      </c>
      <c r="Z509">
        <f t="shared" si="136"/>
        <v>0</v>
      </c>
      <c r="AA509">
        <f t="shared" si="125"/>
        <v>0.4427231641210041</v>
      </c>
      <c r="AB509">
        <f t="shared" si="126"/>
        <v>325559.15610604658</v>
      </c>
      <c r="AC509">
        <f t="shared" si="127"/>
        <v>324762.25441062875</v>
      </c>
      <c r="AD509">
        <f t="shared" si="128"/>
        <v>52.53180417760408</v>
      </c>
      <c r="AE509">
        <f t="shared" si="129"/>
        <v>0.44234321038159996</v>
      </c>
      <c r="AF509">
        <f t="shared" si="130"/>
        <v>323966.72054867283</v>
      </c>
      <c r="AG509">
        <f t="shared" si="131"/>
        <v>0.32127174556134003</v>
      </c>
    </row>
    <row r="510" spans="19:33" x14ac:dyDescent="0.25">
      <c r="S510">
        <f t="shared" si="132"/>
        <v>21</v>
      </c>
      <c r="T510">
        <f t="shared" si="133"/>
        <v>11</v>
      </c>
      <c r="U510">
        <f t="shared" si="134"/>
        <v>491</v>
      </c>
      <c r="V510">
        <f t="shared" si="135"/>
        <v>24.706068719361941</v>
      </c>
      <c r="Y510">
        <f t="shared" si="124"/>
        <v>52.527251941930274</v>
      </c>
      <c r="Z510">
        <f t="shared" si="136"/>
        <v>0</v>
      </c>
      <c r="AA510">
        <f t="shared" si="125"/>
        <v>0.44196390880976155</v>
      </c>
      <c r="AB510">
        <f t="shared" si="126"/>
        <v>323966.72054867243</v>
      </c>
      <c r="AC510">
        <f t="shared" si="127"/>
        <v>323171.18551281485</v>
      </c>
      <c r="AD510">
        <f t="shared" si="128"/>
        <v>52.522699699539125</v>
      </c>
      <c r="AE510">
        <f t="shared" si="129"/>
        <v>0.44158460667822036</v>
      </c>
      <c r="AF510">
        <f t="shared" si="130"/>
        <v>322377.01596463082</v>
      </c>
      <c r="AG510">
        <f t="shared" si="131"/>
        <v>0.32055719288608447</v>
      </c>
    </row>
    <row r="511" spans="19:33" x14ac:dyDescent="0.25">
      <c r="S511">
        <f t="shared" si="132"/>
        <v>21</v>
      </c>
      <c r="T511">
        <f t="shared" si="133"/>
        <v>12</v>
      </c>
      <c r="U511">
        <f t="shared" si="134"/>
        <v>492</v>
      </c>
      <c r="V511">
        <f t="shared" si="135"/>
        <v>24.706068719361941</v>
      </c>
      <c r="Y511">
        <f t="shared" si="124"/>
        <v>52.518155270796136</v>
      </c>
      <c r="Z511">
        <f t="shared" si="136"/>
        <v>0</v>
      </c>
      <c r="AA511">
        <f t="shared" si="125"/>
        <v>0.44120595559579912</v>
      </c>
      <c r="AB511">
        <f t="shared" si="126"/>
        <v>322377.01596463134</v>
      </c>
      <c r="AC511">
        <f t="shared" si="127"/>
        <v>321582.84524455888</v>
      </c>
      <c r="AD511">
        <f t="shared" si="128"/>
        <v>52.513610835347322</v>
      </c>
      <c r="AE511">
        <f t="shared" si="129"/>
        <v>0.44082730395463476</v>
      </c>
      <c r="AF511">
        <f t="shared" si="130"/>
        <v>320790.03767039464</v>
      </c>
      <c r="AG511">
        <f t="shared" si="131"/>
        <v>0.31984386564459433</v>
      </c>
    </row>
    <row r="512" spans="19:33" x14ac:dyDescent="0.25">
      <c r="S512">
        <f t="shared" si="132"/>
        <v>21</v>
      </c>
      <c r="T512">
        <f t="shared" si="133"/>
        <v>13</v>
      </c>
      <c r="U512">
        <f t="shared" si="134"/>
        <v>493</v>
      </c>
      <c r="V512">
        <f t="shared" si="135"/>
        <v>24.706068719361941</v>
      </c>
      <c r="Y512">
        <f t="shared" si="124"/>
        <v>52.509074200146522</v>
      </c>
      <c r="Z512">
        <f t="shared" si="136"/>
        <v>0</v>
      </c>
      <c r="AA512">
        <f t="shared" si="125"/>
        <v>0.44044930224606277</v>
      </c>
      <c r="AB512">
        <f t="shared" si="126"/>
        <v>320790.03767039406</v>
      </c>
      <c r="AC512">
        <f t="shared" si="127"/>
        <v>319997.22892635112</v>
      </c>
      <c r="AD512">
        <f t="shared" si="128"/>
        <v>52.5045375582514</v>
      </c>
      <c r="AE512">
        <f t="shared" si="129"/>
        <v>0.44007129997970623</v>
      </c>
      <c r="AF512">
        <f t="shared" si="130"/>
        <v>319205.78099046712</v>
      </c>
      <c r="AG512">
        <f t="shared" si="131"/>
        <v>0.31913176173529095</v>
      </c>
    </row>
    <row r="513" spans="19:33" x14ac:dyDescent="0.25">
      <c r="S513">
        <f t="shared" si="132"/>
        <v>21</v>
      </c>
      <c r="T513">
        <f t="shared" si="133"/>
        <v>14</v>
      </c>
      <c r="U513">
        <f t="shared" si="134"/>
        <v>494</v>
      </c>
      <c r="V513">
        <f t="shared" si="135"/>
        <v>24.706068719361941</v>
      </c>
      <c r="Y513">
        <f t="shared" si="124"/>
        <v>52.500008703227138</v>
      </c>
      <c r="Z513">
        <f t="shared" si="136"/>
        <v>0</v>
      </c>
      <c r="AA513">
        <f t="shared" si="125"/>
        <v>0.43969394653133026</v>
      </c>
      <c r="AB513">
        <f t="shared" si="126"/>
        <v>319205.78099046741</v>
      </c>
      <c r="AC513">
        <f t="shared" si="127"/>
        <v>318414.33188671101</v>
      </c>
      <c r="AD513">
        <f t="shared" si="128"/>
        <v>52.49547984152003</v>
      </c>
      <c r="AE513">
        <f t="shared" si="129"/>
        <v>0.43931659252612593</v>
      </c>
      <c r="AF513">
        <f t="shared" si="130"/>
        <v>317624.24125737336</v>
      </c>
      <c r="AG513">
        <f t="shared" si="131"/>
        <v>0.31842087906020189</v>
      </c>
    </row>
    <row r="514" spans="19:33" x14ac:dyDescent="0.25">
      <c r="S514">
        <f t="shared" si="132"/>
        <v>21</v>
      </c>
      <c r="T514">
        <f t="shared" si="133"/>
        <v>15</v>
      </c>
      <c r="U514">
        <f t="shared" si="134"/>
        <v>495</v>
      </c>
      <c r="V514">
        <f t="shared" si="135"/>
        <v>24.706068719361941</v>
      </c>
      <c r="Y514">
        <f t="shared" si="124"/>
        <v>52.490958753329558</v>
      </c>
      <c r="Z514">
        <f t="shared" si="136"/>
        <v>0</v>
      </c>
      <c r="AA514">
        <f t="shared" si="125"/>
        <v>0.43893988622620089</v>
      </c>
      <c r="AB514">
        <f t="shared" si="126"/>
        <v>317624.24125737377</v>
      </c>
      <c r="AC514">
        <f t="shared" si="127"/>
        <v>316834.14946216659</v>
      </c>
      <c r="AD514">
        <f t="shared" si="128"/>
        <v>52.486433925398622</v>
      </c>
      <c r="AE514">
        <f t="shared" si="129"/>
        <v>0.43856106024845359</v>
      </c>
      <c r="AF514">
        <f t="shared" si="130"/>
        <v>316045.42144047935</v>
      </c>
      <c r="AG514">
        <f t="shared" si="131"/>
        <v>0.31771121552495124</v>
      </c>
    </row>
    <row r="515" spans="19:33" x14ac:dyDescent="0.25">
      <c r="S515">
        <f t="shared" si="132"/>
        <v>21</v>
      </c>
      <c r="T515">
        <f t="shared" si="133"/>
        <v>16</v>
      </c>
      <c r="U515">
        <f t="shared" si="134"/>
        <v>496</v>
      </c>
      <c r="V515">
        <f t="shared" si="135"/>
        <v>24.706068719361941</v>
      </c>
      <c r="Y515">
        <f t="shared" si="124"/>
        <v>52.48190985028905</v>
      </c>
      <c r="Z515">
        <f t="shared" si="136"/>
        <v>0</v>
      </c>
      <c r="AA515">
        <f t="shared" si="125"/>
        <v>0.43817888190662418</v>
      </c>
      <c r="AB515">
        <f t="shared" si="126"/>
        <v>316045.42144047993</v>
      </c>
      <c r="AC515">
        <f t="shared" si="127"/>
        <v>315256.699453048</v>
      </c>
      <c r="AD515">
        <f t="shared" si="128"/>
        <v>52.477385809791436</v>
      </c>
      <c r="AE515">
        <f t="shared" si="129"/>
        <v>0.43779670648869418</v>
      </c>
      <c r="AF515">
        <f t="shared" si="130"/>
        <v>314469.3532971206</v>
      </c>
      <c r="AG515">
        <f t="shared" si="131"/>
        <v>0.3169945709001849</v>
      </c>
    </row>
    <row r="516" spans="19:33" x14ac:dyDescent="0.25">
      <c r="S516">
        <f t="shared" si="132"/>
        <v>21</v>
      </c>
      <c r="T516">
        <f t="shared" si="133"/>
        <v>17</v>
      </c>
      <c r="U516">
        <f t="shared" si="134"/>
        <v>497</v>
      </c>
      <c r="V516">
        <f t="shared" si="135"/>
        <v>24.706068719361941</v>
      </c>
      <c r="Y516">
        <f t="shared" si="124"/>
        <v>52.472869660943275</v>
      </c>
      <c r="Z516">
        <f t="shared" si="136"/>
        <v>0</v>
      </c>
      <c r="AA516">
        <f t="shared" si="125"/>
        <v>0.43741519773023141</v>
      </c>
      <c r="AB516">
        <f t="shared" si="126"/>
        <v>314469.35329712054</v>
      </c>
      <c r="AC516">
        <f t="shared" si="127"/>
        <v>313682.00594120612</v>
      </c>
      <c r="AD516">
        <f t="shared" si="128"/>
        <v>52.468353505212093</v>
      </c>
      <c r="AE516">
        <f t="shared" si="129"/>
        <v>0.4370336883903147</v>
      </c>
      <c r="AF516">
        <f t="shared" si="130"/>
        <v>312896.0320189154</v>
      </c>
      <c r="AG516">
        <f t="shared" si="131"/>
        <v>0.31627518820009659</v>
      </c>
    </row>
    <row r="517" spans="19:33" x14ac:dyDescent="0.25">
      <c r="S517">
        <f t="shared" si="132"/>
        <v>21</v>
      </c>
      <c r="T517">
        <f t="shared" si="133"/>
        <v>18</v>
      </c>
      <c r="U517">
        <f t="shared" si="134"/>
        <v>498</v>
      </c>
      <c r="V517">
        <f t="shared" si="135"/>
        <v>24.706068719361941</v>
      </c>
      <c r="Y517">
        <f t="shared" si="124"/>
        <v>52.463845227376339</v>
      </c>
      <c r="Z517">
        <f t="shared" si="136"/>
        <v>0</v>
      </c>
      <c r="AA517">
        <f t="shared" si="125"/>
        <v>0.43665284454797232</v>
      </c>
      <c r="AB517">
        <f t="shared" si="126"/>
        <v>312896.03201891558</v>
      </c>
      <c r="AC517">
        <f t="shared" si="127"/>
        <v>312110.05689872924</v>
      </c>
      <c r="AD517">
        <f t="shared" si="128"/>
        <v>52.459336942669559</v>
      </c>
      <c r="AE517">
        <f t="shared" si="129"/>
        <v>0.43627200012518924</v>
      </c>
      <c r="AF517">
        <f t="shared" si="130"/>
        <v>311325.4528184649</v>
      </c>
      <c r="AG517">
        <f t="shared" si="131"/>
        <v>0.31555705928289829</v>
      </c>
    </row>
    <row r="518" spans="19:33" x14ac:dyDescent="0.25">
      <c r="S518">
        <f t="shared" si="132"/>
        <v>21</v>
      </c>
      <c r="T518">
        <f t="shared" si="133"/>
        <v>19</v>
      </c>
      <c r="U518">
        <f t="shared" si="134"/>
        <v>499</v>
      </c>
      <c r="V518">
        <f t="shared" si="135"/>
        <v>24.706068719361941</v>
      </c>
      <c r="Y518">
        <f t="shared" ref="Y518:Y524" si="137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52.454836522128133</v>
      </c>
      <c r="Z518">
        <f t="shared" si="136"/>
        <v>0</v>
      </c>
      <c r="AA518">
        <f t="shared" si="125"/>
        <v>0.43589182004011101</v>
      </c>
      <c r="AB518">
        <f t="shared" si="126"/>
        <v>311325.45281846466</v>
      </c>
      <c r="AC518">
        <f t="shared" si="127"/>
        <v>310540.84754239244</v>
      </c>
      <c r="AD518">
        <f t="shared" si="128"/>
        <v>52.45033609472766</v>
      </c>
      <c r="AE518">
        <f t="shared" si="129"/>
        <v>0.43551163937560411</v>
      </c>
      <c r="AF518">
        <f t="shared" si="130"/>
        <v>309757.6109167125</v>
      </c>
      <c r="AG518">
        <f t="shared" si="131"/>
        <v>0.31484018196342239</v>
      </c>
    </row>
    <row r="519" spans="19:33" x14ac:dyDescent="0.25">
      <c r="S519">
        <f t="shared" si="132"/>
        <v>21</v>
      </c>
      <c r="T519">
        <f t="shared" si="133"/>
        <v>20</v>
      </c>
      <c r="U519">
        <f t="shared" si="134"/>
        <v>500</v>
      </c>
      <c r="V519">
        <f t="shared" si="135"/>
        <v>24.706068719361941</v>
      </c>
      <c r="Y519">
        <f t="shared" si="137"/>
        <v>52.445843517786415</v>
      </c>
      <c r="Z519">
        <f t="shared" si="136"/>
        <v>0</v>
      </c>
      <c r="AA519">
        <f t="shared" si="125"/>
        <v>0.4351321218909554</v>
      </c>
      <c r="AB519">
        <f t="shared" si="126"/>
        <v>309757.61091671302</v>
      </c>
      <c r="AC519">
        <f t="shared" si="127"/>
        <v>308974.37309730932</v>
      </c>
      <c r="AD519">
        <f t="shared" si="128"/>
        <v>52.441350933998073</v>
      </c>
      <c r="AE519">
        <f t="shared" si="129"/>
        <v>0.43475260382788761</v>
      </c>
      <c r="AF519">
        <f t="shared" si="130"/>
        <v>308192.50154293264</v>
      </c>
      <c r="AG519">
        <f t="shared" si="131"/>
        <v>0.31412455406031059</v>
      </c>
    </row>
    <row r="520" spans="19:33" x14ac:dyDescent="0.25">
      <c r="S520">
        <f t="shared" si="132"/>
        <v>21</v>
      </c>
      <c r="T520">
        <f t="shared" si="133"/>
        <v>21</v>
      </c>
      <c r="U520">
        <f t="shared" si="134"/>
        <v>501</v>
      </c>
      <c r="V520">
        <f t="shared" si="135"/>
        <v>24.706068719361941</v>
      </c>
      <c r="Y520">
        <f t="shared" si="137"/>
        <v>52.436866186986705</v>
      </c>
      <c r="Z520">
        <f t="shared" si="136"/>
        <v>0</v>
      </c>
      <c r="AA520">
        <f t="shared" si="125"/>
        <v>0.43437374778884819</v>
      </c>
      <c r="AB520">
        <f t="shared" si="126"/>
        <v>308192.50154293282</v>
      </c>
      <c r="AC520">
        <f t="shared" si="127"/>
        <v>307410.6287969129</v>
      </c>
      <c r="AD520">
        <f t="shared" si="128"/>
        <v>52.432381433140179</v>
      </c>
      <c r="AE520">
        <f t="shared" si="129"/>
        <v>0.43399489117239809</v>
      </c>
      <c r="AF520">
        <f t="shared" si="130"/>
        <v>306630.11993471219</v>
      </c>
      <c r="AG520">
        <f t="shared" si="131"/>
        <v>0.3134101733960053</v>
      </c>
    </row>
    <row r="521" spans="19:33" x14ac:dyDescent="0.25">
      <c r="S521">
        <f t="shared" si="132"/>
        <v>21</v>
      </c>
      <c r="T521">
        <f t="shared" si="133"/>
        <v>22</v>
      </c>
      <c r="U521">
        <f t="shared" si="134"/>
        <v>502</v>
      </c>
      <c r="V521">
        <f t="shared" si="135"/>
        <v>24.706068719361941</v>
      </c>
      <c r="Y521">
        <f t="shared" si="137"/>
        <v>52.427901881366886</v>
      </c>
      <c r="Z521">
        <f t="shared" si="136"/>
        <v>0</v>
      </c>
      <c r="AA521">
        <f t="shared" si="125"/>
        <v>0.43361514796485134</v>
      </c>
      <c r="AB521">
        <f t="shared" si="126"/>
        <v>306630.11993471184</v>
      </c>
      <c r="AC521">
        <f t="shared" si="127"/>
        <v>305849.61266837508</v>
      </c>
      <c r="AD521">
        <f t="shared" si="128"/>
        <v>52.42341424848253</v>
      </c>
      <c r="AE521">
        <f t="shared" si="129"/>
        <v>0.43323062905014836</v>
      </c>
      <c r="AF521">
        <f t="shared" si="130"/>
        <v>305070.4896701313</v>
      </c>
      <c r="AG521">
        <f t="shared" si="131"/>
        <v>0.31269549742085317</v>
      </c>
    </row>
    <row r="522" spans="19:33" x14ac:dyDescent="0.25">
      <c r="S522">
        <f t="shared" si="132"/>
        <v>21</v>
      </c>
      <c r="T522">
        <f t="shared" si="133"/>
        <v>23</v>
      </c>
      <c r="U522">
        <f t="shared" si="134"/>
        <v>503</v>
      </c>
      <c r="V522">
        <f t="shared" si="135"/>
        <v>24.706068719361941</v>
      </c>
      <c r="Y522">
        <f t="shared" si="137"/>
        <v>52.418934574636197</v>
      </c>
      <c r="Z522">
        <f t="shared" si="136"/>
        <v>0</v>
      </c>
      <c r="AA522">
        <f t="shared" si="125"/>
        <v>0.4328467920986856</v>
      </c>
      <c r="AB522">
        <f t="shared" si="126"/>
        <v>305070.48967013112</v>
      </c>
      <c r="AC522">
        <f t="shared" si="127"/>
        <v>304291.36544435349</v>
      </c>
      <c r="AD522">
        <f t="shared" si="128"/>
        <v>52.414454893731993</v>
      </c>
      <c r="AE522">
        <f t="shared" si="129"/>
        <v>0.43246295454247535</v>
      </c>
      <c r="AF522">
        <f t="shared" si="130"/>
        <v>303513.62303377822</v>
      </c>
      <c r="AG522">
        <f t="shared" si="131"/>
        <v>0.31197103884096561</v>
      </c>
    </row>
    <row r="523" spans="19:33" x14ac:dyDescent="0.25">
      <c r="S523">
        <f t="shared" si="132"/>
        <v>21</v>
      </c>
      <c r="T523">
        <f t="shared" si="133"/>
        <v>24</v>
      </c>
      <c r="U523">
        <f t="shared" si="134"/>
        <v>504</v>
      </c>
      <c r="V523">
        <f t="shared" si="135"/>
        <v>24.706068719361941</v>
      </c>
      <c r="Y523">
        <f t="shared" si="137"/>
        <v>52.409983157762589</v>
      </c>
      <c r="Z523">
        <f t="shared" si="136"/>
        <v>0</v>
      </c>
      <c r="AA523">
        <f t="shared" si="125"/>
        <v>0.43207979774108296</v>
      </c>
      <c r="AB523">
        <f t="shared" si="126"/>
        <v>303513.62303377781</v>
      </c>
      <c r="AC523">
        <f t="shared" si="127"/>
        <v>302735.87939784385</v>
      </c>
      <c r="AD523">
        <f t="shared" si="128"/>
        <v>52.405511414747821</v>
      </c>
      <c r="AE523">
        <f t="shared" si="129"/>
        <v>0.43169664033601457</v>
      </c>
      <c r="AF523">
        <f t="shared" si="130"/>
        <v>301959.51512856816</v>
      </c>
      <c r="AG523">
        <f t="shared" si="131"/>
        <v>0.31124786398468007</v>
      </c>
    </row>
    <row r="524" spans="19:33" x14ac:dyDescent="0.25">
      <c r="S524">
        <f t="shared" si="132"/>
        <v>22</v>
      </c>
      <c r="T524">
        <f t="shared" si="133"/>
        <v>1</v>
      </c>
      <c r="U524">
        <f t="shared" si="134"/>
        <v>505</v>
      </c>
      <c r="V524">
        <f t="shared" si="135"/>
        <v>24.706068719361941</v>
      </c>
      <c r="Y524">
        <f t="shared" si="137"/>
        <v>52.401047602589614</v>
      </c>
      <c r="Z524">
        <f t="shared" si="136"/>
        <v>-298.94343150427949</v>
      </c>
      <c r="AA524">
        <f t="shared" si="125"/>
        <v>0.43131416247948245</v>
      </c>
      <c r="AB524">
        <f t="shared" si="126"/>
        <v>301959.51512856822</v>
      </c>
      <c r="AC524">
        <f t="shared" si="127"/>
        <v>0</v>
      </c>
      <c r="AD524">
        <f t="shared" si="128"/>
        <v>50.6</v>
      </c>
      <c r="AE524">
        <f t="shared" si="129"/>
        <v>0.11211547929202063</v>
      </c>
      <c r="AF524">
        <f t="shared" si="130"/>
        <v>0</v>
      </c>
      <c r="AG524">
        <f t="shared" si="131"/>
        <v>0.31052597057726866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2021-07-21T23:37:38Z</dcterms:modified>
</cp:coreProperties>
</file>