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woodrodgers.loc\ProductionData\Jobs\Jobs\8750_City_of_Tracy\Tracy_SDMP_Update_8750001\Civil\Docs\Submittals\SDMP_Final_202205\Appendices\E_Detention_Basins\Master_Plan_Basins\Lammers_and _Mountain_House\"/>
    </mc:Choice>
  </mc:AlternateContent>
  <xr:revisionPtr revIDLastSave="0" documentId="13_ncr:1_{3C47B980-0506-4C15-A221-F9D6B98A1F20}" xr6:coauthVersionLast="47" xr6:coauthVersionMax="47" xr10:uidLastSave="{00000000-0000-0000-0000-000000000000}"/>
  <bookViews>
    <workbookView xWindow="-120" yWindow="-120" windowWidth="24240" windowHeight="13140" firstSheet="4" activeTab="4" xr2:uid="{00000000-000D-0000-FFFF-FFFF00000000}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1" i="3" l="1"/>
  <c r="AN31" i="3" s="1"/>
  <c r="AN26" i="3"/>
  <c r="AN27" i="3"/>
  <c r="AN28" i="3"/>
  <c r="AN29" i="3"/>
  <c r="AN25" i="3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U55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J7" i="2" s="1"/>
  <c r="U32" i="2" s="1"/>
  <c r="N7" i="2"/>
  <c r="U7" i="2"/>
  <c r="V7" i="2" s="1"/>
  <c r="W7" i="2" s="1"/>
  <c r="I6" i="2"/>
  <c r="J6" i="2" s="1"/>
  <c r="U31" i="2" s="1"/>
  <c r="I9" i="2"/>
  <c r="J9" i="2" s="1"/>
  <c r="U34" i="2" s="1"/>
  <c r="AE7" i="2" l="1"/>
  <c r="AC7" i="2"/>
  <c r="AF7" i="2"/>
  <c r="AD7" i="2"/>
  <c r="U10" i="2"/>
  <c r="U80" i="2"/>
  <c r="T80" i="2"/>
  <c r="R104" i="2"/>
  <c r="H12" i="2"/>
  <c r="I11" i="2"/>
  <c r="J11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U82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U84" i="2"/>
  <c r="T84" i="2"/>
  <c r="R108" i="2"/>
  <c r="T88" i="2"/>
  <c r="R112" i="2"/>
  <c r="T92" i="2"/>
  <c r="R116" i="2"/>
  <c r="T96" i="2"/>
  <c r="R120" i="2"/>
  <c r="T100" i="2"/>
  <c r="R124" i="2"/>
  <c r="R173" i="2" l="1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R212" i="2"/>
  <c r="T188" i="2"/>
  <c r="R216" i="2"/>
  <c r="T192" i="2"/>
  <c r="R220" i="2"/>
  <c r="T196" i="2"/>
  <c r="H16" i="2"/>
  <c r="I15" i="2"/>
  <c r="J15" i="2" s="1"/>
  <c r="U184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U233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AE13" i="2"/>
  <c r="Z13" i="2" s="1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X76" i="2" s="1"/>
  <c r="AE76" i="2"/>
  <c r="Z76" i="2" s="1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Y218" i="2" s="1"/>
  <c r="AF218" i="2"/>
  <c r="AA218" i="2" s="1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Y223" i="2" s="1"/>
  <c r="AF223" i="2"/>
  <c r="AA223" i="2" s="1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 s="1"/>
  <c r="AC246" i="2"/>
  <c r="AF246" i="2"/>
  <c r="AD246" i="2"/>
  <c r="AE245" i="2"/>
  <c r="Z245" i="2" s="1"/>
  <c r="AC245" i="2"/>
  <c r="X245" i="2" s="1"/>
  <c r="AF245" i="2"/>
  <c r="AA245" i="2" s="1"/>
  <c r="AA246" i="2" s="1"/>
  <c r="AD245" i="2"/>
  <c r="Y245" i="2" s="1"/>
  <c r="Z246" i="2" l="1"/>
  <c r="Y246" i="2"/>
  <c r="X246" i="2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T481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U105" i="3"/>
  <c r="U174" i="3"/>
  <c r="AG174" i="3" s="1"/>
  <c r="U69" i="3"/>
  <c r="S93" i="3"/>
  <c r="S98" i="3"/>
  <c r="S153" i="3"/>
  <c r="U129" i="3"/>
  <c r="U86" i="3"/>
  <c r="U134" i="3"/>
  <c r="U85" i="3"/>
  <c r="S109" i="3"/>
  <c r="S87" i="3"/>
  <c r="U97" i="3"/>
  <c r="U158" i="3"/>
  <c r="AG158" i="3" s="1"/>
  <c r="U222" i="3"/>
  <c r="U76" i="3"/>
  <c r="U57" i="3"/>
  <c r="S68" i="3"/>
  <c r="U78" i="3"/>
  <c r="S100" i="3"/>
  <c r="U110" i="3"/>
  <c r="U182" i="3"/>
  <c r="AG182" i="3" s="1"/>
  <c r="S161" i="3"/>
  <c r="U137" i="3"/>
  <c r="U79" i="3"/>
  <c r="U89" i="3"/>
  <c r="U206" i="3"/>
  <c r="U52" i="3"/>
  <c r="U70" i="3"/>
  <c r="U102" i="3"/>
  <c r="U126" i="3"/>
  <c r="U166" i="3"/>
  <c r="AG166" i="3" s="1"/>
  <c r="U230" i="3"/>
  <c r="S145" i="3"/>
  <c r="U121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S95" i="3" l="1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AG161" i="3" s="1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AG169" i="3" s="1"/>
  <c r="U122" i="3"/>
  <c r="S146" i="3"/>
  <c r="U125" i="3"/>
  <c r="S149" i="3"/>
  <c r="U99" i="3"/>
  <c r="S123" i="3"/>
  <c r="S201" i="3"/>
  <c r="U177" i="3"/>
  <c r="AG177" i="3" s="1"/>
  <c r="U114" i="3"/>
  <c r="S138" i="3"/>
  <c r="S209" i="3"/>
  <c r="U185" i="3"/>
  <c r="AG185" i="3" s="1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AG175" i="3" s="1"/>
  <c r="S225" i="3"/>
  <c r="U201" i="3"/>
  <c r="S217" i="3"/>
  <c r="U193" i="3"/>
  <c r="U131" i="3"/>
  <c r="S155" i="3"/>
  <c r="U123" i="3"/>
  <c r="S147" i="3"/>
  <c r="U116" i="3"/>
  <c r="S140" i="3"/>
  <c r="U157" i="3"/>
  <c r="AG157" i="3" s="1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AG167" i="3" s="1"/>
  <c r="U165" i="3"/>
  <c r="AG165" i="3" s="1"/>
  <c r="S189" i="3"/>
  <c r="U160" i="3"/>
  <c r="AG160" i="3" s="1"/>
  <c r="S184" i="3"/>
  <c r="U156" i="3"/>
  <c r="S180" i="3"/>
  <c r="U173" i="3"/>
  <c r="AG173" i="3" s="1"/>
  <c r="S197" i="3"/>
  <c r="U181" i="3"/>
  <c r="AG181" i="3" s="1"/>
  <c r="S205" i="3"/>
  <c r="U152" i="3"/>
  <c r="S176" i="3"/>
  <c r="U155" i="3"/>
  <c r="S179" i="3"/>
  <c r="U170" i="3"/>
  <c r="AG170" i="3" s="1"/>
  <c r="S194" i="3"/>
  <c r="U163" i="3"/>
  <c r="AG163" i="3" s="1"/>
  <c r="S187" i="3"/>
  <c r="S249" i="3"/>
  <c r="U225" i="3"/>
  <c r="U172" i="3"/>
  <c r="AG172" i="3" s="1"/>
  <c r="S196" i="3"/>
  <c r="S257" i="3"/>
  <c r="U233" i="3"/>
  <c r="S241" i="3"/>
  <c r="U217" i="3"/>
  <c r="U144" i="3"/>
  <c r="S168" i="3"/>
  <c r="U140" i="3"/>
  <c r="S164" i="3"/>
  <c r="U162" i="3"/>
  <c r="AG162" i="3" s="1"/>
  <c r="S186" i="3"/>
  <c r="U154" i="3"/>
  <c r="S178" i="3"/>
  <c r="U147" i="3"/>
  <c r="S171" i="3"/>
  <c r="S183" i="3"/>
  <c r="U159" i="3"/>
  <c r="AG159" i="3" s="1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AG180" i="3" s="1"/>
  <c r="S204" i="3"/>
  <c r="U183" i="3"/>
  <c r="AG183" i="3" s="1"/>
  <c r="S207" i="3"/>
  <c r="U179" i="3"/>
  <c r="AG179" i="3" s="1"/>
  <c r="S203" i="3"/>
  <c r="U171" i="3"/>
  <c r="AG171" i="3" s="1"/>
  <c r="S195" i="3"/>
  <c r="U168" i="3"/>
  <c r="AG168" i="3" s="1"/>
  <c r="S192" i="3"/>
  <c r="U176" i="3"/>
  <c r="AG176" i="3" s="1"/>
  <c r="S200" i="3"/>
  <c r="U184" i="3"/>
  <c r="AG184" i="3" s="1"/>
  <c r="S208" i="3"/>
  <c r="U196" i="3"/>
  <c r="S220" i="3"/>
  <c r="U178" i="3"/>
  <c r="AG178" i="3" s="1"/>
  <c r="S202" i="3"/>
  <c r="U187" i="3"/>
  <c r="AG187" i="3" s="1"/>
  <c r="S211" i="3"/>
  <c r="U205" i="3"/>
  <c r="S229" i="3"/>
  <c r="U189" i="3"/>
  <c r="S213" i="3"/>
  <c r="U164" i="3"/>
  <c r="AG164" i="3" s="1"/>
  <c r="S188" i="3"/>
  <c r="U186" i="3"/>
  <c r="AG186" i="3" s="1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N323" i="1"/>
  <c r="N613" i="1" s="1"/>
  <c r="T322" i="1"/>
  <c r="T612" i="1" s="1"/>
  <c r="Q322" i="1"/>
  <c r="Q612" i="1" s="1"/>
  <c r="N322" i="1"/>
  <c r="N612" i="1" s="1"/>
  <c r="T321" i="1"/>
  <c r="T611" i="1" s="1"/>
  <c r="Q321" i="1"/>
  <c r="Q611" i="1" s="1"/>
  <c r="N321" i="1"/>
  <c r="N611" i="1" s="1"/>
  <c r="T320" i="1"/>
  <c r="T610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Q296" i="1"/>
  <c r="Q586" i="1" s="1"/>
  <c r="N296" i="1"/>
  <c r="N586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T293" i="1"/>
  <c r="T583" i="1" s="1"/>
  <c r="Q293" i="1"/>
  <c r="Q583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N291" i="1"/>
  <c r="N581" i="1" s="1"/>
  <c r="T290" i="1"/>
  <c r="T580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T285" i="1"/>
  <c r="T575" i="1" s="1"/>
  <c r="Q285" i="1"/>
  <c r="Q575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N283" i="1"/>
  <c r="N573" i="1" s="1"/>
  <c r="T282" i="1"/>
  <c r="T572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Q280" i="1"/>
  <c r="Q570" i="1" s="1"/>
  <c r="N280" i="1"/>
  <c r="N570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N275" i="1"/>
  <c r="N565" i="1" s="1"/>
  <c r="T274" i="1"/>
  <c r="T564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Q272" i="1"/>
  <c r="Q562" i="1" s="1"/>
  <c r="N272" i="1"/>
  <c r="N562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T269" i="1"/>
  <c r="T559" i="1" s="1"/>
  <c r="Q269" i="1"/>
  <c r="Q559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Q264" i="1"/>
  <c r="Q554" i="1" s="1"/>
  <c r="N264" i="1"/>
  <c r="N554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T261" i="1"/>
  <c r="T551" i="1" s="1"/>
  <c r="Q261" i="1"/>
  <c r="Q551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N259" i="1"/>
  <c r="N549" i="1" s="1"/>
  <c r="T258" i="1"/>
  <c r="T548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T253" i="1"/>
  <c r="T543" i="1" s="1"/>
  <c r="Q253" i="1"/>
  <c r="Q543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N251" i="1"/>
  <c r="N541" i="1" s="1"/>
  <c r="T250" i="1"/>
  <c r="T540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Q248" i="1"/>
  <c r="Q538" i="1" s="1"/>
  <c r="N248" i="1"/>
  <c r="N538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N243" i="1"/>
  <c r="N533" i="1" s="1"/>
  <c r="T242" i="1"/>
  <c r="T532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Q240" i="1"/>
  <c r="Q530" i="1" s="1"/>
  <c r="N240" i="1"/>
  <c r="N530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T237" i="1"/>
  <c r="T527" i="1" s="1"/>
  <c r="Q237" i="1"/>
  <c r="Q527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Q232" i="1"/>
  <c r="Q522" i="1" s="1"/>
  <c r="N232" i="1"/>
  <c r="N522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T229" i="1"/>
  <c r="T519" i="1" s="1"/>
  <c r="Q229" i="1"/>
  <c r="Q519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T221" i="1"/>
  <c r="T511" i="1" s="1"/>
  <c r="Q221" i="1"/>
  <c r="Q511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N219" i="1"/>
  <c r="N509" i="1" s="1"/>
  <c r="T218" i="1"/>
  <c r="T508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N211" i="1"/>
  <c r="N501" i="1" s="1"/>
  <c r="T210" i="1"/>
  <c r="T500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Q208" i="1"/>
  <c r="Q498" i="1" s="1"/>
  <c r="N208" i="1"/>
  <c r="N498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Q200" i="1"/>
  <c r="Q490" i="1" s="1"/>
  <c r="N200" i="1"/>
  <c r="N490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T197" i="1"/>
  <c r="T487" i="1" s="1"/>
  <c r="Q197" i="1"/>
  <c r="Q487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T189" i="1"/>
  <c r="T479" i="1" s="1"/>
  <c r="Q189" i="1"/>
  <c r="Q479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N187" i="1"/>
  <c r="N477" i="1" s="1"/>
  <c r="T186" i="1"/>
  <c r="T476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N179" i="1"/>
  <c r="N469" i="1" s="1"/>
  <c r="T178" i="1"/>
  <c r="T468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Q176" i="1"/>
  <c r="Q466" i="1" s="1"/>
  <c r="N176" i="1"/>
  <c r="N466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Q168" i="1"/>
  <c r="Q458" i="1" s="1"/>
  <c r="N168" i="1"/>
  <c r="N458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T165" i="1"/>
  <c r="T455" i="1" s="1"/>
  <c r="Q165" i="1"/>
  <c r="Q455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T157" i="1"/>
  <c r="T447" i="1" s="1"/>
  <c r="Q157" i="1"/>
  <c r="Q447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N155" i="1"/>
  <c r="N445" i="1" s="1"/>
  <c r="T154" i="1"/>
  <c r="T444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N147" i="1"/>
  <c r="N437" i="1" s="1"/>
  <c r="T146" i="1"/>
  <c r="T436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Q144" i="1"/>
  <c r="Q434" i="1" s="1"/>
  <c r="N144" i="1"/>
  <c r="N434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Q56" i="1"/>
  <c r="Q346" i="1" s="1"/>
  <c r="N56" i="1"/>
  <c r="N346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T53" i="1"/>
  <c r="T343" i="1" s="1"/>
  <c r="Q53" i="1"/>
  <c r="Q343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N51" i="1"/>
  <c r="N341" i="1" s="1"/>
  <c r="T50" i="1"/>
  <c r="T340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Q48" i="1"/>
  <c r="Q338" i="1" s="1"/>
  <c r="N48" i="1"/>
  <c r="N338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T45" i="1"/>
  <c r="T335" i="1" s="1"/>
  <c r="Q45" i="1"/>
  <c r="Q335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N43" i="1"/>
  <c r="N333" i="1" s="1"/>
  <c r="T42" i="1"/>
  <c r="T332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Q40" i="1"/>
  <c r="Q330" i="1" s="1"/>
  <c r="N40" i="1"/>
  <c r="N330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T37" i="1"/>
  <c r="T327" i="1" s="1"/>
  <c r="Q37" i="1"/>
  <c r="Q327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N31" i="1"/>
  <c r="AC31" i="1" s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O31" i="1" l="1"/>
  <c r="R33" i="1"/>
  <c r="N903" i="1"/>
  <c r="Q618" i="1"/>
  <c r="Q1101" i="1" s="1"/>
  <c r="N621" i="1"/>
  <c r="N1099" i="1" s="1"/>
  <c r="T623" i="1"/>
  <c r="T1098" i="1" s="1"/>
  <c r="Q626" i="1"/>
  <c r="Q1096" i="1" s="1"/>
  <c r="N629" i="1"/>
  <c r="N1094" i="1" s="1"/>
  <c r="T631" i="1"/>
  <c r="Q634" i="1"/>
  <c r="N637" i="1"/>
  <c r="T639" i="1"/>
  <c r="Q642" i="1"/>
  <c r="N645" i="1"/>
  <c r="T647" i="1"/>
  <c r="Q650" i="1"/>
  <c r="N653" i="1"/>
  <c r="T655" i="1"/>
  <c r="Q658" i="1"/>
  <c r="N661" i="1"/>
  <c r="T663" i="1"/>
  <c r="Q666" i="1"/>
  <c r="N669" i="1"/>
  <c r="T671" i="1"/>
  <c r="Q674" i="1"/>
  <c r="N677" i="1"/>
  <c r="T679" i="1"/>
  <c r="Q682" i="1"/>
  <c r="N685" i="1"/>
  <c r="T687" i="1"/>
  <c r="Q690" i="1"/>
  <c r="N693" i="1"/>
  <c r="T695" i="1"/>
  <c r="Q698" i="1"/>
  <c r="N701" i="1"/>
  <c r="T703" i="1"/>
  <c r="Q706" i="1"/>
  <c r="N709" i="1"/>
  <c r="T711" i="1"/>
  <c r="Q714" i="1"/>
  <c r="N717" i="1"/>
  <c r="T719" i="1"/>
  <c r="N725" i="1"/>
  <c r="T727" i="1"/>
  <c r="N733" i="1"/>
  <c r="T735" i="1"/>
  <c r="Q738" i="1"/>
  <c r="T743" i="1"/>
  <c r="Q746" i="1"/>
  <c r="N749" i="1"/>
  <c r="Q754" i="1"/>
  <c r="N757" i="1"/>
  <c r="T759" i="1"/>
  <c r="N765" i="1"/>
  <c r="T767" i="1"/>
  <c r="Q770" i="1"/>
  <c r="T775" i="1"/>
  <c r="Q778" i="1"/>
  <c r="N781" i="1"/>
  <c r="Q786" i="1"/>
  <c r="N789" i="1"/>
  <c r="T791" i="1"/>
  <c r="N797" i="1"/>
  <c r="T799" i="1"/>
  <c r="Q802" i="1"/>
  <c r="T807" i="1"/>
  <c r="Q810" i="1"/>
  <c r="N813" i="1"/>
  <c r="Q818" i="1"/>
  <c r="N821" i="1"/>
  <c r="T823" i="1"/>
  <c r="N829" i="1"/>
  <c r="T831" i="1"/>
  <c r="Q834" i="1"/>
  <c r="T839" i="1"/>
  <c r="Q842" i="1"/>
  <c r="N845" i="1"/>
  <c r="Q850" i="1"/>
  <c r="N853" i="1"/>
  <c r="T855" i="1"/>
  <c r="N861" i="1"/>
  <c r="T863" i="1"/>
  <c r="Q866" i="1"/>
  <c r="T871" i="1"/>
  <c r="Q874" i="1"/>
  <c r="N877" i="1"/>
  <c r="AD30" i="1"/>
  <c r="N619" i="1"/>
  <c r="N1103" i="1" s="1"/>
  <c r="T621" i="1"/>
  <c r="T1099" i="1" s="1"/>
  <c r="Q624" i="1"/>
  <c r="Q1097" i="1" s="1"/>
  <c r="N627" i="1"/>
  <c r="T629" i="1"/>
  <c r="Q632" i="1"/>
  <c r="N635" i="1"/>
  <c r="T637" i="1"/>
  <c r="T725" i="1"/>
  <c r="Q728" i="1"/>
  <c r="N731" i="1"/>
  <c r="Q736" i="1"/>
  <c r="N739" i="1"/>
  <c r="T741" i="1"/>
  <c r="N747" i="1"/>
  <c r="T749" i="1"/>
  <c r="Q752" i="1"/>
  <c r="T757" i="1"/>
  <c r="Q760" i="1"/>
  <c r="N763" i="1"/>
  <c r="Q768" i="1"/>
  <c r="N771" i="1"/>
  <c r="T773" i="1"/>
  <c r="N779" i="1"/>
  <c r="T781" i="1"/>
  <c r="Q784" i="1"/>
  <c r="T789" i="1"/>
  <c r="Q792" i="1"/>
  <c r="N795" i="1"/>
  <c r="Q800" i="1"/>
  <c r="N803" i="1"/>
  <c r="T805" i="1"/>
  <c r="N811" i="1"/>
  <c r="T813" i="1"/>
  <c r="Q816" i="1"/>
  <c r="N819" i="1"/>
  <c r="T821" i="1"/>
  <c r="Q824" i="1"/>
  <c r="N827" i="1"/>
  <c r="T829" i="1"/>
  <c r="Q832" i="1"/>
  <c r="N835" i="1"/>
  <c r="T837" i="1"/>
  <c r="Q840" i="1"/>
  <c r="N843" i="1"/>
  <c r="T845" i="1"/>
  <c r="Q848" i="1"/>
  <c r="N851" i="1"/>
  <c r="T853" i="1"/>
  <c r="Q856" i="1"/>
  <c r="N859" i="1"/>
  <c r="T861" i="1"/>
  <c r="Q864" i="1"/>
  <c r="N867" i="1"/>
  <c r="T869" i="1"/>
  <c r="Q872" i="1"/>
  <c r="N875" i="1"/>
  <c r="T877" i="1"/>
  <c r="Q880" i="1"/>
  <c r="N883" i="1"/>
  <c r="T885" i="1"/>
  <c r="Q888" i="1"/>
  <c r="N891" i="1"/>
  <c r="T893" i="1"/>
  <c r="Q896" i="1"/>
  <c r="N899" i="1"/>
  <c r="T901" i="1"/>
  <c r="Q904" i="1"/>
  <c r="U27" i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V139" i="3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V250" i="3"/>
  <c r="V98" i="3"/>
  <c r="V28" i="3"/>
  <c r="V201" i="3"/>
  <c r="V100" i="3"/>
  <c r="V171" i="3"/>
  <c r="V246" i="3"/>
  <c r="V125" i="3"/>
  <c r="V192" i="3"/>
  <c r="V203" i="3"/>
  <c r="Z202" i="3" s="1"/>
  <c r="V87" i="3"/>
  <c r="V39" i="3"/>
  <c r="V227" i="3"/>
  <c r="V112" i="3"/>
  <c r="V178" i="3"/>
  <c r="V195" i="3"/>
  <c r="V176" i="3"/>
  <c r="V223" i="3"/>
  <c r="V105" i="3"/>
  <c r="V119" i="3"/>
  <c r="V148" i="3"/>
  <c r="V224" i="3"/>
  <c r="V41" i="3"/>
  <c r="V34" i="3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157" i="3" l="1"/>
  <c r="Z147" i="3"/>
  <c r="Z138" i="3"/>
  <c r="Z177" i="3"/>
  <c r="Z33" i="3"/>
  <c r="Z23" i="3"/>
  <c r="Z126" i="3"/>
  <c r="Z69" i="3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A21" i="3" l="1"/>
  <c r="AB21" i="3"/>
  <c r="AG21" i="3"/>
  <c r="V264" i="3"/>
  <c r="Z262" i="3"/>
  <c r="AC21" i="3" l="1"/>
  <c r="AD21" i="3" s="1"/>
  <c r="AE21" i="3" s="1"/>
  <c r="AF21" i="3" s="1"/>
  <c r="Y22" i="3" s="1"/>
  <c r="V265" i="3"/>
  <c r="Z263" i="3"/>
  <c r="AB22" i="3" l="1"/>
  <c r="AG22" i="3"/>
  <c r="AA22" i="3"/>
  <c r="V266" i="3"/>
  <c r="Z264" i="3"/>
  <c r="AC22" i="3" l="1"/>
  <c r="AD22" i="3" s="1"/>
  <c r="AE22" i="3" s="1"/>
  <c r="AF22" i="3" s="1"/>
  <c r="Y23" i="3" s="1"/>
  <c r="V267" i="3"/>
  <c r="Z265" i="3"/>
  <c r="AG23" i="3" l="1"/>
  <c r="AA23" i="3"/>
  <c r="AB23" i="3"/>
  <c r="Z266" i="3"/>
  <c r="V268" i="3"/>
  <c r="AC23" i="3" l="1"/>
  <c r="AD23" i="3" s="1"/>
  <c r="AE23" i="3" s="1"/>
  <c r="AF23" i="3" s="1"/>
  <c r="Y24" i="3" s="1"/>
  <c r="V269" i="3"/>
  <c r="Z267" i="3"/>
  <c r="AG24" i="3" l="1"/>
  <c r="AA24" i="3"/>
  <c r="AB24" i="3"/>
  <c r="Z268" i="3"/>
  <c r="V270" i="3"/>
  <c r="AC24" i="3" l="1"/>
  <c r="AD24" i="3" s="1"/>
  <c r="AE24" i="3" s="1"/>
  <c r="AF24" i="3" s="1"/>
  <c r="Y25" i="3" s="1"/>
  <c r="V271" i="3"/>
  <c r="Z269" i="3"/>
  <c r="AG25" i="3" l="1"/>
  <c r="AA25" i="3"/>
  <c r="AB25" i="3"/>
  <c r="V272" i="3"/>
  <c r="Z270" i="3"/>
  <c r="AC25" i="3" l="1"/>
  <c r="AD25" i="3" s="1"/>
  <c r="AE25" i="3" s="1"/>
  <c r="AF25" i="3" s="1"/>
  <c r="Y26" i="3" s="1"/>
  <c r="V273" i="3"/>
  <c r="Z271" i="3"/>
  <c r="AG26" i="3" l="1"/>
  <c r="AA26" i="3"/>
  <c r="AB26" i="3"/>
  <c r="Z272" i="3"/>
  <c r="V274" i="3"/>
  <c r="AC26" i="3" l="1"/>
  <c r="AD26" i="3" s="1"/>
  <c r="AE26" i="3" s="1"/>
  <c r="AF26" i="3" s="1"/>
  <c r="Y27" i="3" s="1"/>
  <c r="Z273" i="3"/>
  <c r="V275" i="3"/>
  <c r="AG27" i="3" l="1"/>
  <c r="AA27" i="3"/>
  <c r="AB27" i="3"/>
  <c r="Z274" i="3"/>
  <c r="V276" i="3"/>
  <c r="AC27" i="3" l="1"/>
  <c r="AD27" i="3" s="1"/>
  <c r="AE27" i="3" s="1"/>
  <c r="AF27" i="3" s="1"/>
  <c r="Y28" i="3" s="1"/>
  <c r="Z275" i="3"/>
  <c r="V277" i="3"/>
  <c r="AA28" i="3" l="1"/>
  <c r="AB28" i="3"/>
  <c r="AG28" i="3"/>
  <c r="Z276" i="3"/>
  <c r="V278" i="3"/>
  <c r="AC28" i="3" l="1"/>
  <c r="AD28" i="3" s="1"/>
  <c r="AE28" i="3" s="1"/>
  <c r="AF28" i="3" s="1"/>
  <c r="Y29" i="3" s="1"/>
  <c r="Z277" i="3"/>
  <c r="V279" i="3"/>
  <c r="AA29" i="3" l="1"/>
  <c r="AB29" i="3"/>
  <c r="AG29" i="3"/>
  <c r="V280" i="3"/>
  <c r="Z278" i="3"/>
  <c r="AC29" i="3" l="1"/>
  <c r="AD29" i="3" s="1"/>
  <c r="AE29" i="3" s="1"/>
  <c r="AF29" i="3" s="1"/>
  <c r="Y30" i="3" s="1"/>
  <c r="V281" i="3"/>
  <c r="Z279" i="3"/>
  <c r="AB30" i="3" l="1"/>
  <c r="AG30" i="3"/>
  <c r="AA30" i="3"/>
  <c r="Z280" i="3"/>
  <c r="V282" i="3"/>
  <c r="AC30" i="3" l="1"/>
  <c r="AD30" i="3" s="1"/>
  <c r="AE30" i="3" s="1"/>
  <c r="AF30" i="3" s="1"/>
  <c r="Y31" i="3" s="1"/>
  <c r="Z281" i="3"/>
  <c r="V283" i="3"/>
  <c r="AG31" i="3" l="1"/>
  <c r="AA31" i="3"/>
  <c r="AB31" i="3"/>
  <c r="Z282" i="3"/>
  <c r="V284" i="3"/>
  <c r="AC31" i="3" l="1"/>
  <c r="AD31" i="3" s="1"/>
  <c r="AE31" i="3" s="1"/>
  <c r="AF31" i="3" s="1"/>
  <c r="Y32" i="3" s="1"/>
  <c r="Z283" i="3"/>
  <c r="V285" i="3"/>
  <c r="AG32" i="3" l="1"/>
  <c r="AA32" i="3"/>
  <c r="AB32" i="3"/>
  <c r="Z284" i="3"/>
  <c r="V286" i="3"/>
  <c r="AC32" i="3" l="1"/>
  <c r="AD32" i="3" s="1"/>
  <c r="AE32" i="3" s="1"/>
  <c r="AF32" i="3" s="1"/>
  <c r="Y33" i="3" s="1"/>
  <c r="Z285" i="3"/>
  <c r="V287" i="3"/>
  <c r="AG33" i="3" l="1"/>
  <c r="AA33" i="3"/>
  <c r="AB33" i="3"/>
  <c r="Z286" i="3"/>
  <c r="V288" i="3"/>
  <c r="AC33" i="3" l="1"/>
  <c r="AD33" i="3" s="1"/>
  <c r="AE33" i="3" s="1"/>
  <c r="AF33" i="3" s="1"/>
  <c r="Y34" i="3" s="1"/>
  <c r="Z287" i="3"/>
  <c r="V289" i="3"/>
  <c r="AG34" i="3" l="1"/>
  <c r="AA34" i="3"/>
  <c r="AB34" i="3"/>
  <c r="Z288" i="3"/>
  <c r="V290" i="3"/>
  <c r="AC34" i="3" l="1"/>
  <c r="AD34" i="3" s="1"/>
  <c r="AE34" i="3" s="1"/>
  <c r="AF34" i="3" s="1"/>
  <c r="Y35" i="3" s="1"/>
  <c r="Z289" i="3"/>
  <c r="V291" i="3"/>
  <c r="AG35" i="3" l="1"/>
  <c r="AA35" i="3"/>
  <c r="AB35" i="3"/>
  <c r="V292" i="3"/>
  <c r="Z290" i="3"/>
  <c r="AC35" i="3" l="1"/>
  <c r="AD35" i="3" s="1"/>
  <c r="AE35" i="3" s="1"/>
  <c r="AF35" i="3" s="1"/>
  <c r="Y36" i="3" s="1"/>
  <c r="V293" i="3"/>
  <c r="Z291" i="3"/>
  <c r="AA36" i="3" l="1"/>
  <c r="AB36" i="3"/>
  <c r="AG36" i="3"/>
  <c r="Z292" i="3"/>
  <c r="V294" i="3"/>
  <c r="AC36" i="3" l="1"/>
  <c r="AD36" i="3" s="1"/>
  <c r="AE36" i="3" s="1"/>
  <c r="AF36" i="3" s="1"/>
  <c r="Y37" i="3" s="1"/>
  <c r="V295" i="3"/>
  <c r="Z293" i="3"/>
  <c r="AA37" i="3" l="1"/>
  <c r="AB37" i="3"/>
  <c r="AG37" i="3"/>
  <c r="V296" i="3"/>
  <c r="Z294" i="3"/>
  <c r="AC37" i="3" l="1"/>
  <c r="AD37" i="3" s="1"/>
  <c r="AE37" i="3" s="1"/>
  <c r="AF37" i="3" s="1"/>
  <c r="Y38" i="3" s="1"/>
  <c r="Z295" i="3"/>
  <c r="V297" i="3"/>
  <c r="AB38" i="3" l="1"/>
  <c r="AG38" i="3"/>
  <c r="AA38" i="3"/>
  <c r="V298" i="3"/>
  <c r="Z296" i="3"/>
  <c r="AC38" i="3" l="1"/>
  <c r="AD38" i="3" s="1"/>
  <c r="AE38" i="3" s="1"/>
  <c r="AF38" i="3" s="1"/>
  <c r="Y39" i="3" s="1"/>
  <c r="V299" i="3"/>
  <c r="Z297" i="3"/>
  <c r="AG39" i="3" l="1"/>
  <c r="AA39" i="3"/>
  <c r="AB39" i="3"/>
  <c r="Z298" i="3"/>
  <c r="V300" i="3"/>
  <c r="AC39" i="3" l="1"/>
  <c r="AD39" i="3" s="1"/>
  <c r="AE39" i="3" s="1"/>
  <c r="AF39" i="3" s="1"/>
  <c r="Y40" i="3" s="1"/>
  <c r="V301" i="3"/>
  <c r="Z299" i="3"/>
  <c r="AG40" i="3" l="1"/>
  <c r="AA40" i="3"/>
  <c r="AB40" i="3"/>
  <c r="V302" i="3"/>
  <c r="Z300" i="3"/>
  <c r="AC40" i="3" l="1"/>
  <c r="AD40" i="3" s="1"/>
  <c r="AE40" i="3" s="1"/>
  <c r="AF40" i="3" s="1"/>
  <c r="Y41" i="3" s="1"/>
  <c r="Z301" i="3"/>
  <c r="V303" i="3"/>
  <c r="AG41" i="3" l="1"/>
  <c r="AA41" i="3"/>
  <c r="AB41" i="3"/>
  <c r="Z302" i="3"/>
  <c r="V304" i="3"/>
  <c r="AC41" i="3" l="1"/>
  <c r="AD41" i="3" s="1"/>
  <c r="AE41" i="3" s="1"/>
  <c r="AF41" i="3" s="1"/>
  <c r="Y42" i="3" s="1"/>
  <c r="Z303" i="3"/>
  <c r="V305" i="3"/>
  <c r="AG42" i="3" l="1"/>
  <c r="AA42" i="3"/>
  <c r="AB42" i="3"/>
  <c r="Z304" i="3"/>
  <c r="V306" i="3"/>
  <c r="AC42" i="3" l="1"/>
  <c r="AD42" i="3" s="1"/>
  <c r="AE42" i="3" s="1"/>
  <c r="AF42" i="3" s="1"/>
  <c r="Y43" i="3" s="1"/>
  <c r="V307" i="3"/>
  <c r="Z305" i="3"/>
  <c r="AG43" i="3" l="1"/>
  <c r="AA43" i="3"/>
  <c r="AB43" i="3"/>
  <c r="V308" i="3"/>
  <c r="Z306" i="3"/>
  <c r="AC43" i="3" l="1"/>
  <c r="AD43" i="3" s="1"/>
  <c r="AE43" i="3" s="1"/>
  <c r="AF43" i="3" s="1"/>
  <c r="Y44" i="3" s="1"/>
  <c r="Z307" i="3"/>
  <c r="V309" i="3"/>
  <c r="AA44" i="3" l="1"/>
  <c r="AG44" i="3"/>
  <c r="AB44" i="3"/>
  <c r="V310" i="3"/>
  <c r="Z308" i="3"/>
  <c r="AC44" i="3" l="1"/>
  <c r="AD44" i="3" s="1"/>
  <c r="AE44" i="3" s="1"/>
  <c r="AF44" i="3" s="1"/>
  <c r="Y45" i="3" s="1"/>
  <c r="V311" i="3"/>
  <c r="Z309" i="3"/>
  <c r="AA45" i="3" l="1"/>
  <c r="AB45" i="3"/>
  <c r="AG45" i="3"/>
  <c r="Z310" i="3"/>
  <c r="V312" i="3"/>
  <c r="AC45" i="3" l="1"/>
  <c r="AD45" i="3" s="1"/>
  <c r="AE45" i="3" s="1"/>
  <c r="AF45" i="3" s="1"/>
  <c r="Y46" i="3" s="1"/>
  <c r="V313" i="3"/>
  <c r="Z311" i="3"/>
  <c r="AB46" i="3" l="1"/>
  <c r="AG46" i="3"/>
  <c r="AA46" i="3"/>
  <c r="Z312" i="3"/>
  <c r="V314" i="3"/>
  <c r="AC46" i="3" l="1"/>
  <c r="AD46" i="3" s="1"/>
  <c r="AE46" i="3" s="1"/>
  <c r="AF46" i="3" s="1"/>
  <c r="Y47" i="3" s="1"/>
  <c r="Z313" i="3"/>
  <c r="V315" i="3"/>
  <c r="AA47" i="3" l="1"/>
  <c r="AB47" i="3"/>
  <c r="AG47" i="3"/>
  <c r="Z314" i="3"/>
  <c r="V316" i="3"/>
  <c r="AC47" i="3" l="1"/>
  <c r="AD47" i="3" s="1"/>
  <c r="AE47" i="3" s="1"/>
  <c r="AF47" i="3" s="1"/>
  <c r="Y48" i="3" s="1"/>
  <c r="Z315" i="3"/>
  <c r="V317" i="3"/>
  <c r="AB48" i="3" l="1"/>
  <c r="AA48" i="3"/>
  <c r="AG48" i="3"/>
  <c r="V318" i="3"/>
  <c r="Z316" i="3"/>
  <c r="AC48" i="3" l="1"/>
  <c r="AD48" i="3" s="1"/>
  <c r="AE48" i="3" s="1"/>
  <c r="AF48" i="3" s="1"/>
  <c r="Y49" i="3" s="1"/>
  <c r="Z317" i="3"/>
  <c r="V319" i="3"/>
  <c r="AA49" i="3" l="1"/>
  <c r="AB49" i="3"/>
  <c r="AG49" i="3"/>
  <c r="Z318" i="3"/>
  <c r="V320" i="3"/>
  <c r="AC49" i="3" l="1"/>
  <c r="AD49" i="3" s="1"/>
  <c r="AE49" i="3" s="1"/>
  <c r="AF49" i="3" s="1"/>
  <c r="Y50" i="3" s="1"/>
  <c r="V321" i="3"/>
  <c r="Z319" i="3"/>
  <c r="AG50" i="3" l="1"/>
  <c r="AA50" i="3"/>
  <c r="AB50" i="3"/>
  <c r="Z320" i="3"/>
  <c r="V322" i="3"/>
  <c r="AC50" i="3" l="1"/>
  <c r="AD50" i="3" s="1"/>
  <c r="AE50" i="3" s="1"/>
  <c r="AF50" i="3" s="1"/>
  <c r="Y51" i="3" s="1"/>
  <c r="Z321" i="3"/>
  <c r="V323" i="3"/>
  <c r="AG51" i="3" l="1"/>
  <c r="AA51" i="3"/>
  <c r="AB51" i="3"/>
  <c r="Z322" i="3"/>
  <c r="V324" i="3"/>
  <c r="AC51" i="3" l="1"/>
  <c r="AD51" i="3" s="1"/>
  <c r="AE51" i="3" s="1"/>
  <c r="AF51" i="3" s="1"/>
  <c r="Y52" i="3" s="1"/>
  <c r="Z323" i="3"/>
  <c r="V325" i="3"/>
  <c r="AA52" i="3" l="1"/>
  <c r="AB52" i="3"/>
  <c r="AG52" i="3"/>
  <c r="V326" i="3"/>
  <c r="Z324" i="3"/>
  <c r="AC52" i="3" l="1"/>
  <c r="AD52" i="3" s="1"/>
  <c r="AE52" i="3" s="1"/>
  <c r="AF52" i="3" s="1"/>
  <c r="Y53" i="3" s="1"/>
  <c r="Z325" i="3"/>
  <c r="V327" i="3"/>
  <c r="AA53" i="3" l="1"/>
  <c r="AB53" i="3"/>
  <c r="AG53" i="3"/>
  <c r="Z326" i="3"/>
  <c r="V328" i="3"/>
  <c r="AC53" i="3" l="1"/>
  <c r="AD53" i="3" s="1"/>
  <c r="AE53" i="3" s="1"/>
  <c r="AF53" i="3" s="1"/>
  <c r="Y54" i="3" s="1"/>
  <c r="Z327" i="3"/>
  <c r="V329" i="3"/>
  <c r="AB54" i="3" l="1"/>
  <c r="AG54" i="3"/>
  <c r="AA54" i="3"/>
  <c r="Z328" i="3"/>
  <c r="V330" i="3"/>
  <c r="AC54" i="3" l="1"/>
  <c r="AD54" i="3" s="1"/>
  <c r="AE54" i="3" s="1"/>
  <c r="AF54" i="3" s="1"/>
  <c r="Y55" i="3" s="1"/>
  <c r="Z329" i="3"/>
  <c r="V331" i="3"/>
  <c r="AA55" i="3" l="1"/>
  <c r="AB55" i="3"/>
  <c r="AG55" i="3"/>
  <c r="Z330" i="3"/>
  <c r="V332" i="3"/>
  <c r="AC55" i="3" l="1"/>
  <c r="AD55" i="3" s="1"/>
  <c r="AE55" i="3" s="1"/>
  <c r="AF55" i="3" s="1"/>
  <c r="Y56" i="3" s="1"/>
  <c r="Z331" i="3"/>
  <c r="V333" i="3"/>
  <c r="AB56" i="3" l="1"/>
  <c r="AA56" i="3"/>
  <c r="AG56" i="3"/>
  <c r="V334" i="3"/>
  <c r="Z332" i="3"/>
  <c r="AC56" i="3" l="1"/>
  <c r="AD56" i="3" s="1"/>
  <c r="AE56" i="3" s="1"/>
  <c r="AF56" i="3" s="1"/>
  <c r="Y57" i="3" s="1"/>
  <c r="V335" i="3"/>
  <c r="Z333" i="3"/>
  <c r="AB57" i="3" l="1"/>
  <c r="AA57" i="3"/>
  <c r="AG57" i="3"/>
  <c r="Z334" i="3"/>
  <c r="V336" i="3"/>
  <c r="AC57" i="3" l="1"/>
  <c r="AD57" i="3" s="1"/>
  <c r="AE57" i="3" s="1"/>
  <c r="AF57" i="3" s="1"/>
  <c r="Y58" i="3" s="1"/>
  <c r="Z335" i="3"/>
  <c r="V337" i="3"/>
  <c r="AG58" i="3" l="1"/>
  <c r="AA58" i="3"/>
  <c r="AB58" i="3"/>
  <c r="Z336" i="3"/>
  <c r="V338" i="3"/>
  <c r="AC58" i="3" l="1"/>
  <c r="AD58" i="3" s="1"/>
  <c r="AE58" i="3" s="1"/>
  <c r="AF58" i="3" s="1"/>
  <c r="Y59" i="3" s="1"/>
  <c r="Z337" i="3"/>
  <c r="V339" i="3"/>
  <c r="AG59" i="3" l="1"/>
  <c r="AB59" i="3"/>
  <c r="AA59" i="3"/>
  <c r="Z338" i="3"/>
  <c r="V340" i="3"/>
  <c r="AC59" i="3" l="1"/>
  <c r="AD59" i="3" s="1"/>
  <c r="AE59" i="3" s="1"/>
  <c r="AF59" i="3" s="1"/>
  <c r="Y60" i="3" s="1"/>
  <c r="Z339" i="3"/>
  <c r="V341" i="3"/>
  <c r="AA60" i="3" l="1"/>
  <c r="AG60" i="3"/>
  <c r="AB60" i="3"/>
  <c r="V342" i="3"/>
  <c r="Z340" i="3"/>
  <c r="AC60" i="3" l="1"/>
  <c r="AD60" i="3" s="1"/>
  <c r="AE60" i="3" s="1"/>
  <c r="AF60" i="3" s="1"/>
  <c r="Y61" i="3" s="1"/>
  <c r="Z341" i="3"/>
  <c r="V343" i="3"/>
  <c r="AA61" i="3" l="1"/>
  <c r="AB61" i="3"/>
  <c r="AG61" i="3"/>
  <c r="Z342" i="3"/>
  <c r="V344" i="3"/>
  <c r="AC61" i="3" l="1"/>
  <c r="AD61" i="3" s="1"/>
  <c r="AE61" i="3" s="1"/>
  <c r="AF61" i="3" s="1"/>
  <c r="Y62" i="3" s="1"/>
  <c r="Z343" i="3"/>
  <c r="V345" i="3"/>
  <c r="AB62" i="3" l="1"/>
  <c r="AG62" i="3"/>
  <c r="AA62" i="3"/>
  <c r="Z344" i="3"/>
  <c r="V346" i="3"/>
  <c r="AC62" i="3" l="1"/>
  <c r="AD62" i="3" s="1"/>
  <c r="AE62" i="3" s="1"/>
  <c r="AF62" i="3" s="1"/>
  <c r="Y63" i="3" s="1"/>
  <c r="Z345" i="3"/>
  <c r="V347" i="3"/>
  <c r="AA63" i="3" l="1"/>
  <c r="AG63" i="3"/>
  <c r="AB63" i="3"/>
  <c r="Z346" i="3"/>
  <c r="V348" i="3"/>
  <c r="AC63" i="3" l="1"/>
  <c r="AD63" i="3" s="1"/>
  <c r="AE63" i="3" s="1"/>
  <c r="AF63" i="3" s="1"/>
  <c r="Y64" i="3" s="1"/>
  <c r="Z347" i="3"/>
  <c r="V349" i="3"/>
  <c r="AB64" i="3" l="1"/>
  <c r="AG64" i="3"/>
  <c r="AA64" i="3"/>
  <c r="V350" i="3"/>
  <c r="Z348" i="3"/>
  <c r="AC64" i="3" l="1"/>
  <c r="AD64" i="3" s="1"/>
  <c r="AE64" i="3" s="1"/>
  <c r="AF64" i="3" s="1"/>
  <c r="Y65" i="3" s="1"/>
  <c r="Z349" i="3"/>
  <c r="V351" i="3"/>
  <c r="AB65" i="3" l="1"/>
  <c r="AG65" i="3"/>
  <c r="AA65" i="3"/>
  <c r="Z350" i="3"/>
  <c r="V352" i="3"/>
  <c r="AC65" i="3" l="1"/>
  <c r="AD65" i="3" s="1"/>
  <c r="AE65" i="3" s="1"/>
  <c r="AF65" i="3" s="1"/>
  <c r="Y66" i="3" s="1"/>
  <c r="Z351" i="3"/>
  <c r="V353" i="3"/>
  <c r="AG66" i="3" l="1"/>
  <c r="AA66" i="3"/>
  <c r="AB66" i="3"/>
  <c r="Z352" i="3"/>
  <c r="V354" i="3"/>
  <c r="AC66" i="3" l="1"/>
  <c r="AD66" i="3" s="1"/>
  <c r="AE66" i="3" s="1"/>
  <c r="AF66" i="3" s="1"/>
  <c r="Y67" i="3" s="1"/>
  <c r="Z353" i="3"/>
  <c r="V355" i="3"/>
  <c r="AG67" i="3" l="1"/>
  <c r="AB67" i="3"/>
  <c r="AA67" i="3"/>
  <c r="Z354" i="3"/>
  <c r="V356" i="3"/>
  <c r="AC67" i="3" l="1"/>
  <c r="AD67" i="3" s="1"/>
  <c r="AE67" i="3" s="1"/>
  <c r="AF67" i="3" s="1"/>
  <c r="Y68" i="3" s="1"/>
  <c r="Z355" i="3"/>
  <c r="V357" i="3"/>
  <c r="AA68" i="3" l="1"/>
  <c r="AB68" i="3"/>
  <c r="AG68" i="3"/>
  <c r="Z356" i="3"/>
  <c r="V358" i="3"/>
  <c r="AC68" i="3" l="1"/>
  <c r="AD68" i="3" s="1"/>
  <c r="AE68" i="3" s="1"/>
  <c r="AF68" i="3" s="1"/>
  <c r="Y69" i="3" s="1"/>
  <c r="Z357" i="3"/>
  <c r="V359" i="3"/>
  <c r="AA69" i="3" l="1"/>
  <c r="AB69" i="3"/>
  <c r="AG69" i="3"/>
  <c r="V360" i="3"/>
  <c r="Z358" i="3"/>
  <c r="AC69" i="3" l="1"/>
  <c r="AD69" i="3" s="1"/>
  <c r="AE69" i="3" s="1"/>
  <c r="AF69" i="3" s="1"/>
  <c r="Y70" i="3" s="1"/>
  <c r="Z359" i="3"/>
  <c r="V361" i="3"/>
  <c r="AB70" i="3" l="1"/>
  <c r="AA70" i="3"/>
  <c r="AG70" i="3"/>
  <c r="Z360" i="3"/>
  <c r="V362" i="3"/>
  <c r="AC70" i="3" l="1"/>
  <c r="AD70" i="3" s="1"/>
  <c r="AE70" i="3" s="1"/>
  <c r="AF70" i="3" s="1"/>
  <c r="Y71" i="3" s="1"/>
  <c r="Z361" i="3"/>
  <c r="V363" i="3"/>
  <c r="AA71" i="3" l="1"/>
  <c r="AB71" i="3"/>
  <c r="AG71" i="3"/>
  <c r="Z362" i="3"/>
  <c r="V364" i="3"/>
  <c r="AC71" i="3" l="1"/>
  <c r="AD71" i="3" s="1"/>
  <c r="AE71" i="3" s="1"/>
  <c r="AF71" i="3" s="1"/>
  <c r="Y72" i="3" s="1"/>
  <c r="Z363" i="3"/>
  <c r="V365" i="3"/>
  <c r="AG72" i="3" l="1"/>
  <c r="AA72" i="3"/>
  <c r="AB72" i="3"/>
  <c r="V366" i="3"/>
  <c r="Z364" i="3"/>
  <c r="AC72" i="3" l="1"/>
  <c r="AD72" i="3" s="1"/>
  <c r="AE72" i="3" s="1"/>
  <c r="AF72" i="3" s="1"/>
  <c r="Y73" i="3" s="1"/>
  <c r="Z365" i="3"/>
  <c r="V367" i="3"/>
  <c r="AB73" i="3" l="1"/>
  <c r="AA73" i="3"/>
  <c r="AG73" i="3"/>
  <c r="Z366" i="3"/>
  <c r="V368" i="3"/>
  <c r="AC73" i="3" l="1"/>
  <c r="AD73" i="3" s="1"/>
  <c r="AE73" i="3" s="1"/>
  <c r="AF73" i="3" s="1"/>
  <c r="Y74" i="3" s="1"/>
  <c r="V369" i="3"/>
  <c r="Z367" i="3"/>
  <c r="AG74" i="3" l="1"/>
  <c r="AB74" i="3"/>
  <c r="AA74" i="3"/>
  <c r="Z368" i="3"/>
  <c r="V370" i="3"/>
  <c r="AC74" i="3" l="1"/>
  <c r="AD74" i="3" s="1"/>
  <c r="AE74" i="3" s="1"/>
  <c r="AF74" i="3" s="1"/>
  <c r="Y75" i="3" s="1"/>
  <c r="Z369" i="3"/>
  <c r="V371" i="3"/>
  <c r="AG75" i="3" l="1"/>
  <c r="AB75" i="3"/>
  <c r="AA75" i="3"/>
  <c r="Z370" i="3"/>
  <c r="V372" i="3"/>
  <c r="AC75" i="3" l="1"/>
  <c r="AD75" i="3" s="1"/>
  <c r="AE75" i="3" s="1"/>
  <c r="AF75" i="3" s="1"/>
  <c r="Y76" i="3" s="1"/>
  <c r="Z371" i="3"/>
  <c r="V373" i="3"/>
  <c r="AA76" i="3" l="1"/>
  <c r="AB76" i="3"/>
  <c r="AG76" i="3"/>
  <c r="Z372" i="3"/>
  <c r="V374" i="3"/>
  <c r="AC76" i="3" l="1"/>
  <c r="AD76" i="3" s="1"/>
  <c r="AE76" i="3" s="1"/>
  <c r="AF76" i="3" s="1"/>
  <c r="Y77" i="3" s="1"/>
  <c r="Z373" i="3"/>
  <c r="V375" i="3"/>
  <c r="AA77" i="3" l="1"/>
  <c r="AB77" i="3"/>
  <c r="AG77" i="3"/>
  <c r="Z374" i="3"/>
  <c r="V376" i="3"/>
  <c r="AC77" i="3" l="1"/>
  <c r="AD77" i="3" s="1"/>
  <c r="AE77" i="3" s="1"/>
  <c r="AF77" i="3" s="1"/>
  <c r="Y78" i="3" s="1"/>
  <c r="Z375" i="3"/>
  <c r="V377" i="3"/>
  <c r="AB78" i="3" l="1"/>
  <c r="AG78" i="3"/>
  <c r="AA78" i="3"/>
  <c r="Z376" i="3"/>
  <c r="V378" i="3"/>
  <c r="AC78" i="3" l="1"/>
  <c r="AD78" i="3" s="1"/>
  <c r="AE78" i="3" s="1"/>
  <c r="AF78" i="3" s="1"/>
  <c r="Y79" i="3" s="1"/>
  <c r="Z377" i="3"/>
  <c r="V379" i="3"/>
  <c r="AB79" i="3" l="1"/>
  <c r="AG79" i="3"/>
  <c r="AA79" i="3"/>
  <c r="Z378" i="3"/>
  <c r="V380" i="3"/>
  <c r="AC79" i="3" l="1"/>
  <c r="AD79" i="3" s="1"/>
  <c r="AE79" i="3" s="1"/>
  <c r="AF79" i="3" s="1"/>
  <c r="Y80" i="3" s="1"/>
  <c r="Z379" i="3"/>
  <c r="V381" i="3"/>
  <c r="AG80" i="3" l="1"/>
  <c r="AB80" i="3"/>
  <c r="AA80" i="3"/>
  <c r="Z380" i="3"/>
  <c r="V382" i="3"/>
  <c r="AC80" i="3" l="1"/>
  <c r="AD80" i="3" s="1"/>
  <c r="AE80" i="3" s="1"/>
  <c r="AF80" i="3" s="1"/>
  <c r="Y81" i="3" s="1"/>
  <c r="Z381" i="3"/>
  <c r="V383" i="3"/>
  <c r="AG81" i="3" l="1"/>
  <c r="AA81" i="3"/>
  <c r="AB81" i="3"/>
  <c r="Z382" i="3"/>
  <c r="V384" i="3"/>
  <c r="AC81" i="3" l="1"/>
  <c r="AD81" i="3" s="1"/>
  <c r="AE81" i="3" s="1"/>
  <c r="AF81" i="3" s="1"/>
  <c r="Y82" i="3" s="1"/>
  <c r="Z383" i="3"/>
  <c r="V385" i="3"/>
  <c r="AG82" i="3" l="1"/>
  <c r="AA82" i="3"/>
  <c r="AB82" i="3"/>
  <c r="Z384" i="3"/>
  <c r="V386" i="3"/>
  <c r="AC82" i="3" l="1"/>
  <c r="AD82" i="3" s="1"/>
  <c r="AE82" i="3" s="1"/>
  <c r="AF82" i="3" s="1"/>
  <c r="Y83" i="3" s="1"/>
  <c r="Z385" i="3"/>
  <c r="V387" i="3"/>
  <c r="AG83" i="3" l="1"/>
  <c r="AA83" i="3"/>
  <c r="AB83" i="3"/>
  <c r="Z386" i="3"/>
  <c r="V388" i="3"/>
  <c r="AC83" i="3" l="1"/>
  <c r="AD83" i="3" s="1"/>
  <c r="AE83" i="3" s="1"/>
  <c r="AF83" i="3" s="1"/>
  <c r="Y84" i="3" s="1"/>
  <c r="Z387" i="3"/>
  <c r="V389" i="3"/>
  <c r="AA84" i="3" l="1"/>
  <c r="AG84" i="3"/>
  <c r="AB84" i="3"/>
  <c r="Z388" i="3"/>
  <c r="V390" i="3"/>
  <c r="AC84" i="3" l="1"/>
  <c r="AD84" i="3" s="1"/>
  <c r="AE84" i="3" s="1"/>
  <c r="AF84" i="3" s="1"/>
  <c r="Y85" i="3" s="1"/>
  <c r="Z389" i="3"/>
  <c r="V391" i="3"/>
  <c r="AA85" i="3" l="1"/>
  <c r="AB85" i="3"/>
  <c r="AG85" i="3"/>
  <c r="V392" i="3"/>
  <c r="Z390" i="3"/>
  <c r="AC85" i="3" l="1"/>
  <c r="AD85" i="3" s="1"/>
  <c r="AE85" i="3" s="1"/>
  <c r="AF85" i="3" s="1"/>
  <c r="Y86" i="3" s="1"/>
  <c r="Z391" i="3"/>
  <c r="V393" i="3"/>
  <c r="AB86" i="3" l="1"/>
  <c r="AG86" i="3"/>
  <c r="AA86" i="3"/>
  <c r="V394" i="3"/>
  <c r="Z392" i="3"/>
  <c r="AC86" i="3" l="1"/>
  <c r="AD86" i="3" s="1"/>
  <c r="AE86" i="3" s="1"/>
  <c r="AF86" i="3" s="1"/>
  <c r="Y87" i="3" s="1"/>
  <c r="Z393" i="3"/>
  <c r="V395" i="3"/>
  <c r="AG87" i="3" l="1"/>
  <c r="AB87" i="3"/>
  <c r="AA87" i="3"/>
  <c r="Z394" i="3"/>
  <c r="V396" i="3"/>
  <c r="AC87" i="3" l="1"/>
  <c r="AD87" i="3" s="1"/>
  <c r="AE87" i="3" s="1"/>
  <c r="AF87" i="3" s="1"/>
  <c r="Y88" i="3" s="1"/>
  <c r="Z395" i="3"/>
  <c r="V397" i="3"/>
  <c r="AA88" i="3" l="1"/>
  <c r="AB88" i="3"/>
  <c r="AG88" i="3"/>
  <c r="Z396" i="3"/>
  <c r="V398" i="3"/>
  <c r="AC88" i="3" l="1"/>
  <c r="AD88" i="3" s="1"/>
  <c r="AE88" i="3" s="1"/>
  <c r="AF88" i="3" s="1"/>
  <c r="Y89" i="3" s="1"/>
  <c r="V399" i="3"/>
  <c r="Z397" i="3"/>
  <c r="AG89" i="3" l="1"/>
  <c r="AA89" i="3"/>
  <c r="AB89" i="3"/>
  <c r="Z398" i="3"/>
  <c r="V400" i="3"/>
  <c r="AC89" i="3" l="1"/>
  <c r="AD89" i="3" s="1"/>
  <c r="AE89" i="3" s="1"/>
  <c r="AF89" i="3" s="1"/>
  <c r="Y90" i="3" s="1"/>
  <c r="Z399" i="3"/>
  <c r="V401" i="3"/>
  <c r="AG90" i="3" l="1"/>
  <c r="AA90" i="3"/>
  <c r="AB90" i="3"/>
  <c r="Z400" i="3"/>
  <c r="V402" i="3"/>
  <c r="AC90" i="3" l="1"/>
  <c r="AD90" i="3" s="1"/>
  <c r="AE90" i="3" s="1"/>
  <c r="AF90" i="3" s="1"/>
  <c r="Y91" i="3" s="1"/>
  <c r="Z401" i="3"/>
  <c r="V403" i="3"/>
  <c r="AG91" i="3" l="1"/>
  <c r="AA91" i="3"/>
  <c r="AB91" i="3"/>
  <c r="Z402" i="3"/>
  <c r="V404" i="3"/>
  <c r="AC91" i="3" l="1"/>
  <c r="AD91" i="3" s="1"/>
  <c r="AE91" i="3" s="1"/>
  <c r="AF91" i="3" s="1"/>
  <c r="Y92" i="3" s="1"/>
  <c r="Z403" i="3"/>
  <c r="V405" i="3"/>
  <c r="AA92" i="3" l="1"/>
  <c r="AG92" i="3"/>
  <c r="AB92" i="3"/>
  <c r="V406" i="3"/>
  <c r="Z404" i="3"/>
  <c r="AC92" i="3" l="1"/>
  <c r="AD92" i="3" s="1"/>
  <c r="AE92" i="3" s="1"/>
  <c r="AF92" i="3" s="1"/>
  <c r="Y93" i="3" s="1"/>
  <c r="V407" i="3"/>
  <c r="Z405" i="3"/>
  <c r="AA93" i="3" l="1"/>
  <c r="AB93" i="3"/>
  <c r="AG93" i="3"/>
  <c r="Z406" i="3"/>
  <c r="V408" i="3"/>
  <c r="AC93" i="3" l="1"/>
  <c r="AD93" i="3" s="1"/>
  <c r="AE93" i="3" s="1"/>
  <c r="AF93" i="3" s="1"/>
  <c r="Y94" i="3" s="1"/>
  <c r="Z407" i="3"/>
  <c r="V409" i="3"/>
  <c r="AB94" i="3" l="1"/>
  <c r="AA94" i="3"/>
  <c r="AG94" i="3"/>
  <c r="Z408" i="3"/>
  <c r="V410" i="3"/>
  <c r="AC94" i="3" l="1"/>
  <c r="AD94" i="3" s="1"/>
  <c r="AE94" i="3" s="1"/>
  <c r="AF94" i="3" s="1"/>
  <c r="Y95" i="3" s="1"/>
  <c r="Z409" i="3"/>
  <c r="V411" i="3"/>
  <c r="AA95" i="3" l="1"/>
  <c r="AB95" i="3"/>
  <c r="AG95" i="3"/>
  <c r="Z410" i="3"/>
  <c r="V412" i="3"/>
  <c r="AC95" i="3" l="1"/>
  <c r="AD95" i="3" s="1"/>
  <c r="AE95" i="3" s="1"/>
  <c r="AF95" i="3" s="1"/>
  <c r="Y96" i="3" s="1"/>
  <c r="Z411" i="3"/>
  <c r="V413" i="3"/>
  <c r="AA96" i="3" l="1"/>
  <c r="AB96" i="3"/>
  <c r="AG96" i="3"/>
  <c r="Z412" i="3"/>
  <c r="V414" i="3"/>
  <c r="AC96" i="3" l="1"/>
  <c r="AD96" i="3" s="1"/>
  <c r="AE96" i="3" s="1"/>
  <c r="AF96" i="3" s="1"/>
  <c r="Y97" i="3" s="1"/>
  <c r="V415" i="3"/>
  <c r="Z413" i="3"/>
  <c r="AA97" i="3" l="1"/>
  <c r="AB97" i="3"/>
  <c r="AG97" i="3"/>
  <c r="Z414" i="3"/>
  <c r="V416" i="3"/>
  <c r="AC97" i="3" l="1"/>
  <c r="AD97" i="3" s="1"/>
  <c r="AE97" i="3" s="1"/>
  <c r="AF97" i="3" s="1"/>
  <c r="Y98" i="3" s="1"/>
  <c r="Z415" i="3"/>
  <c r="V417" i="3"/>
  <c r="AG98" i="3" l="1"/>
  <c r="AA98" i="3"/>
  <c r="AB98" i="3"/>
  <c r="Z416" i="3"/>
  <c r="V418" i="3"/>
  <c r="AC98" i="3" l="1"/>
  <c r="AD98" i="3" s="1"/>
  <c r="AE98" i="3" s="1"/>
  <c r="AF98" i="3" s="1"/>
  <c r="Y99" i="3" s="1"/>
  <c r="Z417" i="3"/>
  <c r="V419" i="3"/>
  <c r="AG99" i="3" l="1"/>
  <c r="AB99" i="3"/>
  <c r="AA99" i="3"/>
  <c r="Z418" i="3"/>
  <c r="V420" i="3"/>
  <c r="AC99" i="3" l="1"/>
  <c r="AD99" i="3" s="1"/>
  <c r="AE99" i="3" s="1"/>
  <c r="AF99" i="3" s="1"/>
  <c r="Y100" i="3" s="1"/>
  <c r="Z419" i="3"/>
  <c r="V421" i="3"/>
  <c r="AA100" i="3" l="1"/>
  <c r="AB100" i="3"/>
  <c r="AG100" i="3"/>
  <c r="Z420" i="3"/>
  <c r="V422" i="3"/>
  <c r="AC100" i="3" l="1"/>
  <c r="AD100" i="3" s="1"/>
  <c r="AE100" i="3" s="1"/>
  <c r="AF100" i="3" s="1"/>
  <c r="Y101" i="3" s="1"/>
  <c r="V423" i="3"/>
  <c r="Z421" i="3"/>
  <c r="AA101" i="3" l="1"/>
  <c r="AB101" i="3"/>
  <c r="AG101" i="3"/>
  <c r="Z422" i="3"/>
  <c r="V424" i="3"/>
  <c r="AC101" i="3" l="1"/>
  <c r="AD101" i="3" s="1"/>
  <c r="AE101" i="3" s="1"/>
  <c r="AF101" i="3" s="1"/>
  <c r="Y102" i="3" s="1"/>
  <c r="Z423" i="3"/>
  <c r="V425" i="3"/>
  <c r="AA102" i="3" l="1"/>
  <c r="AG102" i="3"/>
  <c r="AB102" i="3"/>
  <c r="Z424" i="3"/>
  <c r="V426" i="3"/>
  <c r="AC102" i="3" l="1"/>
  <c r="AD102" i="3" s="1"/>
  <c r="AE102" i="3" s="1"/>
  <c r="AF102" i="3" s="1"/>
  <c r="Y103" i="3" s="1"/>
  <c r="Z425" i="3"/>
  <c r="V427" i="3"/>
  <c r="AA103" i="3" l="1"/>
  <c r="AB103" i="3"/>
  <c r="AG103" i="3"/>
  <c r="Z426" i="3"/>
  <c r="V428" i="3"/>
  <c r="AC103" i="3" l="1"/>
  <c r="AD103" i="3" s="1"/>
  <c r="AE103" i="3" s="1"/>
  <c r="AF103" i="3" s="1"/>
  <c r="Y104" i="3" s="1"/>
  <c r="Z427" i="3"/>
  <c r="V429" i="3"/>
  <c r="AG104" i="3" l="1"/>
  <c r="AA104" i="3"/>
  <c r="AB104" i="3"/>
  <c r="Z428" i="3"/>
  <c r="V430" i="3"/>
  <c r="AC104" i="3" l="1"/>
  <c r="AD104" i="3" s="1"/>
  <c r="AE104" i="3" s="1"/>
  <c r="AF104" i="3" s="1"/>
  <c r="Y105" i="3" s="1"/>
  <c r="V431" i="3"/>
  <c r="Z429" i="3"/>
  <c r="AG105" i="3" l="1"/>
  <c r="AA105" i="3"/>
  <c r="AB105" i="3"/>
  <c r="Z430" i="3"/>
  <c r="V432" i="3"/>
  <c r="AC105" i="3" l="1"/>
  <c r="AD105" i="3" s="1"/>
  <c r="AE105" i="3" s="1"/>
  <c r="AF105" i="3" s="1"/>
  <c r="Y106" i="3" s="1"/>
  <c r="Z431" i="3"/>
  <c r="V433" i="3"/>
  <c r="AG106" i="3" l="1"/>
  <c r="AA106" i="3"/>
  <c r="AB106" i="3"/>
  <c r="V434" i="3"/>
  <c r="Z432" i="3"/>
  <c r="AC106" i="3" l="1"/>
  <c r="AD106" i="3" s="1"/>
  <c r="AE106" i="3" s="1"/>
  <c r="AF106" i="3" s="1"/>
  <c r="Y107" i="3" s="1"/>
  <c r="V435" i="3"/>
  <c r="Z433" i="3"/>
  <c r="AG107" i="3" l="1"/>
  <c r="AA107" i="3"/>
  <c r="AB107" i="3"/>
  <c r="Z434" i="3"/>
  <c r="V436" i="3"/>
  <c r="AC107" i="3" l="1"/>
  <c r="AD107" i="3" s="1"/>
  <c r="AE107" i="3" s="1"/>
  <c r="AF107" i="3" s="1"/>
  <c r="Y108" i="3" s="1"/>
  <c r="Z435" i="3"/>
  <c r="V437" i="3"/>
  <c r="AA108" i="3" l="1"/>
  <c r="AG108" i="3"/>
  <c r="AB108" i="3"/>
  <c r="Z436" i="3"/>
  <c r="V438" i="3"/>
  <c r="AC108" i="3" l="1"/>
  <c r="AD108" i="3" s="1"/>
  <c r="AE108" i="3" s="1"/>
  <c r="AF108" i="3" s="1"/>
  <c r="Y109" i="3" s="1"/>
  <c r="V439" i="3"/>
  <c r="Z437" i="3"/>
  <c r="AB109" i="3" l="1"/>
  <c r="AG109" i="3"/>
  <c r="AA109" i="3"/>
  <c r="Z438" i="3"/>
  <c r="V440" i="3"/>
  <c r="AC109" i="3" l="1"/>
  <c r="AD109" i="3" s="1"/>
  <c r="AE109" i="3" s="1"/>
  <c r="AF109" i="3" s="1"/>
  <c r="Y110" i="3" s="1"/>
  <c r="Z439" i="3"/>
  <c r="V441" i="3"/>
  <c r="AG110" i="3" l="1"/>
  <c r="AA110" i="3"/>
  <c r="AB110" i="3"/>
  <c r="Z440" i="3"/>
  <c r="V442" i="3"/>
  <c r="AC110" i="3" l="1"/>
  <c r="AD110" i="3" s="1"/>
  <c r="AE110" i="3" s="1"/>
  <c r="AF110" i="3" s="1"/>
  <c r="Y111" i="3" s="1"/>
  <c r="V443" i="3"/>
  <c r="Z441" i="3"/>
  <c r="AB111" i="3" l="1"/>
  <c r="AG111" i="3"/>
  <c r="AA111" i="3"/>
  <c r="Z442" i="3"/>
  <c r="V444" i="3"/>
  <c r="AC111" i="3" l="1"/>
  <c r="AD111" i="3" s="1"/>
  <c r="AE111" i="3" s="1"/>
  <c r="AF111" i="3" s="1"/>
  <c r="Y112" i="3" s="1"/>
  <c r="Z443" i="3"/>
  <c r="V445" i="3"/>
  <c r="AA112" i="3" l="1"/>
  <c r="AB112" i="3"/>
  <c r="AG112" i="3"/>
  <c r="Z444" i="3"/>
  <c r="V446" i="3"/>
  <c r="AC112" i="3" l="1"/>
  <c r="AD112" i="3" s="1"/>
  <c r="AE112" i="3" s="1"/>
  <c r="AF112" i="3" s="1"/>
  <c r="Y113" i="3" s="1"/>
  <c r="V447" i="3"/>
  <c r="Z445" i="3"/>
  <c r="AG113" i="3" l="1"/>
  <c r="AA113" i="3"/>
  <c r="AB113" i="3"/>
  <c r="Z446" i="3"/>
  <c r="V448" i="3"/>
  <c r="AC113" i="3" l="1"/>
  <c r="AD113" i="3" s="1"/>
  <c r="AE113" i="3" s="1"/>
  <c r="AF113" i="3" s="1"/>
  <c r="Y114" i="3" s="1"/>
  <c r="V449" i="3"/>
  <c r="Z447" i="3"/>
  <c r="AG114" i="3" l="1"/>
  <c r="AA114" i="3"/>
  <c r="AB114" i="3"/>
  <c r="Z448" i="3"/>
  <c r="V450" i="3"/>
  <c r="AC114" i="3" l="1"/>
  <c r="AD114" i="3" s="1"/>
  <c r="AE114" i="3" s="1"/>
  <c r="AF114" i="3" s="1"/>
  <c r="Y115" i="3" s="1"/>
  <c r="Z449" i="3"/>
  <c r="V451" i="3"/>
  <c r="AB115" i="3" l="1"/>
  <c r="AA115" i="3"/>
  <c r="AG115" i="3"/>
  <c r="Z450" i="3"/>
  <c r="V452" i="3"/>
  <c r="AC115" i="3" l="1"/>
  <c r="AD115" i="3" s="1"/>
  <c r="AE115" i="3" s="1"/>
  <c r="AF115" i="3" s="1"/>
  <c r="Y116" i="3" s="1"/>
  <c r="Z451" i="3"/>
  <c r="V453" i="3"/>
  <c r="AA116" i="3" l="1"/>
  <c r="AG116" i="3"/>
  <c r="AB116" i="3"/>
  <c r="Z452" i="3"/>
  <c r="V454" i="3"/>
  <c r="AC116" i="3" l="1"/>
  <c r="AD116" i="3" s="1"/>
  <c r="AE116" i="3" s="1"/>
  <c r="AF116" i="3" s="1"/>
  <c r="Y117" i="3" s="1"/>
  <c r="V455" i="3"/>
  <c r="Z453" i="3"/>
  <c r="AB117" i="3" l="1"/>
  <c r="AG117" i="3"/>
  <c r="AA117" i="3"/>
  <c r="Z454" i="3"/>
  <c r="V456" i="3"/>
  <c r="AC117" i="3" l="1"/>
  <c r="AD117" i="3" s="1"/>
  <c r="AE117" i="3" s="1"/>
  <c r="AF117" i="3" s="1"/>
  <c r="Y118" i="3" s="1"/>
  <c r="Z455" i="3"/>
  <c r="V457" i="3"/>
  <c r="AA118" i="3" l="1"/>
  <c r="AB118" i="3"/>
  <c r="AG118" i="3"/>
  <c r="V458" i="3"/>
  <c r="Z456" i="3"/>
  <c r="AC118" i="3" l="1"/>
  <c r="AD118" i="3" s="1"/>
  <c r="AE118" i="3" s="1"/>
  <c r="AF118" i="3" s="1"/>
  <c r="Y119" i="3" s="1"/>
  <c r="Z457" i="3"/>
  <c r="V459" i="3"/>
  <c r="AA119" i="3" l="1"/>
  <c r="AG119" i="3"/>
  <c r="AB119" i="3"/>
  <c r="Z458" i="3"/>
  <c r="V460" i="3"/>
  <c r="AC119" i="3" l="1"/>
  <c r="AD119" i="3" s="1"/>
  <c r="AE119" i="3" s="1"/>
  <c r="AF119" i="3" s="1"/>
  <c r="Y120" i="3" s="1"/>
  <c r="Z459" i="3"/>
  <c r="V461" i="3"/>
  <c r="AB120" i="3" l="1"/>
  <c r="AG120" i="3"/>
  <c r="AA120" i="3"/>
  <c r="Z460" i="3"/>
  <c r="V462" i="3"/>
  <c r="AC120" i="3" l="1"/>
  <c r="AD120" i="3" s="1"/>
  <c r="AE120" i="3" s="1"/>
  <c r="AF120" i="3" s="1"/>
  <c r="Y121" i="3" s="1"/>
  <c r="Z461" i="3"/>
  <c r="V463" i="3"/>
  <c r="AG121" i="3" l="1"/>
  <c r="AA121" i="3"/>
  <c r="AB121" i="3"/>
  <c r="Z462" i="3"/>
  <c r="V464" i="3"/>
  <c r="AC121" i="3" l="1"/>
  <c r="AD121" i="3" s="1"/>
  <c r="AE121" i="3" s="1"/>
  <c r="AF121" i="3" s="1"/>
  <c r="Y122" i="3" s="1"/>
  <c r="Z463" i="3"/>
  <c r="V465" i="3"/>
  <c r="AA122" i="3" l="1"/>
  <c r="AB122" i="3"/>
  <c r="AG122" i="3"/>
  <c r="Z464" i="3"/>
  <c r="V466" i="3"/>
  <c r="AC122" i="3" l="1"/>
  <c r="AD122" i="3" s="1"/>
  <c r="AE122" i="3" s="1"/>
  <c r="AF122" i="3" s="1"/>
  <c r="Y123" i="3" s="1"/>
  <c r="Z465" i="3"/>
  <c r="V467" i="3"/>
  <c r="AB123" i="3" l="1"/>
  <c r="AG123" i="3"/>
  <c r="AA123" i="3"/>
  <c r="V468" i="3"/>
  <c r="Z466" i="3"/>
  <c r="AC123" i="3" l="1"/>
  <c r="AD123" i="3" s="1"/>
  <c r="AE123" i="3" s="1"/>
  <c r="AF123" i="3" s="1"/>
  <c r="Y124" i="3" s="1"/>
  <c r="Z467" i="3"/>
  <c r="V469" i="3"/>
  <c r="AG124" i="3" l="1"/>
  <c r="AA124" i="3"/>
  <c r="AB124" i="3"/>
  <c r="Z468" i="3"/>
  <c r="V470" i="3"/>
  <c r="AC124" i="3" l="1"/>
  <c r="AD124" i="3" s="1"/>
  <c r="AE124" i="3" s="1"/>
  <c r="AF124" i="3" s="1"/>
  <c r="Y125" i="3" s="1"/>
  <c r="Z469" i="3"/>
  <c r="V471" i="3"/>
  <c r="AG125" i="3" l="1"/>
  <c r="AA125" i="3"/>
  <c r="AB125" i="3"/>
  <c r="Z470" i="3"/>
  <c r="V472" i="3"/>
  <c r="AC125" i="3" l="1"/>
  <c r="AD125" i="3" s="1"/>
  <c r="AE125" i="3" s="1"/>
  <c r="AF125" i="3" s="1"/>
  <c r="Y126" i="3" s="1"/>
  <c r="V473" i="3"/>
  <c r="Z471" i="3"/>
  <c r="AA126" i="3" l="1"/>
  <c r="AB126" i="3"/>
  <c r="AG126" i="3"/>
  <c r="Z472" i="3"/>
  <c r="V474" i="3"/>
  <c r="AC126" i="3" l="1"/>
  <c r="AD126" i="3" s="1"/>
  <c r="AE126" i="3" s="1"/>
  <c r="AF126" i="3" s="1"/>
  <c r="Y127" i="3" s="1"/>
  <c r="Z473" i="3"/>
  <c r="V475" i="3"/>
  <c r="AA127" i="3" l="1"/>
  <c r="AB127" i="3"/>
  <c r="AG127" i="3"/>
  <c r="V476" i="3"/>
  <c r="Z474" i="3"/>
  <c r="AC127" i="3" l="1"/>
  <c r="AD127" i="3" s="1"/>
  <c r="AE127" i="3" s="1"/>
  <c r="AF127" i="3" s="1"/>
  <c r="Y128" i="3" s="1"/>
  <c r="Z475" i="3"/>
  <c r="V477" i="3"/>
  <c r="AB128" i="3" l="1"/>
  <c r="AG128" i="3"/>
  <c r="AA128" i="3"/>
  <c r="Z476" i="3"/>
  <c r="V478" i="3"/>
  <c r="AC128" i="3" l="1"/>
  <c r="AD128" i="3" s="1"/>
  <c r="AE128" i="3" s="1"/>
  <c r="AF128" i="3" s="1"/>
  <c r="Y129" i="3" s="1"/>
  <c r="V479" i="3"/>
  <c r="Z477" i="3"/>
  <c r="AG129" i="3" l="1"/>
  <c r="AA129" i="3"/>
  <c r="AB129" i="3"/>
  <c r="Z478" i="3"/>
  <c r="V480" i="3"/>
  <c r="AC129" i="3" l="1"/>
  <c r="AD129" i="3" s="1"/>
  <c r="AE129" i="3" s="1"/>
  <c r="AF129" i="3" s="1"/>
  <c r="Y130" i="3" s="1"/>
  <c r="Z479" i="3"/>
  <c r="V481" i="3"/>
  <c r="AA130" i="3" l="1"/>
  <c r="AB130" i="3"/>
  <c r="AG130" i="3"/>
  <c r="Z480" i="3"/>
  <c r="V482" i="3"/>
  <c r="AC130" i="3" l="1"/>
  <c r="AD130" i="3" s="1"/>
  <c r="AE130" i="3" s="1"/>
  <c r="AF130" i="3" s="1"/>
  <c r="Y131" i="3" s="1"/>
  <c r="V483" i="3"/>
  <c r="Z481" i="3"/>
  <c r="AA131" i="3" l="1"/>
  <c r="AB131" i="3"/>
  <c r="AG131" i="3"/>
  <c r="V484" i="3"/>
  <c r="Z482" i="3"/>
  <c r="AC131" i="3" l="1"/>
  <c r="AD131" i="3" s="1"/>
  <c r="AE131" i="3" s="1"/>
  <c r="AF131" i="3" s="1"/>
  <c r="Y132" i="3" s="1"/>
  <c r="Z483" i="3"/>
  <c r="V485" i="3"/>
  <c r="AG132" i="3" l="1"/>
  <c r="AA132" i="3"/>
  <c r="AB132" i="3"/>
  <c r="Z484" i="3"/>
  <c r="V486" i="3"/>
  <c r="AC132" i="3" l="1"/>
  <c r="AD132" i="3" s="1"/>
  <c r="AE132" i="3" s="1"/>
  <c r="AF132" i="3" s="1"/>
  <c r="Y133" i="3" s="1"/>
  <c r="Z485" i="3"/>
  <c r="V487" i="3"/>
  <c r="AG133" i="3" l="1"/>
  <c r="AA133" i="3"/>
  <c r="AB133" i="3"/>
  <c r="V488" i="3"/>
  <c r="Z486" i="3"/>
  <c r="AC133" i="3" l="1"/>
  <c r="AD133" i="3" s="1"/>
  <c r="AE133" i="3" s="1"/>
  <c r="AF133" i="3" s="1"/>
  <c r="Y134" i="3" s="1"/>
  <c r="Z487" i="3"/>
  <c r="V489" i="3"/>
  <c r="AG134" i="3" l="1"/>
  <c r="AA134" i="3"/>
  <c r="AB134" i="3"/>
  <c r="V490" i="3"/>
  <c r="Z488" i="3"/>
  <c r="AC134" i="3" l="1"/>
  <c r="AD134" i="3" s="1"/>
  <c r="AE134" i="3" s="1"/>
  <c r="AF134" i="3" s="1"/>
  <c r="Y135" i="3" s="1"/>
  <c r="V491" i="3"/>
  <c r="Z489" i="3"/>
  <c r="AA135" i="3" l="1"/>
  <c r="AB135" i="3"/>
  <c r="AG135" i="3"/>
  <c r="Z490" i="3"/>
  <c r="V492" i="3"/>
  <c r="AC135" i="3" l="1"/>
  <c r="AD135" i="3" s="1"/>
  <c r="AE135" i="3" s="1"/>
  <c r="AF135" i="3" s="1"/>
  <c r="Z491" i="3"/>
  <c r="V493" i="3"/>
  <c r="Y136" i="3" l="1"/>
  <c r="V494" i="3"/>
  <c r="Z492" i="3"/>
  <c r="AB136" i="3" l="1"/>
  <c r="AG136" i="3"/>
  <c r="AA136" i="3"/>
  <c r="Z493" i="3"/>
  <c r="V495" i="3"/>
  <c r="AC136" i="3" l="1"/>
  <c r="AD136" i="3" s="1"/>
  <c r="AE136" i="3" s="1"/>
  <c r="AF136" i="3" s="1"/>
  <c r="Y137" i="3" s="1"/>
  <c r="Z494" i="3"/>
  <c r="V496" i="3"/>
  <c r="AG137" i="3" l="1"/>
  <c r="AA137" i="3"/>
  <c r="AB137" i="3"/>
  <c r="Z495" i="3"/>
  <c r="V497" i="3"/>
  <c r="AC137" i="3" l="1"/>
  <c r="AD137" i="3" s="1"/>
  <c r="AE137" i="3" s="1"/>
  <c r="AF137" i="3" s="1"/>
  <c r="Y138" i="3" s="1"/>
  <c r="Z496" i="3"/>
  <c r="V498" i="3"/>
  <c r="AG138" i="3" l="1"/>
  <c r="AA138" i="3"/>
  <c r="AB138" i="3"/>
  <c r="Z497" i="3"/>
  <c r="V499" i="3"/>
  <c r="AC138" i="3" l="1"/>
  <c r="AD138" i="3" s="1"/>
  <c r="AE138" i="3" s="1"/>
  <c r="AF138" i="3" s="1"/>
  <c r="Y139" i="3" s="1"/>
  <c r="Z498" i="3"/>
  <c r="V500" i="3"/>
  <c r="AA139" i="3" l="1"/>
  <c r="AB139" i="3"/>
  <c r="AG139" i="3"/>
  <c r="Z499" i="3"/>
  <c r="V501" i="3"/>
  <c r="AC139" i="3" l="1"/>
  <c r="AD139" i="3" s="1"/>
  <c r="AE139" i="3" s="1"/>
  <c r="AF139" i="3" s="1"/>
  <c r="Y140" i="3" s="1"/>
  <c r="Z500" i="3"/>
  <c r="V502" i="3"/>
  <c r="AB140" i="3" l="1"/>
  <c r="AG140" i="3"/>
  <c r="AA140" i="3"/>
  <c r="Z501" i="3"/>
  <c r="V503" i="3"/>
  <c r="AC140" i="3" l="1"/>
  <c r="AD140" i="3" s="1"/>
  <c r="AE140" i="3" s="1"/>
  <c r="AF140" i="3" s="1"/>
  <c r="Y141" i="3" s="1"/>
  <c r="V504" i="3"/>
  <c r="Z502" i="3"/>
  <c r="AG141" i="3" l="1"/>
  <c r="AA141" i="3"/>
  <c r="AB141" i="3"/>
  <c r="Z503" i="3"/>
  <c r="V505" i="3"/>
  <c r="AC141" i="3" l="1"/>
  <c r="AD141" i="3" s="1"/>
  <c r="AE141" i="3" s="1"/>
  <c r="AF141" i="3" s="1"/>
  <c r="Y142" i="3" s="1"/>
  <c r="Z504" i="3"/>
  <c r="V506" i="3"/>
  <c r="AG142" i="3" l="1"/>
  <c r="AA142" i="3"/>
  <c r="AB142" i="3"/>
  <c r="Z505" i="3"/>
  <c r="V507" i="3"/>
  <c r="AC142" i="3" l="1"/>
  <c r="AD142" i="3" s="1"/>
  <c r="AE142" i="3" s="1"/>
  <c r="AF142" i="3" s="1"/>
  <c r="Y143" i="3" s="1"/>
  <c r="Z506" i="3"/>
  <c r="V508" i="3"/>
  <c r="AA143" i="3" l="1"/>
  <c r="AB143" i="3"/>
  <c r="AG143" i="3"/>
  <c r="V509" i="3"/>
  <c r="Z507" i="3"/>
  <c r="AC143" i="3" l="1"/>
  <c r="AD143" i="3" s="1"/>
  <c r="AE143" i="3" s="1"/>
  <c r="AF143" i="3" s="1"/>
  <c r="Y144" i="3" s="1"/>
  <c r="Z508" i="3"/>
  <c r="V510" i="3"/>
  <c r="AB144" i="3" l="1"/>
  <c r="AA144" i="3"/>
  <c r="AG144" i="3"/>
  <c r="V511" i="3"/>
  <c r="Z509" i="3"/>
  <c r="AC144" i="3" l="1"/>
  <c r="AD144" i="3" s="1"/>
  <c r="AE144" i="3" s="1"/>
  <c r="AF144" i="3" s="1"/>
  <c r="Y145" i="3" s="1"/>
  <c r="V512" i="3"/>
  <c r="Z510" i="3"/>
  <c r="AA145" i="3" l="1"/>
  <c r="AB145" i="3"/>
  <c r="AG145" i="3"/>
  <c r="V513" i="3"/>
  <c r="Z511" i="3"/>
  <c r="AC145" i="3" l="1"/>
  <c r="AD145" i="3" s="1"/>
  <c r="AE145" i="3" s="1"/>
  <c r="AF145" i="3" s="1"/>
  <c r="Y146" i="3" s="1"/>
  <c r="Z512" i="3"/>
  <c r="V514" i="3"/>
  <c r="AG146" i="3" l="1"/>
  <c r="AA146" i="3"/>
  <c r="AB146" i="3"/>
  <c r="Z513" i="3"/>
  <c r="V515" i="3"/>
  <c r="AC146" i="3" l="1"/>
  <c r="AD146" i="3" s="1"/>
  <c r="AE146" i="3" s="1"/>
  <c r="AF146" i="3" s="1"/>
  <c r="Y147" i="3" s="1"/>
  <c r="Z514" i="3"/>
  <c r="V516" i="3"/>
  <c r="AA147" i="3" l="1"/>
  <c r="AB147" i="3"/>
  <c r="AG147" i="3"/>
  <c r="Z515" i="3"/>
  <c r="V517" i="3"/>
  <c r="AC147" i="3" l="1"/>
  <c r="AD147" i="3" s="1"/>
  <c r="AE147" i="3" s="1"/>
  <c r="AF147" i="3" s="1"/>
  <c r="Y148" i="3" s="1"/>
  <c r="Z516" i="3"/>
  <c r="V518" i="3"/>
  <c r="AA148" i="3" l="1"/>
  <c r="AB148" i="3"/>
  <c r="AG148" i="3"/>
  <c r="Z517" i="3"/>
  <c r="V519" i="3"/>
  <c r="AC148" i="3" l="1"/>
  <c r="AD148" i="3" s="1"/>
  <c r="AE148" i="3" s="1"/>
  <c r="AF148" i="3" s="1"/>
  <c r="Y149" i="3" s="1"/>
  <c r="Z518" i="3"/>
  <c r="V520" i="3"/>
  <c r="AG149" i="3" l="1"/>
  <c r="AA149" i="3"/>
  <c r="AB149" i="3"/>
  <c r="Z519" i="3"/>
  <c r="V521" i="3"/>
  <c r="AC149" i="3" l="1"/>
  <c r="AD149" i="3" s="1"/>
  <c r="AE149" i="3" s="1"/>
  <c r="AF149" i="3" s="1"/>
  <c r="Y150" i="3" s="1"/>
  <c r="Z520" i="3"/>
  <c r="V522" i="3"/>
  <c r="AA150" i="3" l="1"/>
  <c r="AB150" i="3"/>
  <c r="AG150" i="3"/>
  <c r="V523" i="3"/>
  <c r="Z521" i="3"/>
  <c r="AC150" i="3" l="1"/>
  <c r="AD150" i="3" s="1"/>
  <c r="AE150" i="3" s="1"/>
  <c r="AF150" i="3" s="1"/>
  <c r="Y151" i="3" s="1"/>
  <c r="Z522" i="3"/>
  <c r="V524" i="3"/>
  <c r="AA151" i="3" l="1"/>
  <c r="AG151" i="3"/>
  <c r="AB151" i="3"/>
  <c r="Z523" i="3"/>
  <c r="Z524" i="3"/>
  <c r="AC151" i="3" l="1"/>
  <c r="AD151" i="3" s="1"/>
  <c r="AE151" i="3" s="1"/>
  <c r="AF151" i="3" s="1"/>
  <c r="Y152" i="3" s="1"/>
  <c r="AB152" i="3" l="1"/>
  <c r="AG152" i="3"/>
  <c r="AA152" i="3"/>
  <c r="AC152" i="3" l="1"/>
  <c r="AD152" i="3" s="1"/>
  <c r="AE152" i="3" s="1"/>
  <c r="AF152" i="3" s="1"/>
  <c r="Y153" i="3" s="1"/>
  <c r="AB153" i="3" l="1"/>
  <c r="AA153" i="3"/>
  <c r="AG153" i="3"/>
  <c r="AC153" i="3" l="1"/>
  <c r="AD153" i="3" s="1"/>
  <c r="AE153" i="3" s="1"/>
  <c r="AF153" i="3" s="1"/>
  <c r="Y154" i="3" s="1"/>
  <c r="AA154" i="3" l="1"/>
  <c r="AB154" i="3"/>
  <c r="AG154" i="3"/>
  <c r="AC154" i="3" l="1"/>
  <c r="AD154" i="3" s="1"/>
  <c r="AE154" i="3" s="1"/>
  <c r="AF154" i="3" s="1"/>
  <c r="Y155" i="3" s="1"/>
  <c r="AG155" i="3" l="1"/>
  <c r="AA155" i="3"/>
  <c r="AB155" i="3"/>
  <c r="AC155" i="3" l="1"/>
  <c r="AD155" i="3" s="1"/>
  <c r="AE155" i="3" s="1"/>
  <c r="AF155" i="3" s="1"/>
  <c r="Y156" i="3" s="1"/>
  <c r="AA156" i="3" l="1"/>
  <c r="AB156" i="3"/>
  <c r="AG156" i="3"/>
  <c r="AC156" i="3" l="1"/>
  <c r="AD156" i="3" s="1"/>
  <c r="AE156" i="3" s="1"/>
  <c r="AF156" i="3" s="1"/>
  <c r="Y157" i="3" s="1"/>
  <c r="AB157" i="3" l="1"/>
  <c r="AA157" i="3"/>
  <c r="AC157" i="3" l="1"/>
  <c r="AD157" i="3" s="1"/>
  <c r="AE157" i="3" s="1"/>
  <c r="AF157" i="3" s="1"/>
  <c r="Y158" i="3" s="1"/>
  <c r="AA158" i="3" l="1"/>
  <c r="AB158" i="3"/>
  <c r="AC158" i="3" l="1"/>
  <c r="AD158" i="3" s="1"/>
  <c r="AE158" i="3" s="1"/>
  <c r="AF158" i="3" s="1"/>
  <c r="Y159" i="3" s="1"/>
  <c r="AA159" i="3" l="1"/>
  <c r="AB159" i="3"/>
  <c r="AC159" i="3" l="1"/>
  <c r="AD159" i="3" s="1"/>
  <c r="AE159" i="3" s="1"/>
  <c r="AF159" i="3" s="1"/>
  <c r="Y160" i="3" s="1"/>
  <c r="AA160" i="3" l="1"/>
  <c r="AB160" i="3"/>
  <c r="AC160" i="3" l="1"/>
  <c r="AD160" i="3" s="1"/>
  <c r="AE160" i="3" s="1"/>
  <c r="AF160" i="3" s="1"/>
  <c r="Y161" i="3" s="1"/>
  <c r="AA161" i="3" l="1"/>
  <c r="AB161" i="3"/>
  <c r="AC161" i="3" l="1"/>
  <c r="AD161" i="3" s="1"/>
  <c r="AE161" i="3" s="1"/>
  <c r="AF161" i="3" s="1"/>
  <c r="Y162" i="3" s="1"/>
  <c r="AA162" i="3" l="1"/>
  <c r="AB162" i="3"/>
  <c r="AC162" i="3" l="1"/>
  <c r="AD162" i="3" s="1"/>
  <c r="AE162" i="3" s="1"/>
  <c r="AF162" i="3" s="1"/>
  <c r="Y163" i="3" s="1"/>
  <c r="AA163" i="3" l="1"/>
  <c r="AB163" i="3"/>
  <c r="AC163" i="3" l="1"/>
  <c r="AD163" i="3" s="1"/>
  <c r="AE163" i="3" s="1"/>
  <c r="AF163" i="3" s="1"/>
  <c r="Y164" i="3" s="1"/>
  <c r="AA164" i="3" l="1"/>
  <c r="AB164" i="3"/>
  <c r="AC164" i="3" l="1"/>
  <c r="AD164" i="3" s="1"/>
  <c r="AE164" i="3" s="1"/>
  <c r="AF164" i="3" s="1"/>
  <c r="Y165" i="3" s="1"/>
  <c r="AB165" i="3" l="1"/>
  <c r="AA165" i="3"/>
  <c r="AC165" i="3" l="1"/>
  <c r="AD165" i="3" s="1"/>
  <c r="AE165" i="3" s="1"/>
  <c r="AF165" i="3" s="1"/>
  <c r="Y166" i="3" s="1"/>
  <c r="AA166" i="3" l="1"/>
  <c r="AB166" i="3"/>
  <c r="AC166" i="3" l="1"/>
  <c r="AD166" i="3" s="1"/>
  <c r="AE166" i="3" s="1"/>
  <c r="AF166" i="3" s="1"/>
  <c r="Y167" i="3" s="1"/>
  <c r="AA167" i="3" l="1"/>
  <c r="AB167" i="3"/>
  <c r="AC167" i="3" l="1"/>
  <c r="AD167" i="3" s="1"/>
  <c r="AE167" i="3" s="1"/>
  <c r="AF167" i="3" s="1"/>
  <c r="Y168" i="3" s="1"/>
  <c r="AA168" i="3" l="1"/>
  <c r="AB168" i="3"/>
  <c r="AC168" i="3" l="1"/>
  <c r="AD168" i="3" s="1"/>
  <c r="AE168" i="3" s="1"/>
  <c r="AF168" i="3" s="1"/>
  <c r="Y169" i="3" s="1"/>
  <c r="AA169" i="3" l="1"/>
  <c r="AB169" i="3"/>
  <c r="AC169" i="3" l="1"/>
  <c r="AD169" i="3" s="1"/>
  <c r="AE169" i="3" s="1"/>
  <c r="AF169" i="3" s="1"/>
  <c r="Y170" i="3" s="1"/>
  <c r="AA170" i="3" l="1"/>
  <c r="AB170" i="3"/>
  <c r="AC170" i="3" l="1"/>
  <c r="AD170" i="3" s="1"/>
  <c r="AE170" i="3" s="1"/>
  <c r="AF170" i="3" s="1"/>
  <c r="Y171" i="3" s="1"/>
  <c r="AB171" i="3" l="1"/>
  <c r="AA171" i="3"/>
  <c r="AC171" i="3" l="1"/>
  <c r="AD171" i="3" s="1"/>
  <c r="AE171" i="3" s="1"/>
  <c r="AF171" i="3" s="1"/>
  <c r="Y172" i="3" s="1"/>
  <c r="AA172" i="3" l="1"/>
  <c r="AB172" i="3"/>
  <c r="AC172" i="3" l="1"/>
  <c r="AD172" i="3" s="1"/>
  <c r="AE172" i="3" s="1"/>
  <c r="AF172" i="3" s="1"/>
  <c r="Y173" i="3" s="1"/>
  <c r="AB173" i="3" l="1"/>
  <c r="AA173" i="3"/>
  <c r="AC173" i="3" l="1"/>
  <c r="AD173" i="3" s="1"/>
  <c r="AE173" i="3" s="1"/>
  <c r="AF173" i="3" s="1"/>
  <c r="Y174" i="3" s="1"/>
  <c r="AA174" i="3" l="1"/>
  <c r="AB174" i="3"/>
  <c r="AC174" i="3" l="1"/>
  <c r="AD174" i="3" s="1"/>
  <c r="AE174" i="3" s="1"/>
  <c r="AF174" i="3" s="1"/>
  <c r="Y175" i="3" s="1"/>
  <c r="AA175" i="3" l="1"/>
  <c r="AB175" i="3"/>
  <c r="AC175" i="3" l="1"/>
  <c r="AD175" i="3" s="1"/>
  <c r="AE175" i="3" s="1"/>
  <c r="AF175" i="3" s="1"/>
  <c r="Y176" i="3" s="1"/>
  <c r="AA176" i="3" l="1"/>
  <c r="AB176" i="3"/>
  <c r="AC176" i="3" l="1"/>
  <c r="AD176" i="3" s="1"/>
  <c r="AE176" i="3" s="1"/>
  <c r="AF176" i="3" s="1"/>
  <c r="Y177" i="3" s="1"/>
  <c r="AA177" i="3" l="1"/>
  <c r="AB177" i="3"/>
  <c r="AC177" i="3" l="1"/>
  <c r="AD177" i="3" s="1"/>
  <c r="AE177" i="3" s="1"/>
  <c r="AF177" i="3" s="1"/>
  <c r="Y178" i="3" s="1"/>
  <c r="AA178" i="3" l="1"/>
  <c r="AB178" i="3"/>
  <c r="AC178" i="3" l="1"/>
  <c r="AD178" i="3" s="1"/>
  <c r="AE178" i="3" s="1"/>
  <c r="AF178" i="3" s="1"/>
  <c r="Y179" i="3" s="1"/>
  <c r="AA179" i="3" l="1"/>
  <c r="AB179" i="3"/>
  <c r="AC179" i="3" l="1"/>
  <c r="AD179" i="3" s="1"/>
  <c r="AE179" i="3" s="1"/>
  <c r="AF179" i="3" s="1"/>
  <c r="Y180" i="3" s="1"/>
  <c r="AA180" i="3" l="1"/>
  <c r="AB180" i="3"/>
  <c r="AC180" i="3" l="1"/>
  <c r="AD180" i="3" s="1"/>
  <c r="AE180" i="3" s="1"/>
  <c r="AF180" i="3" s="1"/>
  <c r="Y181" i="3" s="1"/>
  <c r="AB181" i="3" l="1"/>
  <c r="AA181" i="3"/>
  <c r="AC181" i="3" l="1"/>
  <c r="AD181" i="3" s="1"/>
  <c r="AE181" i="3" s="1"/>
  <c r="AF181" i="3" s="1"/>
  <c r="Y182" i="3" s="1"/>
  <c r="AA182" i="3" l="1"/>
  <c r="AB182" i="3"/>
  <c r="AC182" i="3" l="1"/>
  <c r="AD182" i="3" s="1"/>
  <c r="AE182" i="3" s="1"/>
  <c r="AF182" i="3" s="1"/>
  <c r="Y183" i="3" s="1"/>
  <c r="AA183" i="3" l="1"/>
  <c r="AB183" i="3"/>
  <c r="AC183" i="3" l="1"/>
  <c r="AD183" i="3" s="1"/>
  <c r="AE183" i="3" s="1"/>
  <c r="AF183" i="3" s="1"/>
  <c r="Y184" i="3" s="1"/>
  <c r="AA184" i="3" l="1"/>
  <c r="AB184" i="3"/>
  <c r="AC184" i="3" l="1"/>
  <c r="AD184" i="3" s="1"/>
  <c r="AE184" i="3" s="1"/>
  <c r="AF184" i="3" s="1"/>
  <c r="Y185" i="3" s="1"/>
  <c r="AA185" i="3" l="1"/>
  <c r="AB185" i="3"/>
  <c r="AC185" i="3" l="1"/>
  <c r="AD185" i="3" s="1"/>
  <c r="AE185" i="3" s="1"/>
  <c r="AF185" i="3" s="1"/>
  <c r="Y186" i="3" s="1"/>
  <c r="AA186" i="3" l="1"/>
  <c r="AB186" i="3"/>
  <c r="AC186" i="3" l="1"/>
  <c r="AD186" i="3" s="1"/>
  <c r="AE186" i="3" s="1"/>
  <c r="AF186" i="3" s="1"/>
  <c r="Y187" i="3" s="1"/>
  <c r="AA187" i="3" l="1"/>
  <c r="AB187" i="3"/>
  <c r="AC187" i="3" l="1"/>
  <c r="AD187" i="3" s="1"/>
  <c r="AE187" i="3" s="1"/>
  <c r="AF187" i="3" s="1"/>
  <c r="Y188" i="3" s="1"/>
  <c r="AA188" i="3" l="1"/>
  <c r="AB188" i="3"/>
  <c r="AG188" i="3"/>
  <c r="AC188" i="3" l="1"/>
  <c r="AD188" i="3" s="1"/>
  <c r="AE188" i="3" s="1"/>
  <c r="AF188" i="3" s="1"/>
  <c r="Y189" i="3" s="1"/>
  <c r="AB189" i="3" l="1"/>
  <c r="AA189" i="3"/>
  <c r="AG189" i="3"/>
  <c r="AC189" i="3" l="1"/>
  <c r="AD189" i="3" s="1"/>
  <c r="AE189" i="3" s="1"/>
  <c r="AF189" i="3" s="1"/>
  <c r="Y190" i="3" s="1"/>
  <c r="AG190" i="3" l="1"/>
  <c r="AA190" i="3"/>
  <c r="AB190" i="3"/>
  <c r="AC190" i="3" l="1"/>
  <c r="AD190" i="3" s="1"/>
  <c r="AE190" i="3" s="1"/>
  <c r="AF190" i="3" s="1"/>
  <c r="Y191" i="3" s="1"/>
  <c r="AG191" i="3" l="1"/>
  <c r="AA191" i="3"/>
  <c r="AB191" i="3"/>
  <c r="AC191" i="3" l="1"/>
  <c r="AD191" i="3" s="1"/>
  <c r="AE191" i="3" s="1"/>
  <c r="AF191" i="3" s="1"/>
  <c r="Y192" i="3" s="1"/>
  <c r="AA192" i="3" l="1"/>
  <c r="AB192" i="3"/>
  <c r="AG192" i="3"/>
  <c r="AC192" i="3" l="1"/>
  <c r="AD192" i="3" s="1"/>
  <c r="AE192" i="3" s="1"/>
  <c r="AF192" i="3" s="1"/>
  <c r="Y193" i="3" s="1"/>
  <c r="AA193" i="3" l="1"/>
  <c r="AB193" i="3"/>
  <c r="AG193" i="3"/>
  <c r="AC193" i="3" l="1"/>
  <c r="AD193" i="3" s="1"/>
  <c r="AE193" i="3" s="1"/>
  <c r="AF193" i="3" s="1"/>
  <c r="Y194" i="3" s="1"/>
  <c r="AG194" i="3" l="1"/>
  <c r="AA194" i="3"/>
  <c r="AB194" i="3"/>
  <c r="AC194" i="3" l="1"/>
  <c r="AD194" i="3" s="1"/>
  <c r="AE194" i="3" s="1"/>
  <c r="AF194" i="3" s="1"/>
  <c r="Y195" i="3" s="1"/>
  <c r="AG195" i="3" l="1"/>
  <c r="AA195" i="3"/>
  <c r="AB195" i="3"/>
  <c r="AC195" i="3" l="1"/>
  <c r="AD195" i="3" s="1"/>
  <c r="AE195" i="3" s="1"/>
  <c r="AF195" i="3" s="1"/>
  <c r="Y196" i="3" s="1"/>
  <c r="AA196" i="3" l="1"/>
  <c r="AG196" i="3"/>
  <c r="AB196" i="3"/>
  <c r="AC196" i="3" l="1"/>
  <c r="AD196" i="3" s="1"/>
  <c r="AE196" i="3" s="1"/>
  <c r="AF196" i="3" s="1"/>
  <c r="Y197" i="3" s="1"/>
  <c r="AB197" i="3" l="1"/>
  <c r="AA197" i="3"/>
  <c r="AG197" i="3"/>
  <c r="AC197" i="3" l="1"/>
  <c r="AD197" i="3" s="1"/>
  <c r="AE197" i="3" s="1"/>
  <c r="AF197" i="3" s="1"/>
  <c r="Y198" i="3" s="1"/>
  <c r="AB198" i="3" l="1"/>
  <c r="AG198" i="3"/>
  <c r="AA198" i="3"/>
  <c r="AC198" i="3" l="1"/>
  <c r="AD198" i="3" s="1"/>
  <c r="AE198" i="3" s="1"/>
  <c r="AF198" i="3" s="1"/>
  <c r="Y199" i="3" s="1"/>
  <c r="AG199" i="3" l="1"/>
  <c r="AA199" i="3"/>
  <c r="AB199" i="3"/>
  <c r="AC199" i="3" l="1"/>
  <c r="AD199" i="3" s="1"/>
  <c r="AE199" i="3" s="1"/>
  <c r="AF199" i="3" s="1"/>
  <c r="Y200" i="3" s="1"/>
  <c r="AG200" i="3" l="1"/>
  <c r="AA200" i="3"/>
  <c r="AB200" i="3"/>
  <c r="AC200" i="3" l="1"/>
  <c r="AD200" i="3" s="1"/>
  <c r="AE200" i="3" s="1"/>
  <c r="AF200" i="3" s="1"/>
  <c r="Y201" i="3" s="1"/>
  <c r="AA201" i="3" l="1"/>
  <c r="AB201" i="3"/>
  <c r="AG201" i="3"/>
  <c r="AC201" i="3" l="1"/>
  <c r="AD201" i="3" s="1"/>
  <c r="AE201" i="3" s="1"/>
  <c r="AF201" i="3" s="1"/>
  <c r="Y202" i="3" s="1"/>
  <c r="AG202" i="3" l="1"/>
  <c r="AB202" i="3"/>
  <c r="AA202" i="3"/>
  <c r="AC202" i="3" l="1"/>
  <c r="AD202" i="3" s="1"/>
  <c r="AE202" i="3" s="1"/>
  <c r="AF202" i="3" s="1"/>
  <c r="Y203" i="3" s="1"/>
  <c r="AG203" i="3" l="1"/>
  <c r="AA203" i="3"/>
  <c r="AB203" i="3"/>
  <c r="AC203" i="3" l="1"/>
  <c r="AD203" i="3" s="1"/>
  <c r="AE203" i="3" s="1"/>
  <c r="AF203" i="3" s="1"/>
  <c r="Y204" i="3" s="1"/>
  <c r="AA204" i="3" l="1"/>
  <c r="AG204" i="3"/>
  <c r="AB204" i="3"/>
  <c r="AC204" i="3" l="1"/>
  <c r="AD204" i="3" s="1"/>
  <c r="AE204" i="3" s="1"/>
  <c r="AF204" i="3" s="1"/>
  <c r="Y205" i="3" s="1"/>
  <c r="AB205" i="3" l="1"/>
  <c r="AA205" i="3"/>
  <c r="AG205" i="3"/>
  <c r="AC205" i="3" l="1"/>
  <c r="AD205" i="3" s="1"/>
  <c r="AE205" i="3" s="1"/>
  <c r="AF205" i="3" s="1"/>
  <c r="Y206" i="3" s="1"/>
  <c r="AA206" i="3" l="1"/>
  <c r="AB206" i="3"/>
  <c r="AG206" i="3"/>
  <c r="AC206" i="3" l="1"/>
  <c r="AD206" i="3" s="1"/>
  <c r="AE206" i="3" s="1"/>
  <c r="AF206" i="3" s="1"/>
  <c r="Y207" i="3" s="1"/>
  <c r="AG207" i="3" l="1"/>
  <c r="AA207" i="3"/>
  <c r="AB207" i="3"/>
  <c r="AC207" i="3" l="1"/>
  <c r="AD207" i="3" s="1"/>
  <c r="AE207" i="3" s="1"/>
  <c r="AF207" i="3" s="1"/>
  <c r="Y208" i="3" s="1"/>
  <c r="AG208" i="3" l="1"/>
  <c r="AA208" i="3"/>
  <c r="AB208" i="3"/>
  <c r="AC208" i="3" l="1"/>
  <c r="AD208" i="3" s="1"/>
  <c r="AE208" i="3" s="1"/>
  <c r="AF208" i="3" s="1"/>
  <c r="Y209" i="3" s="1"/>
  <c r="AA209" i="3" l="1"/>
  <c r="AB209" i="3"/>
  <c r="AG209" i="3"/>
  <c r="AC209" i="3" l="1"/>
  <c r="AD209" i="3" s="1"/>
  <c r="AE209" i="3" s="1"/>
  <c r="AF209" i="3" s="1"/>
  <c r="Y210" i="3" s="1"/>
  <c r="AG210" i="3" l="1"/>
  <c r="AA210" i="3"/>
  <c r="AB210" i="3"/>
  <c r="AC210" i="3" l="1"/>
  <c r="AD210" i="3" s="1"/>
  <c r="AE210" i="3" s="1"/>
  <c r="AF210" i="3" s="1"/>
  <c r="Y211" i="3" s="1"/>
  <c r="AI5" i="3" l="1"/>
  <c r="AG211" i="3"/>
  <c r="AA211" i="3"/>
  <c r="AB211" i="3"/>
  <c r="AC211" i="3" l="1"/>
  <c r="AD211" i="3" s="1"/>
  <c r="AE211" i="3" s="1"/>
  <c r="AF211" i="3" s="1"/>
  <c r="Y212" i="3" s="1"/>
  <c r="AA212" i="3" l="1"/>
  <c r="AG212" i="3"/>
  <c r="AB212" i="3"/>
  <c r="AC212" i="3" l="1"/>
  <c r="AD212" i="3" s="1"/>
  <c r="AE212" i="3" s="1"/>
  <c r="AF212" i="3" s="1"/>
  <c r="Y213" i="3" s="1"/>
  <c r="AB213" i="3" l="1"/>
  <c r="AG213" i="3"/>
  <c r="AA213" i="3"/>
  <c r="AC213" i="3" l="1"/>
  <c r="AD213" i="3" s="1"/>
  <c r="AE213" i="3" s="1"/>
  <c r="AF213" i="3" s="1"/>
  <c r="Y214" i="3" s="1"/>
  <c r="AA214" i="3" l="1"/>
  <c r="AB214" i="3"/>
  <c r="AG214" i="3"/>
  <c r="AC214" i="3" l="1"/>
  <c r="AD214" i="3" s="1"/>
  <c r="AE214" i="3" s="1"/>
  <c r="AF214" i="3" s="1"/>
  <c r="Y215" i="3" s="1"/>
  <c r="AB215" i="3" l="1"/>
  <c r="AG215" i="3"/>
  <c r="AA215" i="3"/>
  <c r="AC215" i="3" l="1"/>
  <c r="AD215" i="3" s="1"/>
  <c r="AE215" i="3" s="1"/>
  <c r="AF215" i="3" s="1"/>
  <c r="Y216" i="3" s="1"/>
  <c r="AG216" i="3" l="1"/>
  <c r="AA216" i="3"/>
  <c r="AB216" i="3"/>
  <c r="AC216" i="3" l="1"/>
  <c r="AD216" i="3" s="1"/>
  <c r="AE216" i="3" s="1"/>
  <c r="AF216" i="3" s="1"/>
  <c r="Y217" i="3" s="1"/>
  <c r="AG217" i="3" l="1"/>
  <c r="AA217" i="3"/>
  <c r="AB217" i="3"/>
  <c r="AC217" i="3" l="1"/>
  <c r="AD217" i="3" s="1"/>
  <c r="AE217" i="3" s="1"/>
  <c r="AF217" i="3" s="1"/>
  <c r="Y218" i="3" s="1"/>
  <c r="AG218" i="3" l="1"/>
  <c r="AA218" i="3"/>
  <c r="AB218" i="3"/>
  <c r="AC218" i="3" l="1"/>
  <c r="AD218" i="3" s="1"/>
  <c r="AE218" i="3" s="1"/>
  <c r="AF218" i="3" s="1"/>
  <c r="Y219" i="3" s="1"/>
  <c r="AB219" i="3" l="1"/>
  <c r="AG219" i="3"/>
  <c r="AA219" i="3"/>
  <c r="AC219" i="3" l="1"/>
  <c r="AD219" i="3" s="1"/>
  <c r="AE219" i="3" s="1"/>
  <c r="AF219" i="3" s="1"/>
  <c r="Y220" i="3" s="1"/>
  <c r="AA220" i="3" l="1"/>
  <c r="AG220" i="3"/>
  <c r="AB220" i="3"/>
  <c r="AC220" i="3" l="1"/>
  <c r="AD220" i="3" s="1"/>
  <c r="AE220" i="3" s="1"/>
  <c r="AF220" i="3" s="1"/>
  <c r="Y221" i="3" s="1"/>
  <c r="AB221" i="3" l="1"/>
  <c r="AG221" i="3"/>
  <c r="AA221" i="3"/>
  <c r="AC221" i="3" l="1"/>
  <c r="AD221" i="3" s="1"/>
  <c r="AE221" i="3" s="1"/>
  <c r="AF221" i="3" s="1"/>
  <c r="Y222" i="3" s="1"/>
  <c r="AA222" i="3" l="1"/>
  <c r="AB222" i="3"/>
  <c r="AG222" i="3"/>
  <c r="AC222" i="3" l="1"/>
  <c r="AD222" i="3" s="1"/>
  <c r="AE222" i="3" s="1"/>
  <c r="AF222" i="3" s="1"/>
  <c r="Y223" i="3" s="1"/>
  <c r="AA223" i="3" l="1"/>
  <c r="AB223" i="3"/>
  <c r="AG223" i="3"/>
  <c r="AC223" i="3" l="1"/>
  <c r="AD223" i="3" s="1"/>
  <c r="AE223" i="3" s="1"/>
  <c r="AF223" i="3" s="1"/>
  <c r="Y224" i="3" s="1"/>
  <c r="AG224" i="3" l="1"/>
  <c r="AA224" i="3"/>
  <c r="AB224" i="3"/>
  <c r="AC224" i="3" l="1"/>
  <c r="AD224" i="3" s="1"/>
  <c r="AE224" i="3" s="1"/>
  <c r="AF224" i="3" s="1"/>
  <c r="Y225" i="3" s="1"/>
  <c r="AG225" i="3" l="1"/>
  <c r="AA225" i="3"/>
  <c r="AB225" i="3"/>
  <c r="AC225" i="3" l="1"/>
  <c r="AD225" i="3" s="1"/>
  <c r="AE225" i="3" s="1"/>
  <c r="AF225" i="3" s="1"/>
  <c r="Y226" i="3" s="1"/>
  <c r="AG226" i="3" l="1"/>
  <c r="AA226" i="3"/>
  <c r="AB226" i="3"/>
  <c r="AC226" i="3" l="1"/>
  <c r="AD226" i="3" s="1"/>
  <c r="AE226" i="3" s="1"/>
  <c r="AF226" i="3" s="1"/>
  <c r="Y227" i="3" s="1"/>
  <c r="AA227" i="3" l="1"/>
  <c r="AB227" i="3"/>
  <c r="AG227" i="3"/>
  <c r="AC227" i="3" l="1"/>
  <c r="AD227" i="3" s="1"/>
  <c r="AE227" i="3" s="1"/>
  <c r="AF227" i="3" s="1"/>
  <c r="Y228" i="3" s="1"/>
  <c r="AA228" i="3" l="1"/>
  <c r="AG228" i="3"/>
  <c r="AB228" i="3"/>
  <c r="AC228" i="3" l="1"/>
  <c r="AD228" i="3" s="1"/>
  <c r="AE228" i="3" s="1"/>
  <c r="AF228" i="3" s="1"/>
  <c r="Y229" i="3" s="1"/>
  <c r="AB229" i="3" l="1"/>
  <c r="AG229" i="3"/>
  <c r="AA229" i="3"/>
  <c r="AC229" i="3" l="1"/>
  <c r="AD229" i="3" s="1"/>
  <c r="AE229" i="3" s="1"/>
  <c r="AF229" i="3" s="1"/>
  <c r="Y230" i="3" s="1"/>
  <c r="AG230" i="3" l="1"/>
  <c r="AA230" i="3"/>
  <c r="AB230" i="3"/>
  <c r="AC230" i="3" l="1"/>
  <c r="AD230" i="3" s="1"/>
  <c r="AE230" i="3" s="1"/>
  <c r="AF230" i="3" s="1"/>
  <c r="Y231" i="3" s="1"/>
  <c r="AA231" i="3" l="1"/>
  <c r="AB231" i="3"/>
  <c r="AG231" i="3"/>
  <c r="AC231" i="3" l="1"/>
  <c r="AD231" i="3" s="1"/>
  <c r="AE231" i="3" s="1"/>
  <c r="AF231" i="3" s="1"/>
  <c r="Y232" i="3" s="1"/>
  <c r="AB232" i="3" l="1"/>
  <c r="AG232" i="3"/>
  <c r="AA232" i="3"/>
  <c r="AC232" i="3" l="1"/>
  <c r="AD232" i="3" s="1"/>
  <c r="AE232" i="3" s="1"/>
  <c r="AF232" i="3" s="1"/>
  <c r="Y233" i="3" s="1"/>
  <c r="AG233" i="3" l="1"/>
  <c r="AA233" i="3"/>
  <c r="AB233" i="3"/>
  <c r="AC233" i="3" l="1"/>
  <c r="AD233" i="3" s="1"/>
  <c r="AE233" i="3" s="1"/>
  <c r="AF233" i="3" s="1"/>
  <c r="Y234" i="3" s="1"/>
  <c r="AG234" i="3" l="1"/>
  <c r="AA234" i="3"/>
  <c r="AB234" i="3"/>
  <c r="AC234" i="3" l="1"/>
  <c r="AD234" i="3" s="1"/>
  <c r="AE234" i="3" s="1"/>
  <c r="AF234" i="3" s="1"/>
  <c r="Y235" i="3" s="1"/>
  <c r="AA235" i="3" l="1"/>
  <c r="AB235" i="3"/>
  <c r="AG235" i="3"/>
  <c r="AC235" i="3" l="1"/>
  <c r="AD235" i="3" s="1"/>
  <c r="AE235" i="3" s="1"/>
  <c r="AF235" i="3" s="1"/>
  <c r="Y236" i="3" s="1"/>
  <c r="AA236" i="3" l="1"/>
  <c r="AB236" i="3"/>
  <c r="AG236" i="3"/>
  <c r="AC236" i="3" l="1"/>
  <c r="AD236" i="3" s="1"/>
  <c r="AE236" i="3" s="1"/>
  <c r="AF236" i="3" s="1"/>
  <c r="Y237" i="3" s="1"/>
  <c r="AB237" i="3" l="1"/>
  <c r="AG237" i="3"/>
  <c r="AA237" i="3"/>
  <c r="AC237" i="3" l="1"/>
  <c r="AD237" i="3" s="1"/>
  <c r="AE237" i="3" s="1"/>
  <c r="AF237" i="3" s="1"/>
  <c r="Y238" i="3" s="1"/>
  <c r="AG238" i="3" l="1"/>
  <c r="AA238" i="3"/>
  <c r="AB238" i="3"/>
  <c r="AC238" i="3" l="1"/>
  <c r="AD238" i="3" s="1"/>
  <c r="AE238" i="3" s="1"/>
  <c r="AF238" i="3" s="1"/>
  <c r="Y239" i="3" s="1"/>
  <c r="AA239" i="3" l="1"/>
  <c r="AB239" i="3"/>
  <c r="AG239" i="3"/>
  <c r="AC239" i="3" l="1"/>
  <c r="AD239" i="3" s="1"/>
  <c r="AE239" i="3" s="1"/>
  <c r="AF239" i="3" s="1"/>
  <c r="Y240" i="3" s="1"/>
  <c r="AA240" i="3" l="1"/>
  <c r="AB240" i="3"/>
  <c r="AG240" i="3"/>
  <c r="AC240" i="3" l="1"/>
  <c r="AD240" i="3" s="1"/>
  <c r="AE240" i="3" s="1"/>
  <c r="AF240" i="3" s="1"/>
  <c r="Y241" i="3" s="1"/>
  <c r="AG241" i="3" l="1"/>
  <c r="AA241" i="3"/>
  <c r="AB241" i="3"/>
  <c r="AC241" i="3" l="1"/>
  <c r="AD241" i="3" s="1"/>
  <c r="AE241" i="3" s="1"/>
  <c r="AF241" i="3" s="1"/>
  <c r="Y242" i="3" s="1"/>
  <c r="AG242" i="3" l="1"/>
  <c r="AA242" i="3"/>
  <c r="AB242" i="3"/>
  <c r="AC242" i="3" l="1"/>
  <c r="AD242" i="3" s="1"/>
  <c r="AE242" i="3" s="1"/>
  <c r="AF242" i="3" s="1"/>
  <c r="Y243" i="3" s="1"/>
  <c r="AG243" i="3" l="1"/>
  <c r="AA243" i="3"/>
  <c r="AB243" i="3"/>
  <c r="AC243" i="3" l="1"/>
  <c r="AD243" i="3" s="1"/>
  <c r="AE243" i="3" s="1"/>
  <c r="AF243" i="3" s="1"/>
  <c r="Y244" i="3" s="1"/>
  <c r="AA244" i="3" l="1"/>
  <c r="AB244" i="3"/>
  <c r="AG244" i="3"/>
  <c r="AC244" i="3" l="1"/>
  <c r="AD244" i="3" s="1"/>
  <c r="AE244" i="3" s="1"/>
  <c r="AF244" i="3" s="1"/>
  <c r="Y245" i="3" s="1"/>
  <c r="AB245" i="3" l="1"/>
  <c r="AG245" i="3"/>
  <c r="AA245" i="3"/>
  <c r="AC245" i="3" l="1"/>
  <c r="AD245" i="3" s="1"/>
  <c r="AE245" i="3" s="1"/>
  <c r="AF245" i="3" s="1"/>
  <c r="Y246" i="3" s="1"/>
  <c r="AA246" i="3" l="1"/>
  <c r="AB246" i="3"/>
  <c r="AG246" i="3"/>
  <c r="AC246" i="3" l="1"/>
  <c r="AD246" i="3" s="1"/>
  <c r="AE246" i="3" s="1"/>
  <c r="AF246" i="3" s="1"/>
  <c r="Y247" i="3" s="1"/>
  <c r="AG247" i="3" l="1"/>
  <c r="AB247" i="3"/>
  <c r="AA247" i="3"/>
  <c r="AC247" i="3" l="1"/>
  <c r="AD247" i="3" s="1"/>
  <c r="AE247" i="3" s="1"/>
  <c r="AF247" i="3" s="1"/>
  <c r="Y248" i="3" s="1"/>
  <c r="AA248" i="3" l="1"/>
  <c r="AB248" i="3"/>
  <c r="AG248" i="3"/>
  <c r="AC248" i="3" l="1"/>
  <c r="AD248" i="3" s="1"/>
  <c r="AE248" i="3" s="1"/>
  <c r="AF248" i="3" s="1"/>
  <c r="Y249" i="3" s="1"/>
  <c r="AB249" i="3" l="1"/>
  <c r="AA249" i="3"/>
  <c r="AG249" i="3"/>
  <c r="AC249" i="3" l="1"/>
  <c r="AD249" i="3" s="1"/>
  <c r="AE249" i="3" s="1"/>
  <c r="AF249" i="3" s="1"/>
  <c r="Y250" i="3" s="1"/>
  <c r="AG250" i="3" l="1"/>
  <c r="AA250" i="3"/>
  <c r="AB250" i="3"/>
  <c r="AC250" i="3" l="1"/>
  <c r="AD250" i="3" s="1"/>
  <c r="AE250" i="3" s="1"/>
  <c r="AF250" i="3" s="1"/>
  <c r="Y251" i="3" s="1"/>
  <c r="AA251" i="3" l="1"/>
  <c r="AB251" i="3"/>
  <c r="AG251" i="3"/>
  <c r="AC251" i="3" l="1"/>
  <c r="AD251" i="3" s="1"/>
  <c r="AE251" i="3" s="1"/>
  <c r="AF251" i="3" s="1"/>
  <c r="Y252" i="3" s="1"/>
  <c r="AA252" i="3" l="1"/>
  <c r="AG252" i="3"/>
  <c r="AB252" i="3"/>
  <c r="AC252" i="3" l="1"/>
  <c r="AD252" i="3" s="1"/>
  <c r="AE252" i="3" s="1"/>
  <c r="AF252" i="3" s="1"/>
  <c r="Y253" i="3" s="1"/>
  <c r="AB253" i="3" l="1"/>
  <c r="AA253" i="3"/>
  <c r="AG253" i="3"/>
  <c r="AC253" i="3" l="1"/>
  <c r="AD253" i="3" s="1"/>
  <c r="AE253" i="3" s="1"/>
  <c r="AF253" i="3" s="1"/>
  <c r="Y254" i="3" s="1"/>
  <c r="AB254" i="3" l="1"/>
  <c r="AG254" i="3"/>
  <c r="AA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A256" i="3" l="1"/>
  <c r="AB256" i="3"/>
  <c r="AG256" i="3"/>
  <c r="AC256" i="3" l="1"/>
  <c r="AD256" i="3" s="1"/>
  <c r="AE256" i="3" s="1"/>
  <c r="AF256" i="3" s="1"/>
  <c r="Y257" i="3" s="1"/>
  <c r="AA257" i="3" l="1"/>
  <c r="AG257" i="3"/>
  <c r="AB257" i="3"/>
  <c r="AC257" i="3" l="1"/>
  <c r="AD257" i="3" s="1"/>
  <c r="AE257" i="3" s="1"/>
  <c r="AF257" i="3" s="1"/>
  <c r="Y258" i="3" s="1"/>
  <c r="AG258" i="3" l="1"/>
  <c r="AA258" i="3"/>
  <c r="AB258" i="3"/>
  <c r="AC258" i="3" l="1"/>
  <c r="AD258" i="3" s="1"/>
  <c r="AE258" i="3" s="1"/>
  <c r="AF258" i="3" s="1"/>
  <c r="Y259" i="3" s="1"/>
  <c r="AA259" i="3" l="1"/>
  <c r="U7" i="3" s="1"/>
  <c r="AB259" i="3"/>
  <c r="AG259" i="3"/>
  <c r="C16" i="3" s="1"/>
  <c r="D16" i="3"/>
  <c r="AG5" i="3"/>
  <c r="AI4" i="3"/>
  <c r="AG6" i="3"/>
  <c r="AC259" i="3" l="1"/>
  <c r="AD259" i="3" s="1"/>
  <c r="AE259" i="3" s="1"/>
  <c r="AF259" i="3" s="1"/>
  <c r="Y260" i="3" s="1"/>
  <c r="AG4" i="3"/>
  <c r="AA260" i="3" l="1"/>
  <c r="AG260" i="3"/>
  <c r="AB260" i="3"/>
  <c r="U9" i="3"/>
  <c r="AG7" i="3"/>
  <c r="AC260" i="3" l="1"/>
  <c r="AD260" i="3" s="1"/>
  <c r="AE260" i="3" s="1"/>
  <c r="AF260" i="3" s="1"/>
  <c r="Y261" i="3" s="1"/>
  <c r="AB261" i="3" l="1"/>
  <c r="AG261" i="3"/>
  <c r="AA261" i="3"/>
  <c r="AC261" i="3" l="1"/>
  <c r="AD261" i="3" s="1"/>
  <c r="AE261" i="3" s="1"/>
  <c r="AF261" i="3" s="1"/>
  <c r="Y262" i="3" s="1"/>
  <c r="AB262" i="3" l="1"/>
  <c r="AA262" i="3"/>
  <c r="AG262" i="3"/>
  <c r="AC262" i="3" l="1"/>
  <c r="AD262" i="3" s="1"/>
  <c r="AE262" i="3" s="1"/>
  <c r="AF262" i="3" s="1"/>
  <c r="Y263" i="3" s="1"/>
  <c r="AB263" i="3" l="1"/>
  <c r="AG263" i="3"/>
  <c r="AA263" i="3"/>
  <c r="AC263" i="3" l="1"/>
  <c r="AD263" i="3" s="1"/>
  <c r="AE263" i="3" s="1"/>
  <c r="AF263" i="3" s="1"/>
  <c r="Y264" i="3" s="1"/>
  <c r="AG264" i="3" l="1"/>
  <c r="AA264" i="3"/>
  <c r="AB264" i="3"/>
  <c r="AC264" i="3" l="1"/>
  <c r="AD264" i="3" s="1"/>
  <c r="AE264" i="3" s="1"/>
  <c r="AF264" i="3" s="1"/>
  <c r="Y265" i="3" s="1"/>
  <c r="AA265" i="3" l="1"/>
  <c r="AB265" i="3"/>
  <c r="AG265" i="3"/>
  <c r="AC265" i="3" l="1"/>
  <c r="AD265" i="3" s="1"/>
  <c r="AE265" i="3" s="1"/>
  <c r="AF265" i="3" s="1"/>
  <c r="Y266" i="3" s="1"/>
  <c r="AG266" i="3" l="1"/>
  <c r="AB266" i="3"/>
  <c r="AA266" i="3"/>
  <c r="AC266" i="3" l="1"/>
  <c r="AD266" i="3" s="1"/>
  <c r="AE266" i="3" s="1"/>
  <c r="AF266" i="3" s="1"/>
  <c r="Y267" i="3" s="1"/>
  <c r="AG267" i="3" l="1"/>
  <c r="AA267" i="3"/>
  <c r="AB267" i="3"/>
  <c r="AC267" i="3" l="1"/>
  <c r="AD267" i="3" s="1"/>
  <c r="AE267" i="3" s="1"/>
  <c r="AF267" i="3" s="1"/>
  <c r="Y268" i="3" s="1"/>
  <c r="AA268" i="3" l="1"/>
  <c r="AB268" i="3"/>
  <c r="AG268" i="3"/>
  <c r="AC268" i="3" l="1"/>
  <c r="AD268" i="3" s="1"/>
  <c r="AE268" i="3" s="1"/>
  <c r="AF268" i="3" s="1"/>
  <c r="Y269" i="3" s="1"/>
  <c r="AB269" i="3" l="1"/>
  <c r="AG269" i="3"/>
  <c r="AA269" i="3"/>
  <c r="AC269" i="3" l="1"/>
  <c r="AD269" i="3" s="1"/>
  <c r="AE269" i="3" s="1"/>
  <c r="AF269" i="3" s="1"/>
  <c r="Y270" i="3" s="1"/>
  <c r="AA270" i="3" l="1"/>
  <c r="AG270" i="3"/>
  <c r="AB270" i="3"/>
  <c r="AC270" i="3" l="1"/>
  <c r="AD270" i="3" s="1"/>
  <c r="AE270" i="3" s="1"/>
  <c r="AF270" i="3" s="1"/>
  <c r="Y271" i="3" s="1"/>
  <c r="AA271" i="3" l="1"/>
  <c r="AB271" i="3"/>
  <c r="AG271" i="3"/>
  <c r="AC271" i="3" l="1"/>
  <c r="AD271" i="3" s="1"/>
  <c r="AE271" i="3" s="1"/>
  <c r="AF271" i="3" s="1"/>
  <c r="Y272" i="3" s="1"/>
  <c r="AB272" i="3" l="1"/>
  <c r="AG272" i="3"/>
  <c r="AA272" i="3"/>
  <c r="AC272" i="3" l="1"/>
  <c r="AD272" i="3" s="1"/>
  <c r="AE272" i="3" s="1"/>
  <c r="AF272" i="3" s="1"/>
  <c r="Y273" i="3" s="1"/>
  <c r="AG273" i="3" l="1"/>
  <c r="AA273" i="3"/>
  <c r="AB273" i="3"/>
  <c r="AC273" i="3" l="1"/>
  <c r="AD273" i="3" s="1"/>
  <c r="AE273" i="3" s="1"/>
  <c r="AF273" i="3" s="1"/>
  <c r="Y274" i="3" s="1"/>
  <c r="AG274" i="3" l="1"/>
  <c r="AA274" i="3"/>
  <c r="AB274" i="3"/>
  <c r="AC274" i="3" l="1"/>
  <c r="AD274" i="3" s="1"/>
  <c r="AE274" i="3" s="1"/>
  <c r="AF274" i="3" s="1"/>
  <c r="Y275" i="3" s="1"/>
  <c r="AB275" i="3" l="1"/>
  <c r="AG275" i="3"/>
  <c r="AA275" i="3"/>
  <c r="AC275" i="3" l="1"/>
  <c r="AD275" i="3" s="1"/>
  <c r="AE275" i="3" s="1"/>
  <c r="AF275" i="3" s="1"/>
  <c r="Y276" i="3" s="1"/>
  <c r="AA276" i="3" l="1"/>
  <c r="AG276" i="3"/>
  <c r="AB276" i="3"/>
  <c r="AC276" i="3" l="1"/>
  <c r="AD276" i="3" s="1"/>
  <c r="AE276" i="3" s="1"/>
  <c r="AF276" i="3" s="1"/>
  <c r="Y277" i="3" s="1"/>
  <c r="AB277" i="3" l="1"/>
  <c r="AG277" i="3"/>
  <c r="AA277" i="3"/>
  <c r="AC277" i="3" l="1"/>
  <c r="AD277" i="3" s="1"/>
  <c r="AE277" i="3" s="1"/>
  <c r="AF277" i="3" s="1"/>
  <c r="Y278" i="3" s="1"/>
  <c r="AB278" i="3" l="1"/>
  <c r="AG278" i="3"/>
  <c r="AA278" i="3"/>
  <c r="AC278" i="3" l="1"/>
  <c r="AD278" i="3" s="1"/>
  <c r="AE278" i="3" s="1"/>
  <c r="AF278" i="3" s="1"/>
  <c r="Y279" i="3" s="1"/>
  <c r="AB279" i="3" l="1"/>
  <c r="AG279" i="3"/>
  <c r="AA279" i="3"/>
  <c r="AC279" i="3" l="1"/>
  <c r="AD279" i="3" s="1"/>
  <c r="AE279" i="3" s="1"/>
  <c r="AF279" i="3" s="1"/>
  <c r="Y280" i="3" s="1"/>
  <c r="AA280" i="3" l="1"/>
  <c r="AB280" i="3"/>
  <c r="AG280" i="3"/>
  <c r="AC280" i="3" l="1"/>
  <c r="AD280" i="3" s="1"/>
  <c r="AE280" i="3" s="1"/>
  <c r="AF280" i="3" s="1"/>
  <c r="Y281" i="3" s="1"/>
  <c r="AG281" i="3" l="1"/>
  <c r="AB281" i="3"/>
  <c r="AA281" i="3"/>
  <c r="AC281" i="3" l="1"/>
  <c r="AD281" i="3" s="1"/>
  <c r="AE281" i="3" s="1"/>
  <c r="AF281" i="3" s="1"/>
  <c r="Y282" i="3" s="1"/>
  <c r="AG282" i="3" l="1"/>
  <c r="AA282" i="3"/>
  <c r="AB282" i="3"/>
  <c r="AC282" i="3" l="1"/>
  <c r="AD282" i="3" s="1"/>
  <c r="AE282" i="3" s="1"/>
  <c r="AF282" i="3" s="1"/>
  <c r="Y283" i="3" s="1"/>
  <c r="AB283" i="3" l="1"/>
  <c r="AA283" i="3"/>
  <c r="AG283" i="3"/>
  <c r="AC283" i="3" l="1"/>
  <c r="AD283" i="3" s="1"/>
  <c r="AE283" i="3" s="1"/>
  <c r="AF283" i="3" s="1"/>
  <c r="Y284" i="3" s="1"/>
  <c r="AA284" i="3" l="1"/>
  <c r="AB284" i="3"/>
  <c r="AG284" i="3"/>
  <c r="AC284" i="3" l="1"/>
  <c r="AD284" i="3" s="1"/>
  <c r="AE284" i="3" s="1"/>
  <c r="AF284" i="3" s="1"/>
  <c r="Y285" i="3" s="1"/>
  <c r="AB285" i="3" l="1"/>
  <c r="AG285" i="3"/>
  <c r="AA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A287" i="3" l="1"/>
  <c r="AB287" i="3"/>
  <c r="AG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G289" i="3" l="1"/>
  <c r="AA289" i="3"/>
  <c r="AB289" i="3"/>
  <c r="AC289" i="3" l="1"/>
  <c r="AD289" i="3" s="1"/>
  <c r="AE289" i="3" s="1"/>
  <c r="AF289" i="3" s="1"/>
  <c r="Y290" i="3" s="1"/>
  <c r="AA290" i="3" l="1"/>
  <c r="AB290" i="3"/>
  <c r="AG290" i="3"/>
  <c r="AC290" i="3" l="1"/>
  <c r="AD290" i="3" s="1"/>
  <c r="AE290" i="3" s="1"/>
  <c r="AF290" i="3" s="1"/>
  <c r="Y291" i="3" s="1"/>
  <c r="AB291" i="3" l="1"/>
  <c r="AG291" i="3"/>
  <c r="AA291" i="3"/>
  <c r="AC291" i="3" l="1"/>
  <c r="AD291" i="3" s="1"/>
  <c r="AE291" i="3" s="1"/>
  <c r="AF291" i="3" s="1"/>
  <c r="Y292" i="3" s="1"/>
  <c r="AG292" i="3" l="1"/>
  <c r="AA292" i="3"/>
  <c r="AB292" i="3"/>
  <c r="AC292" i="3" l="1"/>
  <c r="AD292" i="3" s="1"/>
  <c r="AE292" i="3" s="1"/>
  <c r="AF292" i="3" s="1"/>
  <c r="Y293" i="3" s="1"/>
  <c r="AG293" i="3" l="1"/>
  <c r="AA293" i="3"/>
  <c r="AB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B295" i="3" l="1"/>
  <c r="AA295" i="3"/>
  <c r="AG295" i="3"/>
  <c r="AC295" i="3" l="1"/>
  <c r="AD295" i="3" s="1"/>
  <c r="AE295" i="3" s="1"/>
  <c r="AF295" i="3" s="1"/>
  <c r="Y296" i="3" s="1"/>
  <c r="AG296" i="3" l="1"/>
  <c r="AA296" i="3"/>
  <c r="AB296" i="3"/>
  <c r="AC296" i="3" l="1"/>
  <c r="AD296" i="3" s="1"/>
  <c r="AE296" i="3" s="1"/>
  <c r="AF296" i="3" s="1"/>
  <c r="Y297" i="3" s="1"/>
  <c r="AG297" i="3" l="1"/>
  <c r="AA297" i="3"/>
  <c r="AB297" i="3"/>
  <c r="AC297" i="3" l="1"/>
  <c r="AD297" i="3" s="1"/>
  <c r="AE297" i="3" s="1"/>
  <c r="AF297" i="3" s="1"/>
  <c r="Y298" i="3" s="1"/>
  <c r="AA298" i="3" l="1"/>
  <c r="AB298" i="3"/>
  <c r="AG298" i="3"/>
  <c r="AC298" i="3" l="1"/>
  <c r="AD298" i="3" s="1"/>
  <c r="AE298" i="3" s="1"/>
  <c r="AF298" i="3" s="1"/>
  <c r="Y299" i="3" s="1"/>
  <c r="AA299" i="3" l="1"/>
  <c r="AB299" i="3"/>
  <c r="AG299" i="3"/>
  <c r="AC299" i="3" l="1"/>
  <c r="AD299" i="3" s="1"/>
  <c r="AE299" i="3" s="1"/>
  <c r="AF299" i="3" s="1"/>
  <c r="Y300" i="3" s="1"/>
  <c r="AG300" i="3" l="1"/>
  <c r="AA300" i="3"/>
  <c r="AB300" i="3"/>
  <c r="AC300" i="3" l="1"/>
  <c r="AD300" i="3" s="1"/>
  <c r="AE300" i="3" s="1"/>
  <c r="AF300" i="3" s="1"/>
  <c r="Y301" i="3" s="1"/>
  <c r="AG301" i="3" l="1"/>
  <c r="AA301" i="3"/>
  <c r="AB301" i="3"/>
  <c r="AC301" i="3" l="1"/>
  <c r="AD301" i="3" s="1"/>
  <c r="AE301" i="3" s="1"/>
  <c r="AF301" i="3" s="1"/>
  <c r="Y302" i="3" s="1"/>
  <c r="AA302" i="3" l="1"/>
  <c r="AG302" i="3"/>
  <c r="AB302" i="3"/>
  <c r="AC302" i="3" l="1"/>
  <c r="AD302" i="3" s="1"/>
  <c r="AE302" i="3" s="1"/>
  <c r="AF302" i="3" s="1"/>
  <c r="Y303" i="3" s="1"/>
  <c r="AB303" i="3" l="1"/>
  <c r="AA303" i="3"/>
  <c r="AG303" i="3"/>
  <c r="AC303" i="3" l="1"/>
  <c r="AD303" i="3" s="1"/>
  <c r="AE303" i="3" s="1"/>
  <c r="AF303" i="3" s="1"/>
  <c r="Y304" i="3" s="1"/>
  <c r="AB304" i="3" l="1"/>
  <c r="AA304" i="3"/>
  <c r="AG304" i="3"/>
  <c r="AC304" i="3" l="1"/>
  <c r="AD304" i="3" s="1"/>
  <c r="AE304" i="3" s="1"/>
  <c r="AF304" i="3" s="1"/>
  <c r="Y305" i="3" s="1"/>
  <c r="AA305" i="3" l="1"/>
  <c r="AB305" i="3"/>
  <c r="AG305" i="3"/>
  <c r="AC305" i="3" l="1"/>
  <c r="AD305" i="3" s="1"/>
  <c r="AE305" i="3" s="1"/>
  <c r="AF305" i="3" s="1"/>
  <c r="Y306" i="3" s="1"/>
  <c r="AG306" i="3" l="1"/>
  <c r="AA306" i="3"/>
  <c r="AB306" i="3"/>
  <c r="AC306" i="3" l="1"/>
  <c r="AD306" i="3" s="1"/>
  <c r="AE306" i="3" s="1"/>
  <c r="AF306" i="3" s="1"/>
  <c r="Y307" i="3" s="1"/>
  <c r="AA307" i="3" l="1"/>
  <c r="AB307" i="3"/>
  <c r="AG307" i="3"/>
  <c r="AC307" i="3" l="1"/>
  <c r="AD307" i="3" s="1"/>
  <c r="AE307" i="3" s="1"/>
  <c r="AF307" i="3" s="1"/>
  <c r="Y308" i="3" s="1"/>
  <c r="AG308" i="3" l="1"/>
  <c r="AB308" i="3"/>
  <c r="AA308" i="3"/>
  <c r="AC308" i="3" l="1"/>
  <c r="AD308" i="3" s="1"/>
  <c r="AE308" i="3" s="1"/>
  <c r="AF308" i="3" s="1"/>
  <c r="Y309" i="3" s="1"/>
  <c r="AA309" i="3" l="1"/>
  <c r="AB309" i="3"/>
  <c r="AG309" i="3"/>
  <c r="AC309" i="3" l="1"/>
  <c r="AD309" i="3" s="1"/>
  <c r="AE309" i="3" s="1"/>
  <c r="AF309" i="3" s="1"/>
  <c r="Y310" i="3" s="1"/>
  <c r="AA310" i="3" l="1"/>
  <c r="AG310" i="3"/>
  <c r="AB310" i="3"/>
  <c r="AC310" i="3" l="1"/>
  <c r="AD310" i="3" s="1"/>
  <c r="AE310" i="3" s="1"/>
  <c r="AF310" i="3" s="1"/>
  <c r="Y311" i="3" s="1"/>
  <c r="AB311" i="3" l="1"/>
  <c r="AA311" i="3"/>
  <c r="AG311" i="3"/>
  <c r="AC311" i="3" l="1"/>
  <c r="AD311" i="3" s="1"/>
  <c r="AE311" i="3" s="1"/>
  <c r="AF311" i="3" s="1"/>
  <c r="Y312" i="3" s="1"/>
  <c r="AA312" i="3" l="1"/>
  <c r="AB312" i="3"/>
  <c r="AG312" i="3"/>
  <c r="AC312" i="3" l="1"/>
  <c r="AD312" i="3" s="1"/>
  <c r="AE312" i="3" s="1"/>
  <c r="AF312" i="3" s="1"/>
  <c r="Y313" i="3" s="1"/>
  <c r="AA313" i="3" l="1"/>
  <c r="AB313" i="3"/>
  <c r="AG313" i="3"/>
  <c r="AC313" i="3" l="1"/>
  <c r="AD313" i="3" s="1"/>
  <c r="AE313" i="3" s="1"/>
  <c r="AF313" i="3" s="1"/>
  <c r="Y314" i="3" s="1"/>
  <c r="AG314" i="3" l="1"/>
  <c r="AB314" i="3"/>
  <c r="AA314" i="3"/>
  <c r="AC314" i="3" l="1"/>
  <c r="AD314" i="3" s="1"/>
  <c r="AE314" i="3" s="1"/>
  <c r="AF314" i="3" s="1"/>
  <c r="Y315" i="3" s="1"/>
  <c r="AA315" i="3" l="1"/>
  <c r="AB315" i="3"/>
  <c r="AG315" i="3"/>
  <c r="AC315" i="3" l="1"/>
  <c r="AD315" i="3" s="1"/>
  <c r="AE315" i="3" s="1"/>
  <c r="AF315" i="3" s="1"/>
  <c r="Y316" i="3" s="1"/>
  <c r="AG316" i="3" l="1"/>
  <c r="AA316" i="3"/>
  <c r="AB316" i="3"/>
  <c r="AC316" i="3" l="1"/>
  <c r="AD316" i="3" s="1"/>
  <c r="AE316" i="3" s="1"/>
  <c r="AF316" i="3" s="1"/>
  <c r="Y317" i="3" s="1"/>
  <c r="AA317" i="3" l="1"/>
  <c r="AB317" i="3"/>
  <c r="AG317" i="3"/>
  <c r="AC317" i="3" l="1"/>
  <c r="AD317" i="3" s="1"/>
  <c r="AE317" i="3" s="1"/>
  <c r="AF317" i="3" s="1"/>
  <c r="Y318" i="3" s="1"/>
  <c r="AA318" i="3" l="1"/>
  <c r="AB318" i="3"/>
  <c r="AG318" i="3"/>
  <c r="AC318" i="3" l="1"/>
  <c r="AD318" i="3" s="1"/>
  <c r="AE318" i="3" s="1"/>
  <c r="AF318" i="3" s="1"/>
  <c r="Y319" i="3" s="1"/>
  <c r="AB319" i="3" l="1"/>
  <c r="AG319" i="3"/>
  <c r="AA319" i="3"/>
  <c r="AC319" i="3" l="1"/>
  <c r="AD319" i="3" s="1"/>
  <c r="AE319" i="3" s="1"/>
  <c r="AF319" i="3" s="1"/>
  <c r="Y320" i="3" s="1"/>
  <c r="AA320" i="3" l="1"/>
  <c r="AG320" i="3"/>
  <c r="AB320" i="3"/>
  <c r="AC320" i="3" l="1"/>
  <c r="AD320" i="3" s="1"/>
  <c r="AE320" i="3" s="1"/>
  <c r="AF320" i="3" s="1"/>
  <c r="Y321" i="3" s="1"/>
  <c r="AB321" i="3" l="1"/>
  <c r="AA321" i="3"/>
  <c r="AG321" i="3"/>
  <c r="AC321" i="3" l="1"/>
  <c r="AD321" i="3" s="1"/>
  <c r="AE321" i="3" s="1"/>
  <c r="AF321" i="3" s="1"/>
  <c r="Y322" i="3" s="1"/>
  <c r="AA322" i="3" l="1"/>
  <c r="AG322" i="3"/>
  <c r="AB322" i="3"/>
  <c r="AC322" i="3" l="1"/>
  <c r="AD322" i="3" s="1"/>
  <c r="AE322" i="3" s="1"/>
  <c r="AF322" i="3" s="1"/>
  <c r="Y323" i="3" s="1"/>
  <c r="AG323" i="3" l="1"/>
  <c r="AA323" i="3"/>
  <c r="AB323" i="3"/>
  <c r="AC323" i="3" l="1"/>
  <c r="AD323" i="3" s="1"/>
  <c r="AE323" i="3" s="1"/>
  <c r="AF323" i="3" s="1"/>
  <c r="Y324" i="3" s="1"/>
  <c r="AG324" i="3" l="1"/>
  <c r="AA324" i="3"/>
  <c r="AB324" i="3"/>
  <c r="AC324" i="3" l="1"/>
  <c r="AD324" i="3" s="1"/>
  <c r="AE324" i="3" s="1"/>
  <c r="AF324" i="3" s="1"/>
  <c r="Y325" i="3" s="1"/>
  <c r="AB325" i="3" l="1"/>
  <c r="AG325" i="3"/>
  <c r="AA325" i="3"/>
  <c r="AC325" i="3" l="1"/>
  <c r="AD325" i="3" s="1"/>
  <c r="AE325" i="3" s="1"/>
  <c r="AF325" i="3" s="1"/>
  <c r="Y326" i="3" s="1"/>
  <c r="AA326" i="3" l="1"/>
  <c r="AG326" i="3"/>
  <c r="AB326" i="3"/>
  <c r="AC326" i="3" l="1"/>
  <c r="AD326" i="3" s="1"/>
  <c r="AE326" i="3" s="1"/>
  <c r="AF326" i="3" s="1"/>
  <c r="Y327" i="3" s="1"/>
  <c r="AB327" i="3" l="1"/>
  <c r="AG327" i="3"/>
  <c r="AA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A329" i="3" l="1"/>
  <c r="AB329" i="3"/>
  <c r="AG329" i="3"/>
  <c r="AC329" i="3" l="1"/>
  <c r="AD329" i="3" s="1"/>
  <c r="AE329" i="3" s="1"/>
  <c r="AF329" i="3" s="1"/>
  <c r="Y330" i="3" s="1"/>
  <c r="AA330" i="3" l="1"/>
  <c r="AB330" i="3"/>
  <c r="AG330" i="3"/>
  <c r="AC330" i="3" l="1"/>
  <c r="AD330" i="3" s="1"/>
  <c r="AE330" i="3" s="1"/>
  <c r="AF330" i="3" s="1"/>
  <c r="Y331" i="3" s="1"/>
  <c r="AG331" i="3" l="1"/>
  <c r="AB331" i="3"/>
  <c r="AA331" i="3"/>
  <c r="AC331" i="3" l="1"/>
  <c r="AD331" i="3" s="1"/>
  <c r="AE331" i="3" s="1"/>
  <c r="AF331" i="3" s="1"/>
  <c r="Y332" i="3" s="1"/>
  <c r="AG332" i="3" l="1"/>
  <c r="AA332" i="3"/>
  <c r="AB332" i="3"/>
  <c r="AC332" i="3" l="1"/>
  <c r="AD332" i="3" s="1"/>
  <c r="AE332" i="3" s="1"/>
  <c r="AF332" i="3" s="1"/>
  <c r="Y333" i="3" s="1"/>
  <c r="AA333" i="3" l="1"/>
  <c r="AB333" i="3"/>
  <c r="AG333" i="3"/>
  <c r="AC333" i="3" l="1"/>
  <c r="AD333" i="3" s="1"/>
  <c r="AE333" i="3" s="1"/>
  <c r="AF333" i="3" s="1"/>
  <c r="Y334" i="3" s="1"/>
  <c r="AA334" i="3" l="1"/>
  <c r="AB334" i="3"/>
  <c r="AG334" i="3"/>
  <c r="AC334" i="3" l="1"/>
  <c r="AD334" i="3" s="1"/>
  <c r="AE334" i="3" s="1"/>
  <c r="AF334" i="3" s="1"/>
  <c r="Y335" i="3" s="1"/>
  <c r="AB335" i="3" l="1"/>
  <c r="AA335" i="3"/>
  <c r="AG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A337" i="3" l="1"/>
  <c r="AG337" i="3"/>
  <c r="AB337" i="3"/>
  <c r="AC337" i="3" l="1"/>
  <c r="AD337" i="3" s="1"/>
  <c r="AE337" i="3" s="1"/>
  <c r="AF337" i="3" s="1"/>
  <c r="Y338" i="3" s="1"/>
  <c r="AB338" i="3" l="1"/>
  <c r="AA338" i="3"/>
  <c r="AG338" i="3"/>
  <c r="AC338" i="3" l="1"/>
  <c r="AD338" i="3" s="1"/>
  <c r="AE338" i="3" s="1"/>
  <c r="AF338" i="3" s="1"/>
  <c r="Y339" i="3" s="1"/>
  <c r="AA339" i="3" l="1"/>
  <c r="AG339" i="3"/>
  <c r="AB339" i="3"/>
  <c r="AC339" i="3" l="1"/>
  <c r="AD339" i="3" s="1"/>
  <c r="AE339" i="3" s="1"/>
  <c r="AF339" i="3" s="1"/>
  <c r="Y340" i="3" s="1"/>
  <c r="AG340" i="3" l="1"/>
  <c r="AA340" i="3"/>
  <c r="AB340" i="3"/>
  <c r="AC340" i="3" l="1"/>
  <c r="AD340" i="3" s="1"/>
  <c r="AE340" i="3" s="1"/>
  <c r="AF340" i="3" s="1"/>
  <c r="Y341" i="3" s="1"/>
  <c r="AA341" i="3" l="1"/>
  <c r="AG341" i="3"/>
  <c r="AB341" i="3"/>
  <c r="AC341" i="3" l="1"/>
  <c r="AD341" i="3" s="1"/>
  <c r="AE341" i="3" s="1"/>
  <c r="AF341" i="3" s="1"/>
  <c r="Y342" i="3" s="1"/>
  <c r="AA342" i="3" l="1"/>
  <c r="AB342" i="3"/>
  <c r="AG342" i="3"/>
  <c r="AC342" i="3" l="1"/>
  <c r="AD342" i="3" s="1"/>
  <c r="AE342" i="3" s="1"/>
  <c r="AF342" i="3" s="1"/>
  <c r="Y343" i="3" s="1"/>
  <c r="AB343" i="3" l="1"/>
  <c r="AG343" i="3"/>
  <c r="AA343" i="3"/>
  <c r="AC343" i="3" l="1"/>
  <c r="AD343" i="3" s="1"/>
  <c r="AE343" i="3" s="1"/>
  <c r="AF343" i="3" s="1"/>
  <c r="Y344" i="3" s="1"/>
  <c r="AG344" i="3" l="1"/>
  <c r="AB344" i="3"/>
  <c r="AA344" i="3"/>
  <c r="AC344" i="3" l="1"/>
  <c r="AD344" i="3" s="1"/>
  <c r="AE344" i="3" s="1"/>
  <c r="AF344" i="3" s="1"/>
  <c r="Y345" i="3" s="1"/>
  <c r="AG345" i="3" l="1"/>
  <c r="AA345" i="3"/>
  <c r="AB345" i="3"/>
  <c r="AC345" i="3" l="1"/>
  <c r="AD345" i="3" s="1"/>
  <c r="AE345" i="3" s="1"/>
  <c r="AF345" i="3" s="1"/>
  <c r="Y346" i="3" s="1"/>
  <c r="AA346" i="3" l="1"/>
  <c r="AB346" i="3"/>
  <c r="AG346" i="3"/>
  <c r="AC346" i="3" l="1"/>
  <c r="AD346" i="3" s="1"/>
  <c r="AE346" i="3" s="1"/>
  <c r="AF346" i="3" s="1"/>
  <c r="Y347" i="3" s="1"/>
  <c r="AG347" i="3" l="1"/>
  <c r="AA347" i="3"/>
  <c r="AB347" i="3"/>
  <c r="AC347" i="3" l="1"/>
  <c r="AD347" i="3" s="1"/>
  <c r="AE347" i="3" s="1"/>
  <c r="AF347" i="3" s="1"/>
  <c r="Y348" i="3" s="1"/>
  <c r="AG348" i="3" l="1"/>
  <c r="AB348" i="3"/>
  <c r="AA348" i="3"/>
  <c r="AC348" i="3" l="1"/>
  <c r="AD348" i="3" s="1"/>
  <c r="AE348" i="3" s="1"/>
  <c r="AF348" i="3" s="1"/>
  <c r="Y349" i="3" s="1"/>
  <c r="AG349" i="3" l="1"/>
  <c r="AA349" i="3"/>
  <c r="AB349" i="3"/>
  <c r="AC349" i="3" l="1"/>
  <c r="AD349" i="3" s="1"/>
  <c r="AE349" i="3" s="1"/>
  <c r="AF349" i="3" s="1"/>
  <c r="Y350" i="3" s="1"/>
  <c r="AA350" i="3" l="1"/>
  <c r="AB350" i="3"/>
  <c r="AG350" i="3"/>
  <c r="AC350" i="3" l="1"/>
  <c r="AD350" i="3" s="1"/>
  <c r="AE350" i="3" s="1"/>
  <c r="AF350" i="3" s="1"/>
  <c r="Y351" i="3" s="1"/>
  <c r="AB351" i="3" l="1"/>
  <c r="AG351" i="3"/>
  <c r="AA351" i="3"/>
  <c r="AC351" i="3" l="1"/>
  <c r="AD351" i="3" s="1"/>
  <c r="AE351" i="3" s="1"/>
  <c r="AF351" i="3" s="1"/>
  <c r="Y352" i="3" s="1"/>
  <c r="AA352" i="3" l="1"/>
  <c r="AB352" i="3"/>
  <c r="AG352" i="3"/>
  <c r="AC352" i="3" l="1"/>
  <c r="AD352" i="3" s="1"/>
  <c r="AE352" i="3" s="1"/>
  <c r="AF352" i="3" s="1"/>
  <c r="Y353" i="3" s="1"/>
  <c r="AG353" i="3" l="1"/>
  <c r="AA353" i="3"/>
  <c r="AB353" i="3"/>
  <c r="AC353" i="3" l="1"/>
  <c r="AD353" i="3" s="1"/>
  <c r="AE353" i="3" s="1"/>
  <c r="AF353" i="3" s="1"/>
  <c r="Y354" i="3" s="1"/>
  <c r="AA354" i="3" l="1"/>
  <c r="AB354" i="3"/>
  <c r="AG354" i="3"/>
  <c r="AC354" i="3" l="1"/>
  <c r="AD354" i="3" s="1"/>
  <c r="AE354" i="3" s="1"/>
  <c r="AF354" i="3" s="1"/>
  <c r="Y355" i="3" s="1"/>
  <c r="AB355" i="3" l="1"/>
  <c r="AA355" i="3"/>
  <c r="AG355" i="3"/>
  <c r="AC355" i="3" l="1"/>
  <c r="AD355" i="3" s="1"/>
  <c r="AE355" i="3" s="1"/>
  <c r="AF355" i="3" s="1"/>
  <c r="Y356" i="3" s="1"/>
  <c r="AG356" i="3" l="1"/>
  <c r="AA356" i="3"/>
  <c r="AB356" i="3"/>
  <c r="AC356" i="3" l="1"/>
  <c r="AD356" i="3" s="1"/>
  <c r="AE356" i="3" s="1"/>
  <c r="AF356" i="3" s="1"/>
  <c r="Y357" i="3" s="1"/>
  <c r="AG357" i="3" l="1"/>
  <c r="AA357" i="3"/>
  <c r="AB357" i="3"/>
  <c r="AC357" i="3" l="1"/>
  <c r="AD357" i="3" s="1"/>
  <c r="AE357" i="3" s="1"/>
  <c r="AF357" i="3" s="1"/>
  <c r="Y358" i="3" s="1"/>
  <c r="AA358" i="3" l="1"/>
  <c r="AG358" i="3"/>
  <c r="AB358" i="3"/>
  <c r="AC358" i="3" l="1"/>
  <c r="AD358" i="3" s="1"/>
  <c r="AE358" i="3" s="1"/>
  <c r="AF358" i="3" s="1"/>
  <c r="Y359" i="3" s="1"/>
  <c r="AB359" i="3" l="1"/>
  <c r="AA359" i="3"/>
  <c r="AG359" i="3"/>
  <c r="AC359" i="3" l="1"/>
  <c r="AD359" i="3" s="1"/>
  <c r="AE359" i="3" s="1"/>
  <c r="AF359" i="3" s="1"/>
  <c r="Y360" i="3" s="1"/>
  <c r="AB360" i="3" l="1"/>
  <c r="AG360" i="3"/>
  <c r="AA360" i="3"/>
  <c r="AC360" i="3" l="1"/>
  <c r="AD360" i="3" s="1"/>
  <c r="AE360" i="3" s="1"/>
  <c r="AF360" i="3" s="1"/>
  <c r="Y361" i="3" s="1"/>
  <c r="AG361" i="3" l="1"/>
  <c r="AB361" i="3"/>
  <c r="AA361" i="3"/>
  <c r="AC361" i="3" l="1"/>
  <c r="AD361" i="3" s="1"/>
  <c r="AE361" i="3" s="1"/>
  <c r="AF361" i="3" s="1"/>
  <c r="Y362" i="3" s="1"/>
  <c r="AG362" i="3" l="1"/>
  <c r="AA362" i="3"/>
  <c r="AB362" i="3"/>
  <c r="AC362" i="3" l="1"/>
  <c r="AD362" i="3" s="1"/>
  <c r="AE362" i="3" s="1"/>
  <c r="AF362" i="3" s="1"/>
  <c r="Y363" i="3" s="1"/>
  <c r="AA363" i="3" l="1"/>
  <c r="AB363" i="3"/>
  <c r="AG363" i="3"/>
  <c r="AC363" i="3" l="1"/>
  <c r="AD363" i="3" s="1"/>
  <c r="AE363" i="3" s="1"/>
  <c r="AF363" i="3" s="1"/>
  <c r="Y364" i="3" s="1"/>
  <c r="AG364" i="3" l="1"/>
  <c r="AA364" i="3"/>
  <c r="AB364" i="3"/>
  <c r="AC364" i="3" l="1"/>
  <c r="AD364" i="3" s="1"/>
  <c r="AE364" i="3" s="1"/>
  <c r="AF364" i="3" s="1"/>
  <c r="Y365" i="3" s="1"/>
  <c r="AB365" i="3" l="1"/>
  <c r="AA365" i="3"/>
  <c r="AG365" i="3"/>
  <c r="AC365" i="3" l="1"/>
  <c r="AD365" i="3" s="1"/>
  <c r="AE365" i="3" s="1"/>
  <c r="AF365" i="3" s="1"/>
  <c r="Y366" i="3" s="1"/>
  <c r="AA366" i="3" l="1"/>
  <c r="AG366" i="3"/>
  <c r="AB366" i="3"/>
  <c r="AC366" i="3" l="1"/>
  <c r="AD366" i="3" s="1"/>
  <c r="AE366" i="3" s="1"/>
  <c r="AF366" i="3" s="1"/>
  <c r="Y367" i="3" s="1"/>
  <c r="AB367" i="3" l="1"/>
  <c r="AA367" i="3"/>
  <c r="AG367" i="3"/>
  <c r="AC367" i="3" l="1"/>
  <c r="AD367" i="3" s="1"/>
  <c r="AE367" i="3" s="1"/>
  <c r="AF367" i="3" s="1"/>
  <c r="Y368" i="3" s="1"/>
  <c r="AB368" i="3" l="1"/>
  <c r="AG368" i="3"/>
  <c r="AA368" i="3"/>
  <c r="AC368" i="3" l="1"/>
  <c r="AD368" i="3" s="1"/>
  <c r="AE368" i="3" s="1"/>
  <c r="AF368" i="3" s="1"/>
  <c r="Y369" i="3" s="1"/>
  <c r="AA369" i="3" l="1"/>
  <c r="AB369" i="3"/>
  <c r="AG369" i="3"/>
  <c r="AC369" i="3" l="1"/>
  <c r="AD369" i="3" s="1"/>
  <c r="AE369" i="3" s="1"/>
  <c r="AF369" i="3" s="1"/>
  <c r="Y370" i="3" s="1"/>
  <c r="AG370" i="3" l="1"/>
  <c r="AA370" i="3"/>
  <c r="AB370" i="3"/>
  <c r="AC370" i="3" l="1"/>
  <c r="AD370" i="3" s="1"/>
  <c r="AE370" i="3" s="1"/>
  <c r="AF370" i="3" s="1"/>
  <c r="Y371" i="3" s="1"/>
  <c r="AA371" i="3" l="1"/>
  <c r="AB371" i="3"/>
  <c r="AG371" i="3"/>
  <c r="AC371" i="3" l="1"/>
  <c r="AD371" i="3" s="1"/>
  <c r="AE371" i="3" s="1"/>
  <c r="AF371" i="3" s="1"/>
  <c r="Y372" i="3" s="1"/>
  <c r="AG372" i="3" l="1"/>
  <c r="AB372" i="3"/>
  <c r="AA372" i="3"/>
  <c r="AC372" i="3" l="1"/>
  <c r="AD372" i="3" s="1"/>
  <c r="AE372" i="3" s="1"/>
  <c r="AF372" i="3" s="1"/>
  <c r="Y373" i="3" s="1"/>
  <c r="AB373" i="3" l="1"/>
  <c r="AA373" i="3"/>
  <c r="AG373" i="3"/>
  <c r="AC373" i="3" l="1"/>
  <c r="AD373" i="3" s="1"/>
  <c r="AE373" i="3" s="1"/>
  <c r="AF373" i="3" s="1"/>
  <c r="Y374" i="3" s="1"/>
  <c r="AA374" i="3" l="1"/>
  <c r="AG374" i="3"/>
  <c r="AB374" i="3"/>
  <c r="AC374" i="3" l="1"/>
  <c r="AD374" i="3" s="1"/>
  <c r="AE374" i="3" s="1"/>
  <c r="AF374" i="3" s="1"/>
  <c r="Y375" i="3" s="1"/>
  <c r="AB375" i="3" l="1"/>
  <c r="AA375" i="3"/>
  <c r="AG375" i="3"/>
  <c r="AC375" i="3" l="1"/>
  <c r="AD375" i="3" s="1"/>
  <c r="AE375" i="3" s="1"/>
  <c r="AF375" i="3" s="1"/>
  <c r="Y376" i="3" s="1"/>
  <c r="AA376" i="3" l="1"/>
  <c r="AB376" i="3"/>
  <c r="AG376" i="3"/>
  <c r="AC376" i="3" l="1"/>
  <c r="AD376" i="3" s="1"/>
  <c r="AE376" i="3" s="1"/>
  <c r="AF376" i="3" s="1"/>
  <c r="Y377" i="3" s="1"/>
  <c r="AA377" i="3" l="1"/>
  <c r="AB377" i="3"/>
  <c r="AG377" i="3"/>
  <c r="AC377" i="3" l="1"/>
  <c r="AD377" i="3" s="1"/>
  <c r="AE377" i="3" s="1"/>
  <c r="AF377" i="3" s="1"/>
  <c r="Y378" i="3" s="1"/>
  <c r="AG378" i="3" l="1"/>
  <c r="AA378" i="3"/>
  <c r="AB378" i="3"/>
  <c r="AC378" i="3" l="1"/>
  <c r="AD378" i="3" s="1"/>
  <c r="AE378" i="3" s="1"/>
  <c r="AF378" i="3" s="1"/>
  <c r="Y379" i="3" s="1"/>
  <c r="AG379" i="3" l="1"/>
  <c r="AA379" i="3"/>
  <c r="AB379" i="3"/>
  <c r="AC379" i="3" l="1"/>
  <c r="AD379" i="3" s="1"/>
  <c r="AE379" i="3" s="1"/>
  <c r="AF379" i="3" s="1"/>
  <c r="Y380" i="3" s="1"/>
  <c r="AG380" i="3" l="1"/>
  <c r="AA380" i="3"/>
  <c r="AB380" i="3"/>
  <c r="AC380" i="3" l="1"/>
  <c r="AD380" i="3" s="1"/>
  <c r="AE380" i="3" s="1"/>
  <c r="AF380" i="3" s="1"/>
  <c r="Y381" i="3" s="1"/>
  <c r="AG381" i="3" l="1"/>
  <c r="AB381" i="3"/>
  <c r="AA381" i="3"/>
  <c r="AC381" i="3" l="1"/>
  <c r="AD381" i="3" s="1"/>
  <c r="AE381" i="3" s="1"/>
  <c r="AF381" i="3" s="1"/>
  <c r="Y382" i="3" s="1"/>
  <c r="AA382" i="3" l="1"/>
  <c r="AB382" i="3"/>
  <c r="AG382" i="3"/>
  <c r="AC382" i="3" l="1"/>
  <c r="AD382" i="3" s="1"/>
  <c r="AE382" i="3" s="1"/>
  <c r="AF382" i="3" s="1"/>
  <c r="Y383" i="3" s="1"/>
  <c r="AB383" i="3" l="1"/>
  <c r="AG383" i="3"/>
  <c r="AA383" i="3"/>
  <c r="AC383" i="3" l="1"/>
  <c r="AD383" i="3" s="1"/>
  <c r="AE383" i="3" s="1"/>
  <c r="AF383" i="3" s="1"/>
  <c r="Y384" i="3" s="1"/>
  <c r="AA384" i="3" l="1"/>
  <c r="AG384" i="3"/>
  <c r="AB384" i="3"/>
  <c r="AC384" i="3" l="1"/>
  <c r="AD384" i="3" s="1"/>
  <c r="AE384" i="3" s="1"/>
  <c r="AF384" i="3" s="1"/>
  <c r="Y385" i="3" s="1"/>
  <c r="AB385" i="3" l="1"/>
  <c r="AA385" i="3"/>
  <c r="AG385" i="3"/>
  <c r="AC385" i="3" l="1"/>
  <c r="AD385" i="3" s="1"/>
  <c r="AE385" i="3" s="1"/>
  <c r="AF385" i="3" s="1"/>
  <c r="Y386" i="3" s="1"/>
  <c r="AG386" i="3" l="1"/>
  <c r="AA386" i="3"/>
  <c r="AB386" i="3"/>
  <c r="AC386" i="3" l="1"/>
  <c r="AD386" i="3" s="1"/>
  <c r="AE386" i="3" s="1"/>
  <c r="AF386" i="3" s="1"/>
  <c r="Y387" i="3" s="1"/>
  <c r="AG387" i="3" l="1"/>
  <c r="AB387" i="3"/>
  <c r="AA387" i="3"/>
  <c r="AC387" i="3" l="1"/>
  <c r="AD387" i="3" s="1"/>
  <c r="AE387" i="3" s="1"/>
  <c r="AF387" i="3" s="1"/>
  <c r="Y388" i="3" s="1"/>
  <c r="AG388" i="3" l="1"/>
  <c r="AA388" i="3"/>
  <c r="AB388" i="3"/>
  <c r="AC388" i="3" l="1"/>
  <c r="AD388" i="3" s="1"/>
  <c r="AE388" i="3" s="1"/>
  <c r="AF388" i="3" s="1"/>
  <c r="Y389" i="3" s="1"/>
  <c r="AB389" i="3" l="1"/>
  <c r="AA389" i="3"/>
  <c r="AG389" i="3"/>
  <c r="AC389" i="3" l="1"/>
  <c r="AD389" i="3" s="1"/>
  <c r="AE389" i="3" s="1"/>
  <c r="AF389" i="3" s="1"/>
  <c r="Y390" i="3" s="1"/>
  <c r="AA390" i="3" l="1"/>
  <c r="AB390" i="3"/>
  <c r="AG390" i="3"/>
  <c r="AC390" i="3" l="1"/>
  <c r="AD390" i="3" s="1"/>
  <c r="AE390" i="3" s="1"/>
  <c r="AF390" i="3" s="1"/>
  <c r="Y391" i="3" s="1"/>
  <c r="AG391" i="3" l="1"/>
  <c r="AA391" i="3"/>
  <c r="AB391" i="3"/>
  <c r="AC391" i="3" l="1"/>
  <c r="AD391" i="3" s="1"/>
  <c r="AE391" i="3" s="1"/>
  <c r="AF391" i="3" s="1"/>
  <c r="Y392" i="3" s="1"/>
  <c r="AG392" i="3" l="1"/>
  <c r="AA392" i="3"/>
  <c r="AB392" i="3"/>
  <c r="AC392" i="3" l="1"/>
  <c r="AD392" i="3" s="1"/>
  <c r="AE392" i="3" s="1"/>
  <c r="AF392" i="3" s="1"/>
  <c r="Y393" i="3" s="1"/>
  <c r="AG393" i="3" l="1"/>
  <c r="AA393" i="3"/>
  <c r="AB393" i="3"/>
  <c r="AC393" i="3" l="1"/>
  <c r="AD393" i="3" s="1"/>
  <c r="AE393" i="3" s="1"/>
  <c r="AF393" i="3" s="1"/>
  <c r="Y394" i="3" s="1"/>
  <c r="AA394" i="3" l="1"/>
  <c r="AG394" i="3"/>
  <c r="AB394" i="3"/>
  <c r="AC394" i="3" l="1"/>
  <c r="AD394" i="3" s="1"/>
  <c r="AE394" i="3" s="1"/>
  <c r="AF394" i="3" s="1"/>
  <c r="Y395" i="3" s="1"/>
  <c r="AA395" i="3" l="1"/>
  <c r="AB395" i="3"/>
  <c r="AG395" i="3"/>
  <c r="AC395" i="3" l="1"/>
  <c r="AD395" i="3" s="1"/>
  <c r="AE395" i="3" s="1"/>
  <c r="AF395" i="3" s="1"/>
  <c r="Y396" i="3" s="1"/>
  <c r="AB396" i="3" l="1"/>
  <c r="AG396" i="3"/>
  <c r="AA396" i="3"/>
  <c r="AC396" i="3" l="1"/>
  <c r="AD396" i="3" s="1"/>
  <c r="AE396" i="3" s="1"/>
  <c r="AF396" i="3" s="1"/>
  <c r="Y397" i="3" s="1"/>
  <c r="AG397" i="3" l="1"/>
  <c r="AA397" i="3"/>
  <c r="AB397" i="3"/>
  <c r="AC397" i="3" l="1"/>
  <c r="AD397" i="3" s="1"/>
  <c r="AE397" i="3" s="1"/>
  <c r="AF397" i="3" s="1"/>
  <c r="Y398" i="3" s="1"/>
  <c r="AA398" i="3" l="1"/>
  <c r="AB398" i="3"/>
  <c r="AG398" i="3"/>
  <c r="AC398" i="3" l="1"/>
  <c r="AD398" i="3" s="1"/>
  <c r="AE398" i="3" s="1"/>
  <c r="AF398" i="3" s="1"/>
  <c r="Y399" i="3" s="1"/>
  <c r="AG399" i="3" l="1"/>
  <c r="AA399" i="3"/>
  <c r="AB399" i="3"/>
  <c r="AC399" i="3" l="1"/>
  <c r="AD399" i="3" s="1"/>
  <c r="AE399" i="3" s="1"/>
  <c r="AF399" i="3" s="1"/>
  <c r="Y400" i="3" s="1"/>
  <c r="AG400" i="3" l="1"/>
  <c r="AA400" i="3"/>
  <c r="AB400" i="3"/>
  <c r="AC400" i="3" l="1"/>
  <c r="AD400" i="3" s="1"/>
  <c r="AE400" i="3" s="1"/>
  <c r="AF400" i="3" s="1"/>
  <c r="Y401" i="3" s="1"/>
  <c r="AG401" i="3" l="1"/>
  <c r="AA401" i="3"/>
  <c r="AB401" i="3"/>
  <c r="AC401" i="3" l="1"/>
  <c r="AD401" i="3" s="1"/>
  <c r="AE401" i="3" s="1"/>
  <c r="AF401" i="3" s="1"/>
  <c r="Y402" i="3" s="1"/>
  <c r="AA402" i="3" l="1"/>
  <c r="AG402" i="3"/>
  <c r="AB402" i="3"/>
  <c r="AC402" i="3" l="1"/>
  <c r="AD402" i="3" s="1"/>
  <c r="AE402" i="3" s="1"/>
  <c r="AF402" i="3" s="1"/>
  <c r="Y403" i="3" s="1"/>
  <c r="AA403" i="3" l="1"/>
  <c r="AB403" i="3"/>
  <c r="AG403" i="3"/>
  <c r="AC403" i="3" l="1"/>
  <c r="AD403" i="3" s="1"/>
  <c r="AE403" i="3" s="1"/>
  <c r="AF403" i="3" s="1"/>
  <c r="Y404" i="3" s="1"/>
  <c r="AB404" i="3" l="1"/>
  <c r="AA404" i="3"/>
  <c r="AG404" i="3"/>
  <c r="AC404" i="3" l="1"/>
  <c r="AD404" i="3" s="1"/>
  <c r="AE404" i="3" s="1"/>
  <c r="AF404" i="3" s="1"/>
  <c r="Y405" i="3" s="1"/>
  <c r="AG405" i="3" l="1"/>
  <c r="AA405" i="3"/>
  <c r="AB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A407" i="3" l="1"/>
  <c r="AB407" i="3"/>
  <c r="AG407" i="3"/>
  <c r="AC407" i="3" l="1"/>
  <c r="AD407" i="3" s="1"/>
  <c r="AE407" i="3" s="1"/>
  <c r="AF407" i="3" s="1"/>
  <c r="Y408" i="3" s="1"/>
  <c r="AG408" i="3" l="1"/>
  <c r="AA408" i="3"/>
  <c r="AB408" i="3"/>
  <c r="AC408" i="3" l="1"/>
  <c r="AD408" i="3" s="1"/>
  <c r="AE408" i="3" s="1"/>
  <c r="AF408" i="3" s="1"/>
  <c r="Y409" i="3" s="1"/>
  <c r="AG409" i="3" l="1"/>
  <c r="AA409" i="3"/>
  <c r="AB409" i="3"/>
  <c r="AC409" i="3" l="1"/>
  <c r="AD409" i="3" s="1"/>
  <c r="AE409" i="3" s="1"/>
  <c r="AF409" i="3" s="1"/>
  <c r="Y410" i="3" s="1"/>
  <c r="AA410" i="3" l="1"/>
  <c r="AB410" i="3"/>
  <c r="AG410" i="3"/>
  <c r="AC410" i="3" l="1"/>
  <c r="AD410" i="3" s="1"/>
  <c r="AE410" i="3" s="1"/>
  <c r="AF410" i="3" s="1"/>
  <c r="Y411" i="3" s="1"/>
  <c r="AA411" i="3" l="1"/>
  <c r="AB411" i="3"/>
  <c r="AG411" i="3"/>
  <c r="AC411" i="3" l="1"/>
  <c r="AD411" i="3" s="1"/>
  <c r="AE411" i="3" s="1"/>
  <c r="AF411" i="3" s="1"/>
  <c r="Y412" i="3" s="1"/>
  <c r="AB412" i="3" l="1"/>
  <c r="AA412" i="3"/>
  <c r="AG412" i="3"/>
  <c r="AC412" i="3" l="1"/>
  <c r="AD412" i="3" s="1"/>
  <c r="AE412" i="3" s="1"/>
  <c r="AF412" i="3" s="1"/>
  <c r="Y413" i="3" s="1"/>
  <c r="AA413" i="3" l="1"/>
  <c r="AB413" i="3"/>
  <c r="AG413" i="3"/>
  <c r="AC413" i="3" l="1"/>
  <c r="AD413" i="3" s="1"/>
  <c r="AE413" i="3" s="1"/>
  <c r="AF413" i="3" s="1"/>
  <c r="Y414" i="3" s="1"/>
  <c r="AG414" i="3" l="1"/>
  <c r="AA414" i="3"/>
  <c r="AB414" i="3"/>
  <c r="AC414" i="3" l="1"/>
  <c r="AD414" i="3" s="1"/>
  <c r="AE414" i="3" s="1"/>
  <c r="AF414" i="3" s="1"/>
  <c r="Y415" i="3" s="1"/>
  <c r="AA415" i="3" l="1"/>
  <c r="AB415" i="3"/>
  <c r="AG415" i="3"/>
  <c r="AC415" i="3" l="1"/>
  <c r="AD415" i="3" s="1"/>
  <c r="AE415" i="3" s="1"/>
  <c r="AF415" i="3" s="1"/>
  <c r="Y416" i="3" s="1"/>
  <c r="AG416" i="3" l="1"/>
  <c r="AB416" i="3"/>
  <c r="AA416" i="3"/>
  <c r="AC416" i="3" l="1"/>
  <c r="AD416" i="3" s="1"/>
  <c r="AE416" i="3" s="1"/>
  <c r="AF416" i="3" s="1"/>
  <c r="Y417" i="3" s="1"/>
  <c r="AG417" i="3" l="1"/>
  <c r="AB417" i="3"/>
  <c r="AA417" i="3"/>
  <c r="AC417" i="3" l="1"/>
  <c r="AD417" i="3" s="1"/>
  <c r="AE417" i="3" s="1"/>
  <c r="AF417" i="3" s="1"/>
  <c r="Y418" i="3" s="1"/>
  <c r="AA418" i="3" l="1"/>
  <c r="AB418" i="3"/>
  <c r="AG418" i="3"/>
  <c r="AC418" i="3" l="1"/>
  <c r="AD418" i="3" s="1"/>
  <c r="AE418" i="3" s="1"/>
  <c r="AF418" i="3" s="1"/>
  <c r="Y419" i="3" s="1"/>
  <c r="AA419" i="3" l="1"/>
  <c r="AB419" i="3"/>
  <c r="AG419" i="3"/>
  <c r="AC419" i="3" l="1"/>
  <c r="AD419" i="3" s="1"/>
  <c r="AE419" i="3" s="1"/>
  <c r="AF419" i="3" s="1"/>
  <c r="Y420" i="3" s="1"/>
  <c r="AB420" i="3" l="1"/>
  <c r="AG420" i="3"/>
  <c r="AA420" i="3"/>
  <c r="AC420" i="3" l="1"/>
  <c r="AD420" i="3" s="1"/>
  <c r="AE420" i="3" s="1"/>
  <c r="AF420" i="3" s="1"/>
  <c r="Y421" i="3" s="1"/>
  <c r="AA421" i="3" l="1"/>
  <c r="AG421" i="3"/>
  <c r="AB421" i="3"/>
  <c r="AC421" i="3" l="1"/>
  <c r="AD421" i="3" s="1"/>
  <c r="AE421" i="3" s="1"/>
  <c r="AF421" i="3" s="1"/>
  <c r="Y422" i="3" s="1"/>
  <c r="AB422" i="3" l="1"/>
  <c r="AG422" i="3"/>
  <c r="AA422" i="3"/>
  <c r="AC422" i="3" l="1"/>
  <c r="AD422" i="3" s="1"/>
  <c r="AE422" i="3" s="1"/>
  <c r="AF422" i="3" s="1"/>
  <c r="Y423" i="3" s="1"/>
  <c r="AG423" i="3" l="1"/>
  <c r="AB423" i="3"/>
  <c r="AA423" i="3"/>
  <c r="AC423" i="3" l="1"/>
  <c r="AD423" i="3" s="1"/>
  <c r="AE423" i="3" s="1"/>
  <c r="AF423" i="3" s="1"/>
  <c r="Y424" i="3" s="1"/>
  <c r="AG424" i="3" l="1"/>
  <c r="AA424" i="3"/>
  <c r="AB424" i="3"/>
  <c r="AC424" i="3" l="1"/>
  <c r="AD424" i="3" s="1"/>
  <c r="AE424" i="3" s="1"/>
  <c r="AF424" i="3" s="1"/>
  <c r="Y425" i="3" s="1"/>
  <c r="AG425" i="3" l="1"/>
  <c r="AB425" i="3"/>
  <c r="AA425" i="3"/>
  <c r="AC425" i="3" l="1"/>
  <c r="AD425" i="3" s="1"/>
  <c r="AE425" i="3" s="1"/>
  <c r="AF425" i="3" s="1"/>
  <c r="Y426" i="3" s="1"/>
  <c r="AA426" i="3" l="1"/>
  <c r="AG426" i="3"/>
  <c r="AB426" i="3"/>
  <c r="AC426" i="3" l="1"/>
  <c r="AD426" i="3" s="1"/>
  <c r="AE426" i="3" s="1"/>
  <c r="AF426" i="3" s="1"/>
  <c r="Y427" i="3" s="1"/>
  <c r="AA427" i="3" l="1"/>
  <c r="AB427" i="3"/>
  <c r="AG427" i="3"/>
  <c r="AC427" i="3" l="1"/>
  <c r="AD427" i="3" s="1"/>
  <c r="AE427" i="3" s="1"/>
  <c r="AF427" i="3" s="1"/>
  <c r="Y428" i="3" s="1"/>
  <c r="AB428" i="3" l="1"/>
  <c r="AA428" i="3"/>
  <c r="AG428" i="3"/>
  <c r="AC428" i="3" l="1"/>
  <c r="AD428" i="3" s="1"/>
  <c r="AE428" i="3" s="1"/>
  <c r="AF428" i="3" s="1"/>
  <c r="Y429" i="3" s="1"/>
  <c r="AG429" i="3" l="1"/>
  <c r="AB429" i="3"/>
  <c r="AA429" i="3"/>
  <c r="AC429" i="3" l="1"/>
  <c r="AD429" i="3" s="1"/>
  <c r="AE429" i="3" s="1"/>
  <c r="AF429" i="3" s="1"/>
  <c r="Y430" i="3" s="1"/>
  <c r="AA430" i="3" l="1"/>
  <c r="AB430" i="3"/>
  <c r="AG430" i="3"/>
  <c r="AC430" i="3" l="1"/>
  <c r="AD430" i="3" s="1"/>
  <c r="AE430" i="3" s="1"/>
  <c r="AF430" i="3" s="1"/>
  <c r="Y431" i="3" s="1"/>
  <c r="AG431" i="3" l="1"/>
  <c r="AA431" i="3"/>
  <c r="AB431" i="3"/>
  <c r="AC431" i="3" l="1"/>
  <c r="AD431" i="3" s="1"/>
  <c r="AE431" i="3" s="1"/>
  <c r="AF431" i="3" s="1"/>
  <c r="Y432" i="3" s="1"/>
  <c r="AG432" i="3" l="1"/>
  <c r="AA432" i="3"/>
  <c r="AB432" i="3"/>
  <c r="AC432" i="3" l="1"/>
  <c r="AD432" i="3" s="1"/>
  <c r="AE432" i="3" s="1"/>
  <c r="AF432" i="3" s="1"/>
  <c r="Y433" i="3" s="1"/>
  <c r="AG433" i="3" l="1"/>
  <c r="AA433" i="3"/>
  <c r="AB433" i="3"/>
  <c r="AC433" i="3" l="1"/>
  <c r="AD433" i="3" s="1"/>
  <c r="AE433" i="3" s="1"/>
  <c r="AF433" i="3" s="1"/>
  <c r="Y434" i="3" s="1"/>
  <c r="AA434" i="3" l="1"/>
  <c r="AB434" i="3"/>
  <c r="AG434" i="3"/>
  <c r="AC434" i="3" l="1"/>
  <c r="AD434" i="3" s="1"/>
  <c r="AE434" i="3" s="1"/>
  <c r="AF434" i="3" s="1"/>
  <c r="Y435" i="3" s="1"/>
  <c r="AA435" i="3" l="1"/>
  <c r="AB435" i="3"/>
  <c r="AG435" i="3"/>
  <c r="AC435" i="3" l="1"/>
  <c r="AD435" i="3" s="1"/>
  <c r="AE435" i="3" s="1"/>
  <c r="AF435" i="3" s="1"/>
  <c r="Y436" i="3" s="1"/>
  <c r="AB436" i="3" l="1"/>
  <c r="AA436" i="3"/>
  <c r="AG436" i="3"/>
  <c r="AC436" i="3" l="1"/>
  <c r="AD436" i="3" s="1"/>
  <c r="AE436" i="3" s="1"/>
  <c r="AF436" i="3" s="1"/>
  <c r="Y437" i="3" s="1"/>
  <c r="AG437" i="3" l="1"/>
  <c r="AA437" i="3"/>
  <c r="AB437" i="3"/>
  <c r="AC437" i="3" l="1"/>
  <c r="AD437" i="3" s="1"/>
  <c r="AE437" i="3" s="1"/>
  <c r="AF437" i="3" s="1"/>
  <c r="Y438" i="3" s="1"/>
  <c r="AG438" i="3" l="1"/>
  <c r="AA438" i="3"/>
  <c r="AB438" i="3"/>
  <c r="AC438" i="3" l="1"/>
  <c r="AD438" i="3" s="1"/>
  <c r="AE438" i="3" s="1"/>
  <c r="AF438" i="3" s="1"/>
  <c r="Y439" i="3" s="1"/>
  <c r="AA439" i="3" l="1"/>
  <c r="AB439" i="3"/>
  <c r="AG439" i="3"/>
  <c r="AC439" i="3" l="1"/>
  <c r="AD439" i="3" s="1"/>
  <c r="AE439" i="3" s="1"/>
  <c r="AF439" i="3" s="1"/>
  <c r="Y440" i="3" s="1"/>
  <c r="AG440" i="3" l="1"/>
  <c r="AA440" i="3"/>
  <c r="AB440" i="3"/>
  <c r="AC440" i="3" l="1"/>
  <c r="AD440" i="3" s="1"/>
  <c r="AE440" i="3" s="1"/>
  <c r="AF440" i="3" s="1"/>
  <c r="Y441" i="3" s="1"/>
  <c r="AG441" i="3" l="1"/>
  <c r="AA441" i="3"/>
  <c r="AB441" i="3"/>
  <c r="AC441" i="3" l="1"/>
  <c r="AD441" i="3" s="1"/>
  <c r="AE441" i="3" s="1"/>
  <c r="AF441" i="3" s="1"/>
  <c r="Y442" i="3" s="1"/>
  <c r="AA442" i="3" l="1"/>
  <c r="AB442" i="3"/>
  <c r="AG442" i="3"/>
  <c r="AC442" i="3" l="1"/>
  <c r="AD442" i="3" s="1"/>
  <c r="AE442" i="3" s="1"/>
  <c r="AF442" i="3" s="1"/>
  <c r="Y443" i="3" s="1"/>
  <c r="AA443" i="3" l="1"/>
  <c r="AB443" i="3"/>
  <c r="AG443" i="3"/>
  <c r="AC443" i="3" l="1"/>
  <c r="AD443" i="3" s="1"/>
  <c r="AE443" i="3" s="1"/>
  <c r="AF443" i="3" s="1"/>
  <c r="Y444" i="3" s="1"/>
  <c r="AB444" i="3" l="1"/>
  <c r="AG444" i="3"/>
  <c r="AA444" i="3"/>
  <c r="AC444" i="3" l="1"/>
  <c r="AD444" i="3" s="1"/>
  <c r="AE444" i="3" s="1"/>
  <c r="AF444" i="3" s="1"/>
  <c r="Y445" i="3" s="1"/>
  <c r="AA445" i="3" l="1"/>
  <c r="AB445" i="3"/>
  <c r="AG445" i="3"/>
  <c r="AC445" i="3" l="1"/>
  <c r="AD445" i="3" s="1"/>
  <c r="AE445" i="3" s="1"/>
  <c r="AF445" i="3" s="1"/>
  <c r="Y446" i="3" s="1"/>
  <c r="AG446" i="3" l="1"/>
  <c r="AA446" i="3"/>
  <c r="AB446" i="3"/>
  <c r="AC446" i="3" l="1"/>
  <c r="AD446" i="3" s="1"/>
  <c r="AE446" i="3" s="1"/>
  <c r="AF446" i="3" s="1"/>
  <c r="Y447" i="3" s="1"/>
  <c r="AA447" i="3" l="1"/>
  <c r="AG447" i="3"/>
  <c r="AB447" i="3"/>
  <c r="AC447" i="3" l="1"/>
  <c r="AD447" i="3" s="1"/>
  <c r="AE447" i="3" s="1"/>
  <c r="AF447" i="3" s="1"/>
  <c r="Y448" i="3" s="1"/>
  <c r="AG448" i="3" l="1"/>
  <c r="AB448" i="3"/>
  <c r="AA448" i="3"/>
  <c r="AC448" i="3" l="1"/>
  <c r="AD448" i="3" s="1"/>
  <c r="AE448" i="3" s="1"/>
  <c r="AF448" i="3" s="1"/>
  <c r="Y449" i="3" s="1"/>
  <c r="AG449" i="3" l="1"/>
  <c r="AB449" i="3"/>
  <c r="AA449" i="3"/>
  <c r="AC449" i="3" l="1"/>
  <c r="AD449" i="3" s="1"/>
  <c r="AE449" i="3" s="1"/>
  <c r="AF449" i="3" s="1"/>
  <c r="Y450" i="3" s="1"/>
  <c r="AA450" i="3" l="1"/>
  <c r="AB450" i="3"/>
  <c r="AG450" i="3"/>
  <c r="AC450" i="3" l="1"/>
  <c r="AD450" i="3" s="1"/>
  <c r="AE450" i="3" s="1"/>
  <c r="AF450" i="3" s="1"/>
  <c r="Y451" i="3" s="1"/>
  <c r="AA451" i="3" l="1"/>
  <c r="AB451" i="3"/>
  <c r="AG451" i="3"/>
  <c r="AC451" i="3" l="1"/>
  <c r="AD451" i="3" s="1"/>
  <c r="AE451" i="3" s="1"/>
  <c r="AF451" i="3" s="1"/>
  <c r="Y452" i="3" s="1"/>
  <c r="AB452" i="3" l="1"/>
  <c r="AG452" i="3"/>
  <c r="AA452" i="3"/>
  <c r="AC452" i="3" l="1"/>
  <c r="AD452" i="3" s="1"/>
  <c r="AE452" i="3" s="1"/>
  <c r="AF452" i="3" s="1"/>
  <c r="Y453" i="3" s="1"/>
  <c r="AA453" i="3" l="1"/>
  <c r="AB453" i="3"/>
  <c r="AG453" i="3"/>
  <c r="AC453" i="3" l="1"/>
  <c r="AD453" i="3" s="1"/>
  <c r="AE453" i="3" s="1"/>
  <c r="AF453" i="3" s="1"/>
  <c r="Y454" i="3" s="1"/>
  <c r="AB454" i="3" l="1"/>
  <c r="AA454" i="3"/>
  <c r="AG454" i="3"/>
  <c r="AC454" i="3" l="1"/>
  <c r="AD454" i="3" s="1"/>
  <c r="AE454" i="3" s="1"/>
  <c r="AF454" i="3" s="1"/>
  <c r="Y455" i="3" s="1"/>
  <c r="AG455" i="3" l="1"/>
  <c r="AB455" i="3"/>
  <c r="AA455" i="3"/>
  <c r="AC455" i="3" l="1"/>
  <c r="AD455" i="3" s="1"/>
  <c r="AE455" i="3" s="1"/>
  <c r="AF455" i="3" s="1"/>
  <c r="Y456" i="3" s="1"/>
  <c r="AG456" i="3" l="1"/>
  <c r="AA456" i="3"/>
  <c r="AB456" i="3"/>
  <c r="AC456" i="3" l="1"/>
  <c r="AD456" i="3" s="1"/>
  <c r="AE456" i="3" s="1"/>
  <c r="AF456" i="3" s="1"/>
  <c r="Y457" i="3" s="1"/>
  <c r="AA457" i="3" l="1"/>
  <c r="AB457" i="3"/>
  <c r="AG457" i="3"/>
  <c r="AC457" i="3" l="1"/>
  <c r="AD457" i="3" s="1"/>
  <c r="AE457" i="3" s="1"/>
  <c r="AF457" i="3" s="1"/>
  <c r="Y458" i="3" s="1"/>
  <c r="AA458" i="3" l="1"/>
  <c r="AB458" i="3"/>
  <c r="AG458" i="3"/>
  <c r="AC458" i="3" l="1"/>
  <c r="AD458" i="3" s="1"/>
  <c r="AE458" i="3" s="1"/>
  <c r="AF458" i="3" s="1"/>
  <c r="Y459" i="3" s="1"/>
  <c r="AB459" i="3" l="1"/>
  <c r="AG459" i="3"/>
  <c r="AA459" i="3"/>
  <c r="AC459" i="3" l="1"/>
  <c r="AD459" i="3" s="1"/>
  <c r="AE459" i="3" s="1"/>
  <c r="AF459" i="3" s="1"/>
  <c r="Y460" i="3" s="1"/>
  <c r="AA460" i="3" l="1"/>
  <c r="AB460" i="3"/>
  <c r="AG460" i="3"/>
  <c r="AC460" i="3" l="1"/>
  <c r="AD460" i="3" s="1"/>
  <c r="AE460" i="3" s="1"/>
  <c r="AF460" i="3" s="1"/>
  <c r="Y461" i="3" s="1"/>
  <c r="AA461" i="3" l="1"/>
  <c r="AG461" i="3"/>
  <c r="AB461" i="3"/>
  <c r="AC461" i="3" l="1"/>
  <c r="AD461" i="3" s="1"/>
  <c r="AE461" i="3" s="1"/>
  <c r="AF461" i="3" s="1"/>
  <c r="Y462" i="3" s="1"/>
  <c r="AG462" i="3" l="1"/>
  <c r="AB462" i="3"/>
  <c r="AA462" i="3"/>
  <c r="AC462" i="3" l="1"/>
  <c r="AD462" i="3" s="1"/>
  <c r="AE462" i="3" s="1"/>
  <c r="AF462" i="3" s="1"/>
  <c r="Y463" i="3" s="1"/>
  <c r="AG463" i="3" l="1"/>
  <c r="AA463" i="3"/>
  <c r="AB463" i="3"/>
  <c r="AC463" i="3" l="1"/>
  <c r="AD463" i="3" s="1"/>
  <c r="AE463" i="3" s="1"/>
  <c r="AF463" i="3" s="1"/>
  <c r="Y464" i="3" s="1"/>
  <c r="AG464" i="3" l="1"/>
  <c r="AA464" i="3"/>
  <c r="AB464" i="3"/>
  <c r="AC464" i="3" l="1"/>
  <c r="AD464" i="3" s="1"/>
  <c r="AE464" i="3" s="1"/>
  <c r="AF464" i="3" s="1"/>
  <c r="Y465" i="3" s="1"/>
  <c r="AA465" i="3" l="1"/>
  <c r="AB465" i="3"/>
  <c r="AG465" i="3"/>
  <c r="AC465" i="3" l="1"/>
  <c r="AD465" i="3" s="1"/>
  <c r="AE465" i="3" s="1"/>
  <c r="AF465" i="3" s="1"/>
  <c r="Y466" i="3" s="1"/>
  <c r="AA466" i="3" l="1"/>
  <c r="AB466" i="3"/>
  <c r="AG466" i="3"/>
  <c r="AC466" i="3" l="1"/>
  <c r="AD466" i="3" s="1"/>
  <c r="AE466" i="3" s="1"/>
  <c r="AF466" i="3" s="1"/>
  <c r="Y467" i="3" s="1"/>
  <c r="AB467" i="3" l="1"/>
  <c r="AG467" i="3"/>
  <c r="AA467" i="3"/>
  <c r="AC467" i="3" l="1"/>
  <c r="AD467" i="3" s="1"/>
  <c r="AE467" i="3" s="1"/>
  <c r="AF467" i="3" s="1"/>
  <c r="Y468" i="3" s="1"/>
  <c r="AB468" i="3" l="1"/>
  <c r="AG468" i="3"/>
  <c r="AA468" i="3"/>
  <c r="AC468" i="3" l="1"/>
  <c r="AD468" i="3" s="1"/>
  <c r="AE468" i="3" s="1"/>
  <c r="AF468" i="3" s="1"/>
  <c r="Y469" i="3" s="1"/>
  <c r="AA469" i="3" l="1"/>
  <c r="AB469" i="3"/>
  <c r="AG469" i="3"/>
  <c r="AC469" i="3" l="1"/>
  <c r="AD469" i="3" s="1"/>
  <c r="AE469" i="3" s="1"/>
  <c r="AF469" i="3" s="1"/>
  <c r="Y470" i="3" s="1"/>
  <c r="AG470" i="3" l="1"/>
  <c r="AB470" i="3"/>
  <c r="AA470" i="3"/>
  <c r="AC470" i="3" l="1"/>
  <c r="AD470" i="3" s="1"/>
  <c r="AE470" i="3" s="1"/>
  <c r="AF470" i="3" s="1"/>
  <c r="Y471" i="3" s="1"/>
  <c r="AG471" i="3" l="1"/>
  <c r="AA471" i="3"/>
  <c r="AB471" i="3"/>
  <c r="AC471" i="3" l="1"/>
  <c r="AD471" i="3" s="1"/>
  <c r="AE471" i="3" s="1"/>
  <c r="AF471" i="3" s="1"/>
  <c r="Y472" i="3" s="1"/>
  <c r="AG472" i="3" l="1"/>
  <c r="AA472" i="3"/>
  <c r="AB472" i="3"/>
  <c r="AC472" i="3" l="1"/>
  <c r="AD472" i="3" s="1"/>
  <c r="AE472" i="3" s="1"/>
  <c r="AF472" i="3" s="1"/>
  <c r="Y473" i="3" s="1"/>
  <c r="AA473" i="3" l="1"/>
  <c r="AB473" i="3"/>
  <c r="AG473" i="3"/>
  <c r="AC473" i="3" l="1"/>
  <c r="AD473" i="3" s="1"/>
  <c r="AE473" i="3" s="1"/>
  <c r="AF473" i="3" s="1"/>
  <c r="Y474" i="3" s="1"/>
  <c r="AA474" i="3" l="1"/>
  <c r="AB474" i="3"/>
  <c r="AG474" i="3"/>
  <c r="AC474" i="3" l="1"/>
  <c r="AD474" i="3" s="1"/>
  <c r="AE474" i="3" s="1"/>
  <c r="AF474" i="3" s="1"/>
  <c r="Y475" i="3" s="1"/>
  <c r="AB475" i="3" l="1"/>
  <c r="AG475" i="3"/>
  <c r="AA475" i="3"/>
  <c r="AC475" i="3" l="1"/>
  <c r="AD475" i="3" s="1"/>
  <c r="AE475" i="3" s="1"/>
  <c r="AF475" i="3" s="1"/>
  <c r="Y476" i="3" s="1"/>
  <c r="AA476" i="3" l="1"/>
  <c r="AB476" i="3"/>
  <c r="AG476" i="3"/>
  <c r="AC476" i="3" l="1"/>
  <c r="AD476" i="3" s="1"/>
  <c r="AE476" i="3" s="1"/>
  <c r="AF476" i="3" s="1"/>
  <c r="Y477" i="3" s="1"/>
  <c r="AA477" i="3" l="1"/>
  <c r="AG477" i="3"/>
  <c r="AB477" i="3"/>
  <c r="AC477" i="3" l="1"/>
  <c r="AD477" i="3" s="1"/>
  <c r="AE477" i="3" s="1"/>
  <c r="AF477" i="3" s="1"/>
  <c r="Y478" i="3" s="1"/>
  <c r="AG478" i="3" l="1"/>
  <c r="AB478" i="3"/>
  <c r="AA478" i="3"/>
  <c r="AC478" i="3" l="1"/>
  <c r="AD478" i="3" s="1"/>
  <c r="AE478" i="3" s="1"/>
  <c r="AF478" i="3" s="1"/>
  <c r="Y479" i="3" s="1"/>
  <c r="AG479" i="3" l="1"/>
  <c r="AB479" i="3"/>
  <c r="AA479" i="3"/>
  <c r="AC479" i="3" l="1"/>
  <c r="AD479" i="3" s="1"/>
  <c r="AE479" i="3" s="1"/>
  <c r="AF479" i="3" s="1"/>
  <c r="Y480" i="3" s="1"/>
  <c r="AG480" i="3" l="1"/>
  <c r="AA480" i="3"/>
  <c r="AB480" i="3"/>
  <c r="AC480" i="3" l="1"/>
  <c r="AD480" i="3" s="1"/>
  <c r="AE480" i="3" s="1"/>
  <c r="AF480" i="3" s="1"/>
  <c r="Y481" i="3" s="1"/>
  <c r="AA481" i="3" l="1"/>
  <c r="AB481" i="3"/>
  <c r="AG481" i="3"/>
  <c r="AC481" i="3" l="1"/>
  <c r="AD481" i="3" s="1"/>
  <c r="AE481" i="3" s="1"/>
  <c r="AF481" i="3" s="1"/>
  <c r="Y482" i="3" s="1"/>
  <c r="AA482" i="3" l="1"/>
  <c r="AB482" i="3"/>
  <c r="AG482" i="3"/>
  <c r="AC482" i="3" l="1"/>
  <c r="AD482" i="3" s="1"/>
  <c r="AE482" i="3" s="1"/>
  <c r="AF482" i="3" s="1"/>
  <c r="Y483" i="3" s="1"/>
  <c r="AB483" i="3" l="1"/>
  <c r="AG483" i="3"/>
  <c r="AA483" i="3"/>
  <c r="AC483" i="3" l="1"/>
  <c r="AD483" i="3" s="1"/>
  <c r="AE483" i="3" s="1"/>
  <c r="AF483" i="3" s="1"/>
  <c r="Y484" i="3" s="1"/>
  <c r="AB484" i="3" l="1"/>
  <c r="AG484" i="3"/>
  <c r="AA484" i="3"/>
  <c r="AC484" i="3" l="1"/>
  <c r="AD484" i="3" s="1"/>
  <c r="AE484" i="3" s="1"/>
  <c r="AF484" i="3" s="1"/>
  <c r="Y485" i="3" s="1"/>
  <c r="AA485" i="3" l="1"/>
  <c r="AB485" i="3"/>
  <c r="AG485" i="3"/>
  <c r="AC485" i="3" l="1"/>
  <c r="AD485" i="3" s="1"/>
  <c r="AE485" i="3" s="1"/>
  <c r="AF485" i="3" s="1"/>
  <c r="Y486" i="3" s="1"/>
  <c r="AG486" i="3" l="1"/>
  <c r="AB486" i="3"/>
  <c r="AA486" i="3"/>
  <c r="AC486" i="3" l="1"/>
  <c r="AD486" i="3" s="1"/>
  <c r="AE486" i="3" s="1"/>
  <c r="AF486" i="3" s="1"/>
  <c r="Y487" i="3" s="1"/>
  <c r="AG487" i="3" l="1"/>
  <c r="AA487" i="3"/>
  <c r="AB487" i="3"/>
  <c r="AC487" i="3" l="1"/>
  <c r="AD487" i="3" s="1"/>
  <c r="AE487" i="3" s="1"/>
  <c r="AF487" i="3" s="1"/>
  <c r="Y488" i="3" s="1"/>
  <c r="AG488" i="3" l="1"/>
  <c r="AA488" i="3"/>
  <c r="AB488" i="3"/>
  <c r="AC488" i="3" l="1"/>
  <c r="AD488" i="3" s="1"/>
  <c r="AE488" i="3" s="1"/>
  <c r="AF488" i="3" s="1"/>
  <c r="Y489" i="3" s="1"/>
  <c r="AA489" i="3" l="1"/>
  <c r="AB489" i="3"/>
  <c r="AG489" i="3"/>
  <c r="AC489" i="3" l="1"/>
  <c r="AD489" i="3" s="1"/>
  <c r="AE489" i="3" s="1"/>
  <c r="AF489" i="3" s="1"/>
  <c r="Y490" i="3" s="1"/>
  <c r="AA490" i="3" l="1"/>
  <c r="AB490" i="3"/>
  <c r="AG490" i="3"/>
  <c r="AC490" i="3" l="1"/>
  <c r="AD490" i="3" s="1"/>
  <c r="AE490" i="3" s="1"/>
  <c r="AF490" i="3" s="1"/>
  <c r="Y491" i="3" s="1"/>
  <c r="AB491" i="3" l="1"/>
  <c r="AG491" i="3"/>
  <c r="AA491" i="3"/>
  <c r="AC491" i="3" l="1"/>
  <c r="AD491" i="3" s="1"/>
  <c r="AE491" i="3" s="1"/>
  <c r="AF491" i="3" s="1"/>
  <c r="Y492" i="3" s="1"/>
  <c r="AA492" i="3" l="1"/>
  <c r="AB492" i="3"/>
  <c r="AG492" i="3"/>
  <c r="AC492" i="3" l="1"/>
  <c r="AD492" i="3" s="1"/>
  <c r="AE492" i="3" s="1"/>
  <c r="AF492" i="3" s="1"/>
  <c r="Y493" i="3" s="1"/>
  <c r="AA493" i="3" l="1"/>
  <c r="AG493" i="3"/>
  <c r="AB493" i="3"/>
  <c r="AC493" i="3" l="1"/>
  <c r="AD493" i="3" s="1"/>
  <c r="AE493" i="3" s="1"/>
  <c r="AF493" i="3" s="1"/>
  <c r="Y494" i="3" s="1"/>
  <c r="AG494" i="3" l="1"/>
  <c r="AB494" i="3"/>
  <c r="AA494" i="3"/>
  <c r="AC494" i="3" l="1"/>
  <c r="AD494" i="3" s="1"/>
  <c r="AE494" i="3" s="1"/>
  <c r="AF494" i="3" s="1"/>
  <c r="Y495" i="3" s="1"/>
  <c r="AG495" i="3" l="1"/>
  <c r="AB495" i="3"/>
  <c r="AA495" i="3"/>
  <c r="AC495" i="3" l="1"/>
  <c r="AD495" i="3" s="1"/>
  <c r="AE495" i="3" s="1"/>
  <c r="AF495" i="3" s="1"/>
  <c r="Y496" i="3" s="1"/>
  <c r="AG496" i="3" l="1"/>
  <c r="AA496" i="3"/>
  <c r="AB496" i="3"/>
  <c r="AC496" i="3" l="1"/>
  <c r="AD496" i="3" s="1"/>
  <c r="AE496" i="3" s="1"/>
  <c r="AF496" i="3" s="1"/>
  <c r="Y497" i="3" s="1"/>
  <c r="AA497" i="3" l="1"/>
  <c r="AB497" i="3"/>
  <c r="AG497" i="3"/>
  <c r="AC497" i="3" l="1"/>
  <c r="AD497" i="3" s="1"/>
  <c r="AE497" i="3" s="1"/>
  <c r="AF497" i="3" s="1"/>
  <c r="Y498" i="3" s="1"/>
  <c r="AA498" i="3" l="1"/>
  <c r="AB498" i="3"/>
  <c r="AG498" i="3"/>
  <c r="AC498" i="3" l="1"/>
  <c r="AD498" i="3" s="1"/>
  <c r="AE498" i="3" s="1"/>
  <c r="AF498" i="3" s="1"/>
  <c r="Y499" i="3" s="1"/>
  <c r="AB499" i="3" l="1"/>
  <c r="AG499" i="3"/>
  <c r="AA499" i="3"/>
  <c r="AC499" i="3" l="1"/>
  <c r="AD499" i="3" s="1"/>
  <c r="AE499" i="3" s="1"/>
  <c r="AF499" i="3" s="1"/>
  <c r="Y500" i="3" s="1"/>
  <c r="AB500" i="3" l="1"/>
  <c r="AG500" i="3"/>
  <c r="AA500" i="3"/>
  <c r="AC500" i="3" l="1"/>
  <c r="AD500" i="3" s="1"/>
  <c r="AE500" i="3" s="1"/>
  <c r="AF500" i="3" s="1"/>
  <c r="Y501" i="3" s="1"/>
  <c r="AA501" i="3" l="1"/>
  <c r="AB501" i="3"/>
  <c r="AG501" i="3"/>
  <c r="AC501" i="3" l="1"/>
  <c r="AD501" i="3" s="1"/>
  <c r="AE501" i="3" s="1"/>
  <c r="AF501" i="3" s="1"/>
  <c r="Y502" i="3" s="1"/>
  <c r="AG502" i="3" l="1"/>
  <c r="AB502" i="3"/>
  <c r="AA502" i="3"/>
  <c r="AC502" i="3" l="1"/>
  <c r="AD502" i="3" s="1"/>
  <c r="AE502" i="3" s="1"/>
  <c r="AF502" i="3" s="1"/>
  <c r="Y503" i="3" s="1"/>
  <c r="AG503" i="3" l="1"/>
  <c r="AA503" i="3"/>
  <c r="AB503" i="3"/>
  <c r="AC503" i="3" l="1"/>
  <c r="AD503" i="3" s="1"/>
  <c r="AE503" i="3" s="1"/>
  <c r="AF503" i="3" s="1"/>
  <c r="Y504" i="3" s="1"/>
  <c r="AG504" i="3" l="1"/>
  <c r="AA504" i="3"/>
  <c r="AB504" i="3"/>
  <c r="AC504" i="3" l="1"/>
  <c r="AD504" i="3" s="1"/>
  <c r="AE504" i="3" s="1"/>
  <c r="AF504" i="3" s="1"/>
  <c r="Y505" i="3" s="1"/>
  <c r="AA505" i="3" l="1"/>
  <c r="AB505" i="3"/>
  <c r="AG505" i="3"/>
  <c r="AC505" i="3" l="1"/>
  <c r="AD505" i="3" s="1"/>
  <c r="AE505" i="3" s="1"/>
  <c r="AF505" i="3" s="1"/>
  <c r="Y506" i="3" s="1"/>
  <c r="AA506" i="3" l="1"/>
  <c r="AB506" i="3"/>
  <c r="AG506" i="3"/>
  <c r="AC506" i="3" l="1"/>
  <c r="AD506" i="3" s="1"/>
  <c r="AE506" i="3" s="1"/>
  <c r="AF506" i="3" s="1"/>
  <c r="Y507" i="3" s="1"/>
  <c r="AB507" i="3" l="1"/>
  <c r="AG507" i="3"/>
  <c r="AA507" i="3"/>
  <c r="AC507" i="3" l="1"/>
  <c r="AD507" i="3" s="1"/>
  <c r="AE507" i="3" s="1"/>
  <c r="AF507" i="3" s="1"/>
  <c r="Y508" i="3" s="1"/>
  <c r="AB508" i="3" l="1"/>
  <c r="AG508" i="3"/>
  <c r="AA508" i="3"/>
  <c r="AC508" i="3" l="1"/>
  <c r="AD508" i="3" s="1"/>
  <c r="AE508" i="3" s="1"/>
  <c r="AF508" i="3" s="1"/>
  <c r="Y509" i="3" s="1"/>
  <c r="AA509" i="3" l="1"/>
  <c r="AG509" i="3"/>
  <c r="AB509" i="3"/>
  <c r="AC509" i="3" l="1"/>
  <c r="AD509" i="3" s="1"/>
  <c r="AE509" i="3" s="1"/>
  <c r="AF509" i="3" s="1"/>
  <c r="Y510" i="3" s="1"/>
  <c r="AG510" i="3" l="1"/>
  <c r="AB510" i="3"/>
  <c r="AA510" i="3"/>
  <c r="AC510" i="3" l="1"/>
  <c r="AD510" i="3" s="1"/>
  <c r="AE510" i="3" s="1"/>
  <c r="AF510" i="3" s="1"/>
  <c r="Y511" i="3" s="1"/>
  <c r="AG511" i="3" l="1"/>
  <c r="AB511" i="3"/>
  <c r="AA511" i="3"/>
  <c r="AC511" i="3" l="1"/>
  <c r="AD511" i="3" s="1"/>
  <c r="AE511" i="3" s="1"/>
  <c r="AF511" i="3" s="1"/>
  <c r="Y512" i="3" s="1"/>
  <c r="AG512" i="3" l="1"/>
  <c r="AA512" i="3"/>
  <c r="AB512" i="3"/>
  <c r="AC512" i="3" l="1"/>
  <c r="AD512" i="3" s="1"/>
  <c r="AE512" i="3" s="1"/>
  <c r="AF512" i="3" s="1"/>
  <c r="Y513" i="3" s="1"/>
  <c r="AA513" i="3" l="1"/>
  <c r="AB513" i="3"/>
  <c r="AG513" i="3"/>
  <c r="AC513" i="3" l="1"/>
  <c r="AD513" i="3" s="1"/>
  <c r="AE513" i="3" s="1"/>
  <c r="AF513" i="3" s="1"/>
  <c r="Y514" i="3" s="1"/>
  <c r="AA514" i="3" l="1"/>
  <c r="AB514" i="3"/>
  <c r="AG514" i="3"/>
  <c r="AC514" i="3" l="1"/>
  <c r="AD514" i="3" s="1"/>
  <c r="AE514" i="3" s="1"/>
  <c r="AF514" i="3" s="1"/>
  <c r="Y515" i="3" s="1"/>
  <c r="AB515" i="3" l="1"/>
  <c r="AG515" i="3"/>
  <c r="AA515" i="3"/>
  <c r="AC515" i="3" l="1"/>
  <c r="AD515" i="3" s="1"/>
  <c r="AE515" i="3" s="1"/>
  <c r="AF515" i="3" s="1"/>
  <c r="Y516" i="3" s="1"/>
  <c r="AB516" i="3" l="1"/>
  <c r="AG516" i="3"/>
  <c r="AA516" i="3"/>
  <c r="AC516" i="3" l="1"/>
  <c r="AD516" i="3" s="1"/>
  <c r="AE516" i="3" s="1"/>
  <c r="AF516" i="3" s="1"/>
  <c r="Y517" i="3" s="1"/>
  <c r="AA517" i="3" l="1"/>
  <c r="AB517" i="3"/>
  <c r="AG517" i="3"/>
  <c r="AC517" i="3" l="1"/>
  <c r="AD517" i="3" s="1"/>
  <c r="AE517" i="3" s="1"/>
  <c r="AF517" i="3" s="1"/>
  <c r="Y518" i="3" s="1"/>
  <c r="AG518" i="3" l="1"/>
  <c r="AB518" i="3"/>
  <c r="AA518" i="3"/>
  <c r="AC518" i="3" l="1"/>
  <c r="AD518" i="3" s="1"/>
  <c r="AE518" i="3" s="1"/>
  <c r="AF518" i="3" s="1"/>
  <c r="Y519" i="3" s="1"/>
  <c r="AG519" i="3" l="1"/>
  <c r="AA519" i="3"/>
  <c r="AB519" i="3"/>
  <c r="AC519" i="3" l="1"/>
  <c r="AD519" i="3" s="1"/>
  <c r="AE519" i="3" s="1"/>
  <c r="AF519" i="3" s="1"/>
  <c r="Y520" i="3" s="1"/>
  <c r="AG520" i="3" l="1"/>
  <c r="AA520" i="3"/>
  <c r="AB520" i="3"/>
  <c r="AC520" i="3" l="1"/>
  <c r="AD520" i="3" s="1"/>
  <c r="AE520" i="3" s="1"/>
  <c r="AF520" i="3" s="1"/>
  <c r="Y521" i="3" s="1"/>
  <c r="AA521" i="3" l="1"/>
  <c r="AB521" i="3"/>
  <c r="AG521" i="3"/>
  <c r="AC521" i="3" l="1"/>
  <c r="AD521" i="3" s="1"/>
  <c r="AE521" i="3" s="1"/>
  <c r="AF521" i="3" s="1"/>
  <c r="Y522" i="3" s="1"/>
  <c r="AA522" i="3" l="1"/>
  <c r="AB522" i="3"/>
  <c r="AG522" i="3"/>
  <c r="AC522" i="3" l="1"/>
  <c r="AD522" i="3" s="1"/>
  <c r="AE522" i="3" s="1"/>
  <c r="AF522" i="3" s="1"/>
  <c r="Y523" i="3" s="1"/>
  <c r="AB523" i="3" l="1"/>
  <c r="AG523" i="3"/>
  <c r="AA523" i="3"/>
  <c r="AC523" i="3" l="1"/>
  <c r="AD523" i="3" s="1"/>
  <c r="AE523" i="3" s="1"/>
  <c r="AF523" i="3" s="1"/>
  <c r="Y524" i="3" s="1"/>
  <c r="AA524" i="3" l="1"/>
  <c r="AB524" i="3"/>
  <c r="AG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<sst xmlns="http://schemas.openxmlformats.org/spreadsheetml/2006/main" count="222" uniqueCount="158">
  <si>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</si>
  <si>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</si>
  <si>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</si>
  <si>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</si>
  <si>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</si>
  <si>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</si>
  <si>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</si>
  <si>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</si>
  <si>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</si>
  <si>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</si>
  <si>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</si>
  <si>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</si>
  <si>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</si>
  <si>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</si>
  <si>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</si>
  <si>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</si>
  <si>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</si>
  <si>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</si>
  <si>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</si>
  <si>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</si>
  <si>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</si>
  <si>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</si>
  <si>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</si>
  <si>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</si>
  <si>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</si>
  <si>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</si>
  <si>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</si>
  <si>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</si>
  <si>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</si>
  <si>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</si>
  <si>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</si>
  <si>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</si>
  <si>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</si>
  <si>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</si>
  <si>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</si>
  <si>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</si>
  <si>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</si>
  <si>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</si>
  <si>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</si>
  <si>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</si>
  <si>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</si>
  <si>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</si>
  <si>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</si>
  <si>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</si>
  <si>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</si>
  <si>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</si>
  <si>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</si>
  <si>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</si>
  <si>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</si>
  <si>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</si>
  <si>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</si>
  <si>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</si>
  <si>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</si>
  <si>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</si>
  <si>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</si>
  <si>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</si>
  <si>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</si>
  <si>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</si>
  <si>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</si>
  <si>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</si>
  <si>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</si>
  <si>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</si>
  <si>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</si>
  <si>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</si>
  <si>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</si>
  <si>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</si>
  <si>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</si>
  <si>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</si>
  <si>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</si>
  <si>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</si>
  <si>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</si>
  <si>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</si>
  <si>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</si>
  <si>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</si>
  <si>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</si>
  <si>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</si>
  <si>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</si>
  <si>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</si>
  <si>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</si>
  <si>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</si>
  <si>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</si>
  <si>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</si>
  <si>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</si>
  <si>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</si>
  <si>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</si>
  <si>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</si>
  <si>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</si>
  <si>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</si>
  <si>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</si>
  <si>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</si>
  <si>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</si>
  <si>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</si>
  <si>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</si>
  <si>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</si>
  <si>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</si>
  <si>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</si>
  <si>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</si>
  <si>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</si>
  <si>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</si>
  <si>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</si>
  <si>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</si>
  <si>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</si>
  <si>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</si>
  <si>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</si>
  <si>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</si>
  <si>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</si>
  <si>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</si>
  <si>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</si>
  <si>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</si>
  <si>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</si>
  <si>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</si>
  <si>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</si>
  <si>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</si>
  <si>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</si>
  <si>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</si>
  <si>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</si>
  <si>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</si>
  <si>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</si>
  <si>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</si>
  <si>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</si>
  <si>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</si>
  <si>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</si>
  <si>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</si>
  <si>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</si>
  <si>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</si>
  <si>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</si>
  <si>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</si>
  <si>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</si>
  <si>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</si>
  <si>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</si>
  <si>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</si>
  <si>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</si>
  <si>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</si>
  <si>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</si>
  <si>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</si>
  <si>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</si>
  <si>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</si>
  <si>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</si>
  <si>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</si>
  <si>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</si>
  <si>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</si>
  <si>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</si>
  <si>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</si>
  <si>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</si>
  <si>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</si>
  <si>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</si>
  <si>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</si>
  <si>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</si>
  <si>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</si>
  <si>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</si>
  <si>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</si>
  <si>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</si>
  <si>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</si>
  <si>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</si>
  <si>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</si>
  <si>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</si>
  <si>
    <t>area</t>
  </si>
  <si>
    <t>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</si>
</sst>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5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182</c:v>
                </c:pt>
                <c:pt idx="1">
                  <c:v>183.85714285714286</c:v>
                </c:pt>
                <c:pt idx="2">
                  <c:v>185.71428571428572</c:v>
                </c:pt>
                <c:pt idx="3">
                  <c:v>187.57142857142858</c:v>
                </c:pt>
                <c:pt idx="4">
                  <c:v>189.42857142857144</c:v>
                </c:pt>
                <c:pt idx="5">
                  <c:v>191.28571428571431</c:v>
                </c:pt>
                <c:pt idx="6">
                  <c:v>193.14285714285717</c:v>
                </c:pt>
                <c:pt idx="7">
                  <c:v>195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1.87714455677499E-2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3.3663766722002997E-2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3.385557895733271E-2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1.8839138836516334E-2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5.7472372276328315E-3</c:v>
                </c:pt>
                <c:pt idx="1">
                  <c:v>6.2393153236866518E-3</c:v>
                </c:pt>
                <c:pt idx="2">
                  <c:v>6.7992862635455238E-3</c:v>
                </c:pt>
                <c:pt idx="3">
                  <c:v>7.4411584858045925E-3</c:v>
                </c:pt>
                <c:pt idx="4">
                  <c:v>8.1830691886379224E-3</c:v>
                </c:pt>
                <c:pt idx="5">
                  <c:v>9.0489696959144411E-3</c:v>
                </c:pt>
                <c:pt idx="6">
                  <c:v>1.0071241610831084E-2</c:v>
                </c:pt>
                <c:pt idx="7">
                  <c:v>1.1294927365495672E-2</c:v>
                </c:pt>
                <c:pt idx="8">
                  <c:v>1.2784919796581289E-2</c:v>
                </c:pt>
                <c:pt idx="9">
                  <c:v>1.4638956778635692E-2</c:v>
                </c:pt>
                <c:pt idx="10">
                  <c:v>1.7013026091069507E-2</c:v>
                </c:pt>
                <c:pt idx="11">
                  <c:v>2.0176463525246248E-2</c:v>
                </c:pt>
                <c:pt idx="12">
                  <c:v>2.4650050306966945E-2</c:v>
                </c:pt>
                <c:pt idx="13">
                  <c:v>3.1637201951027719E-2</c:v>
                </c:pt>
                <c:pt idx="14">
                  <c:v>4.5023467548263481E-2</c:v>
                </c:pt>
                <c:pt idx="15">
                  <c:v>0.13649155104881819</c:v>
                </c:pt>
                <c:pt idx="16">
                  <c:v>6.7915470820676949E-2</c:v>
                </c:pt>
                <c:pt idx="17">
                  <c:v>2.755188409990211E-2</c:v>
                </c:pt>
                <c:pt idx="18">
                  <c:v>1.8330847605763308E-2</c:v>
                </c:pt>
                <c:pt idx="19">
                  <c:v>1.3557720010552285E-2</c:v>
                </c:pt>
                <c:pt idx="20">
                  <c:v>1.0581379630258431E-2</c:v>
                </c:pt>
                <c:pt idx="21">
                  <c:v>8.5440669539738699E-3</c:v>
                </c:pt>
                <c:pt idx="22">
                  <c:v>7.0668865608051875E-3</c:v>
                </c:pt>
                <c:pt idx="23">
                  <c:v>5.9523850758425555E-3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3.4983183124721435E-3</c:v>
                </c:pt>
                <c:pt idx="73">
                  <c:v>3.7978441100701196E-3</c:v>
                </c:pt>
                <c:pt idx="74">
                  <c:v>4.1386959865059528E-3</c:v>
                </c:pt>
                <c:pt idx="75">
                  <c:v>4.5294008174462542E-3</c:v>
                </c:pt>
                <c:pt idx="76">
                  <c:v>4.9809986365621913E-3</c:v>
                </c:pt>
                <c:pt idx="77">
                  <c:v>5.5080685105565923E-3</c:v>
                </c:pt>
                <c:pt idx="78">
                  <c:v>6.1303209805058509E-3</c:v>
                </c:pt>
                <c:pt idx="79">
                  <c:v>6.8751731789973361E-3</c:v>
                </c:pt>
                <c:pt idx="80">
                  <c:v>7.7821250935711864E-3</c:v>
                </c:pt>
                <c:pt idx="81">
                  <c:v>8.9106693435173391E-3</c:v>
                </c:pt>
                <c:pt idx="82">
                  <c:v>1.0355755011955306E-2</c:v>
                </c:pt>
                <c:pt idx="83">
                  <c:v>1.228132562406288E-2</c:v>
                </c:pt>
                <c:pt idx="84">
                  <c:v>1.5004378447718946E-2</c:v>
                </c:pt>
                <c:pt idx="85">
                  <c:v>1.9257427274538528E-2</c:v>
                </c:pt>
                <c:pt idx="86">
                  <c:v>2.7405588942421132E-2</c:v>
                </c:pt>
                <c:pt idx="87">
                  <c:v>8.3081813681888966E-2</c:v>
                </c:pt>
                <c:pt idx="88">
                  <c:v>4.1339851803890139E-2</c:v>
                </c:pt>
                <c:pt idx="89">
                  <c:v>1.6770712060809906E-2</c:v>
                </c:pt>
                <c:pt idx="90">
                  <c:v>1.115790723829066E-2</c:v>
                </c:pt>
                <c:pt idx="91">
                  <c:v>8.2525252238143994E-3</c:v>
                </c:pt>
                <c:pt idx="92">
                  <c:v>6.4408397749398869E-3</c:v>
                </c:pt>
                <c:pt idx="93">
                  <c:v>5.2007364067666812E-3</c:v>
                </c:pt>
                <c:pt idx="94">
                  <c:v>4.3015831239683567E-3</c:v>
                </c:pt>
                <c:pt idx="95">
                  <c:v>3.6231909157302352E-3</c:v>
                </c:pt>
                <c:pt idx="96">
                  <c:v>4.997597589245931E-3</c:v>
                </c:pt>
                <c:pt idx="97">
                  <c:v>5.4254915858144692E-3</c:v>
                </c:pt>
                <c:pt idx="98">
                  <c:v>5.912422837865661E-3</c:v>
                </c:pt>
                <c:pt idx="99">
                  <c:v>6.4705725963518064E-3</c:v>
                </c:pt>
                <c:pt idx="100">
                  <c:v>7.1157123379460051E-3</c:v>
                </c:pt>
                <c:pt idx="101">
                  <c:v>7.868669300795151E-3</c:v>
                </c:pt>
                <c:pt idx="102">
                  <c:v>8.7576014007226654E-3</c:v>
                </c:pt>
                <c:pt idx="103">
                  <c:v>9.8216759699962172E-3</c:v>
                </c:pt>
                <c:pt idx="104">
                  <c:v>1.1117321562244578E-2</c:v>
                </c:pt>
                <c:pt idx="105">
                  <c:v>1.2729527633596228E-2</c:v>
                </c:pt>
                <c:pt idx="106">
                  <c:v>1.4793935731364758E-2</c:v>
                </c:pt>
                <c:pt idx="107">
                  <c:v>1.7544750891518444E-2</c:v>
                </c:pt>
                <c:pt idx="108">
                  <c:v>2.1434826353884259E-2</c:v>
                </c:pt>
                <c:pt idx="109">
                  <c:v>2.7510610392197963E-2</c:v>
                </c:pt>
                <c:pt idx="110">
                  <c:v>3.9150841346315995E-2</c:v>
                </c:pt>
                <c:pt idx="111">
                  <c:v>0.11868830525984166</c:v>
                </c:pt>
                <c:pt idx="112">
                  <c:v>5.9056931148414628E-2</c:v>
                </c:pt>
                <c:pt idx="113">
                  <c:v>2.3958160086871353E-2</c:v>
                </c:pt>
                <c:pt idx="114">
                  <c:v>1.5939867483272408E-2</c:v>
                </c:pt>
                <c:pt idx="115">
                  <c:v>1.1789321748306311E-2</c:v>
                </c:pt>
                <c:pt idx="116">
                  <c:v>9.2011996784855735E-3</c:v>
                </c:pt>
                <c:pt idx="117">
                  <c:v>7.4296234382381331E-3</c:v>
                </c:pt>
                <c:pt idx="118">
                  <c:v>6.1451187485262381E-3</c:v>
                </c:pt>
                <c:pt idx="119">
                  <c:v>5.175987022471777E-3</c:v>
                </c:pt>
                <c:pt idx="120">
                  <c:v>3.735704197961337E-2</c:v>
                </c:pt>
                <c:pt idx="121">
                  <c:v>4.0555549603963195E-2</c:v>
                </c:pt>
                <c:pt idx="122">
                  <c:v>4.4195360713045855E-2</c:v>
                </c:pt>
                <c:pt idx="123">
                  <c:v>4.83675301577298E-2</c:v>
                </c:pt>
                <c:pt idx="124">
                  <c:v>5.3189949726146435E-2</c:v>
                </c:pt>
                <c:pt idx="125">
                  <c:v>5.8818303023443805E-2</c:v>
                </c:pt>
                <c:pt idx="126">
                  <c:v>6.5463070470401979E-2</c:v>
                </c:pt>
                <c:pt idx="127">
                  <c:v>7.3417027875721796E-2</c:v>
                </c:pt>
                <c:pt idx="128">
                  <c:v>8.3101978677778299E-2</c:v>
                </c:pt>
                <c:pt idx="129">
                  <c:v>9.5153219061131902E-2</c:v>
                </c:pt>
                <c:pt idx="130">
                  <c:v>0.11058466959195168</c:v>
                </c:pt>
                <c:pt idx="131">
                  <c:v>0.1311470129141005</c:v>
                </c:pt>
                <c:pt idx="132">
                  <c:v>0.16022532699528497</c:v>
                </c:pt>
                <c:pt idx="133">
                  <c:v>0.20564181268167997</c:v>
                </c:pt>
                <c:pt idx="134">
                  <c:v>0.29265253906371236</c:v>
                </c:pt>
                <c:pt idx="135">
                  <c:v>0.88719508181731721</c:v>
                </c:pt>
                <c:pt idx="136">
                  <c:v>0.44145056033439972</c:v>
                </c:pt>
                <c:pt idx="137">
                  <c:v>0.17908724664936354</c:v>
                </c:pt>
                <c:pt idx="138">
                  <c:v>0.11915050943746137</c:v>
                </c:pt>
                <c:pt idx="139">
                  <c:v>8.812518006858977E-2</c:v>
                </c:pt>
                <c:pt idx="140">
                  <c:v>6.877896759667973E-2</c:v>
                </c:pt>
                <c:pt idx="141">
                  <c:v>5.5536435200830098E-2</c:v>
                </c:pt>
                <c:pt idx="142">
                  <c:v>4.5934762645233669E-2</c:v>
                </c:pt>
                <c:pt idx="143">
                  <c:v>3.8690502992976571E-2</c:v>
                </c:pt>
                <c:pt idx="144">
                  <c:v>2.3738588548918231E-3</c:v>
                </c:pt>
                <c:pt idx="145">
                  <c:v>2.5771085032618795E-3</c:v>
                </c:pt>
                <c:pt idx="146">
                  <c:v>2.8084008479861964E-3</c:v>
                </c:pt>
                <c:pt idx="147">
                  <c:v>3.0735219832671162E-3</c:v>
                </c:pt>
                <c:pt idx="148">
                  <c:v>3.379963360524361E-3</c:v>
                </c:pt>
                <c:pt idx="149">
                  <c:v>3.7376179178777061E-3</c:v>
                </c:pt>
                <c:pt idx="150">
                  <c:v>4.1598606653432766E-3</c:v>
                </c:pt>
                <c:pt idx="151">
                  <c:v>4.6652960857482152E-3</c:v>
                </c:pt>
                <c:pt idx="152">
                  <c:v>5.2807277420661887E-3</c:v>
                </c:pt>
                <c:pt idx="153">
                  <c:v>6.0465256259582241E-3</c:v>
                </c:pt>
                <c:pt idx="154">
                  <c:v>7.0271194723982786E-3</c:v>
                </c:pt>
                <c:pt idx="155">
                  <c:v>8.3337566734712817E-3</c:v>
                </c:pt>
                <c:pt idx="156">
                  <c:v>1.018154251809505E-2</c:v>
                </c:pt>
                <c:pt idx="157">
                  <c:v>1.3067539936294066E-2</c:v>
                </c:pt>
                <c:pt idx="158">
                  <c:v>1.8596649639500147E-2</c:v>
                </c:pt>
                <c:pt idx="159">
                  <c:v>5.6376944998424931E-2</c:v>
                </c:pt>
                <c:pt idx="160">
                  <c:v>2.8052042295497022E-2</c:v>
                </c:pt>
                <c:pt idx="161">
                  <c:v>1.1380126041263922E-2</c:v>
                </c:pt>
                <c:pt idx="162">
                  <c:v>7.5714370545544142E-3</c:v>
                </c:pt>
                <c:pt idx="163">
                  <c:v>5.5999278304455129E-3</c:v>
                </c:pt>
                <c:pt idx="164">
                  <c:v>4.3705698472806592E-3</c:v>
                </c:pt>
                <c:pt idx="165">
                  <c:v>3.5290711331631224E-3</c:v>
                </c:pt>
                <c:pt idx="166">
                  <c:v>2.9189314055499704E-3</c:v>
                </c:pt>
                <c:pt idx="167">
                  <c:v>2.4585938356741005E-3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8.3709759619869442E-3</c:v>
                </c:pt>
                <c:pt idx="193">
                  <c:v>9.0876984062392471E-3</c:v>
                </c:pt>
                <c:pt idx="194">
                  <c:v>9.9033082534249941E-3</c:v>
                </c:pt>
                <c:pt idx="195">
                  <c:v>1.0838209098889289E-2</c:v>
                </c:pt>
                <c:pt idx="196">
                  <c:v>1.1918818166059572E-2</c:v>
                </c:pt>
                <c:pt idx="197">
                  <c:v>1.3180021078831893E-2</c:v>
                </c:pt>
                <c:pt idx="198">
                  <c:v>1.4668982346210481E-2</c:v>
                </c:pt>
                <c:pt idx="199">
                  <c:v>1.6451307249743682E-2</c:v>
                </c:pt>
                <c:pt idx="200">
                  <c:v>1.8621513616759691E-2</c:v>
                </c:pt>
                <c:pt idx="201">
                  <c:v>2.1321958786273708E-2</c:v>
                </c:pt>
                <c:pt idx="202">
                  <c:v>2.4779842350036E-2</c:v>
                </c:pt>
                <c:pt idx="203">
                  <c:v>2.9387457743293429E-2</c:v>
                </c:pt>
                <c:pt idx="204">
                  <c:v>3.5903334142756177E-2</c:v>
                </c:pt>
                <c:pt idx="205">
                  <c:v>4.6080272406931647E-2</c:v>
                </c:pt>
                <c:pt idx="206">
                  <c:v>6.5577659255079371E-2</c:v>
                </c:pt>
                <c:pt idx="207">
                  <c:v>0.198802911310235</c:v>
                </c:pt>
                <c:pt idx="208">
                  <c:v>9.8920359673594624E-2</c:v>
                </c:pt>
                <c:pt idx="209">
                  <c:v>4.0129918145509563E-2</c:v>
                </c:pt>
                <c:pt idx="210">
                  <c:v>2.6699278034481317E-2</c:v>
                </c:pt>
                <c:pt idx="211">
                  <c:v>1.9747113928413097E-2</c:v>
                </c:pt>
                <c:pt idx="212">
                  <c:v>1.5412009461463354E-2</c:v>
                </c:pt>
                <c:pt idx="213">
                  <c:v>1.2444619259048889E-2</c:v>
                </c:pt>
                <c:pt idx="214">
                  <c:v>1.0293073903781461E-2</c:v>
                </c:pt>
                <c:pt idx="215">
                  <c:v>8.6697782626402372E-3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1.1710733825472822E-3</c:v>
                </c:pt>
                <c:pt idx="5">
                  <c:v>2.4674577847928279E-2</c:v>
                </c:pt>
                <c:pt idx="6">
                  <c:v>6.1756215323443824E-2</c:v>
                </c:pt>
                <c:pt idx="7">
                  <c:v>0.10721814773895233</c:v>
                </c:pt>
                <c:pt idx="8">
                  <c:v>0.16405320091622008</c:v>
                </c:pt>
                <c:pt idx="9">
                  <c:v>0.23700842096399893</c:v>
                </c:pt>
                <c:pt idx="10">
                  <c:v>0.33422735761307165</c:v>
                </c:pt>
                <c:pt idx="11">
                  <c:v>0.47134985172663724</c:v>
                </c:pt>
                <c:pt idx="12">
                  <c:v>0.68426178038618657</c:v>
                </c:pt>
                <c:pt idx="13">
                  <c:v>1.0879745286051092</c:v>
                </c:pt>
                <c:pt idx="14">
                  <c:v>3.7885921607918678</c:v>
                </c:pt>
                <c:pt idx="15">
                  <c:v>2.0453561071133084</c:v>
                </c:pt>
                <c:pt idx="16">
                  <c:v>0.84886710207949323</c:v>
                </c:pt>
                <c:pt idx="17">
                  <c:v>0.56980021658578062</c:v>
                </c:pt>
                <c:pt idx="18">
                  <c:v>0.42378370998251164</c:v>
                </c:pt>
                <c:pt idx="19">
                  <c:v>0.33205157097337595</c:v>
                </c:pt>
                <c:pt idx="20">
                  <c:v>0.26891164848285909</c:v>
                </c:pt>
                <c:pt idx="21">
                  <c:v>0.22293414349097218</c:v>
                </c:pt>
                <c:pt idx="22">
                  <c:v>0.18812587890259116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6.7968329541274186E-3</c:v>
                </c:pt>
                <c:pt idx="80">
                  <c:v>3.0355886448780345E-2</c:v>
                </c:pt>
                <c:pt idx="81">
                  <c:v>6.2420358350522773E-2</c:v>
                </c:pt>
                <c:pt idx="82">
                  <c:v>0.10691736050968954</c:v>
                </c:pt>
                <c:pt idx="83">
                  <c:v>0.17196577770233526</c:v>
                </c:pt>
                <c:pt idx="84">
                  <c:v>0.27611443222986165</c:v>
                </c:pt>
                <c:pt idx="85">
                  <c:v>0.47852563896067718</c:v>
                </c:pt>
                <c:pt idx="86">
                  <c:v>1.8589370507594298</c:v>
                </c:pt>
                <c:pt idx="87">
                  <c:v>1.0726069679015893</c:v>
                </c:pt>
                <c:pt idx="88">
                  <c:v>0.45422991944735408</c:v>
                </c:pt>
                <c:pt idx="89">
                  <c:v>0.3073873921047634</c:v>
                </c:pt>
                <c:pt idx="90">
                  <c:v>0.22980206606941525</c:v>
                </c:pt>
                <c:pt idx="91">
                  <c:v>0.18072391332097373</c:v>
                </c:pt>
                <c:pt idx="92">
                  <c:v>0.14676793398954135</c:v>
                </c:pt>
                <c:pt idx="93">
                  <c:v>0.12194166076069138</c:v>
                </c:pt>
                <c:pt idx="94">
                  <c:v>0.10308530123498856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5.4277119607162973E-3</c:v>
                </c:pt>
                <c:pt idx="102">
                  <c:v>3.2751487357941908E-2</c:v>
                </c:pt>
                <c:pt idx="103">
                  <c:v>6.8677250448280894E-2</c:v>
                </c:pt>
                <c:pt idx="104">
                  <c:v>0.11415178713871457</c:v>
                </c:pt>
                <c:pt idx="105">
                  <c:v>0.17317550174952046</c:v>
                </c:pt>
                <c:pt idx="106">
                  <c:v>0.25260167491189961</c:v>
                </c:pt>
                <c:pt idx="107">
                  <c:v>0.36557342495463419</c:v>
                </c:pt>
                <c:pt idx="108">
                  <c:v>0.54220455501858034</c:v>
                </c:pt>
                <c:pt idx="109">
                  <c:v>0.87887116464664461</c:v>
                </c:pt>
                <c:pt idx="110">
                  <c:v>3.1385340143592901</c:v>
                </c:pt>
                <c:pt idx="111">
                  <c:v>1.7209774187481415</c:v>
                </c:pt>
                <c:pt idx="112">
                  <c:v>0.71758452068646272</c:v>
                </c:pt>
                <c:pt idx="113">
                  <c:v>0.48257721437055484</c:v>
                </c:pt>
                <c:pt idx="114">
                  <c:v>0.35933816923385598</c:v>
                </c:pt>
                <c:pt idx="115">
                  <c:v>0.28179336378123221</c:v>
                </c:pt>
                <c:pt idx="116">
                  <c:v>0.22835555109208996</c:v>
                </c:pt>
                <c:pt idx="117">
                  <c:v>0.18940707338022622</c:v>
                </c:pt>
                <c:pt idx="118">
                  <c:v>0.15989845398424599</c:v>
                </c:pt>
                <c:pt idx="119">
                  <c:v>0</c:v>
                </c:pt>
                <c:pt idx="120">
                  <c:v>0.19778788793605684</c:v>
                </c:pt>
                <c:pt idx="121">
                  <c:v>0.60491563770042289</c:v>
                </c:pt>
                <c:pt idx="122">
                  <c:v>0.94341579792894348</c:v>
                </c:pt>
                <c:pt idx="123">
                  <c:v>1.2491044567634932</c:v>
                </c:pt>
                <c:pt idx="124">
                  <c:v>1.5465194654884338</c:v>
                </c:pt>
                <c:pt idx="125">
                  <c:v>1.8544492580953289</c:v>
                </c:pt>
                <c:pt idx="126">
                  <c:v>2.1902670895720231</c:v>
                </c:pt>
                <c:pt idx="127">
                  <c:v>2.573298350025961</c:v>
                </c:pt>
                <c:pt idx="128">
                  <c:v>3.0286976973577704</c:v>
                </c:pt>
                <c:pt idx="129">
                  <c:v>3.5937661026740115</c:v>
                </c:pt>
                <c:pt idx="130">
                  <c:v>4.3526316072643683</c:v>
                </c:pt>
                <c:pt idx="131">
                  <c:v>5.4337039652431338</c:v>
                </c:pt>
                <c:pt idx="132">
                  <c:v>7.1123257925158034</c:v>
                </c:pt>
                <c:pt idx="133">
                  <c:v>10.317053235726318</c:v>
                </c:pt>
                <c:pt idx="134">
                  <c:v>32.147913785582624</c:v>
                </c:pt>
                <c:pt idx="135">
                  <c:v>16.306874621131843</c:v>
                </c:pt>
                <c:pt idx="136">
                  <c:v>6.6562377986138381</c:v>
                </c:pt>
                <c:pt idx="137">
                  <c:v>4.4397657907294965</c:v>
                </c:pt>
                <c:pt idx="138">
                  <c:v>3.2890657068050846</c:v>
                </c:pt>
                <c:pt idx="139">
                  <c:v>2.5700217944916237</c:v>
                </c:pt>
                <c:pt idx="140">
                  <c:v>2.0770473274038155</c:v>
                </c:pt>
                <c:pt idx="141">
                  <c:v>1.7191594709368287</c:v>
                </c:pt>
                <c:pt idx="142">
                  <c:v>1.4488654512759409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3.0951638139800506E-3</c:v>
                </c:pt>
                <c:pt idx="154">
                  <c:v>2.2488593249305033E-2</c:v>
                </c:pt>
                <c:pt idx="155">
                  <c:v>5.4031225838354575E-2</c:v>
                </c:pt>
                <c:pt idx="156">
                  <c:v>0.1065121441952403</c:v>
                </c:pt>
                <c:pt idx="157">
                  <c:v>0.21195682835115209</c:v>
                </c:pt>
                <c:pt idx="158">
                  <c:v>0.95480376957097357</c:v>
                </c:pt>
                <c:pt idx="159">
                  <c:v>0.59749980513333745</c:v>
                </c:pt>
                <c:pt idx="160">
                  <c:v>0.2593156942624596</c:v>
                </c:pt>
                <c:pt idx="161">
                  <c:v>0.1772366553170194</c:v>
                </c:pt>
                <c:pt idx="162">
                  <c:v>0.13334504282348281</c:v>
                </c:pt>
                <c:pt idx="163">
                  <c:v>0.10534313518711862</c:v>
                </c:pt>
                <c:pt idx="164">
                  <c:v>8.5844808100017822E-2</c:v>
                </c:pt>
                <c:pt idx="165">
                  <c:v>7.1517411459073796E-2</c:v>
                </c:pt>
                <c:pt idx="166">
                  <c:v>6.0591384659029586E-2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1.4058235316409373E-2</c:v>
                </c:pt>
                <c:pt idx="196">
                  <c:v>6.3277884560278067E-2</c:v>
                </c:pt>
                <c:pt idx="197">
                  <c:v>0.12099762244609344</c:v>
                </c:pt>
                <c:pt idx="198">
                  <c:v>0.18818131124767526</c:v>
                </c:pt>
                <c:pt idx="199">
                  <c:v>0.26790329844842803</c:v>
                </c:pt>
                <c:pt idx="200">
                  <c:v>0.36477755379504517</c:v>
                </c:pt>
                <c:pt idx="201">
                  <c:v>0.48614106930375517</c:v>
                </c:pt>
                <c:pt idx="202">
                  <c:v>0.64461428949780342</c:v>
                </c:pt>
                <c:pt idx="203">
                  <c:v>0.86450297315587843</c:v>
                </c:pt>
                <c:pt idx="204">
                  <c:v>1.2017375123310259</c:v>
                </c:pt>
                <c:pt idx="205">
                  <c:v>1.836094033787333</c:v>
                </c:pt>
                <c:pt idx="206">
                  <c:v>6.0680055882621815</c:v>
                </c:pt>
                <c:pt idx="207">
                  <c:v>3.1723269889401089</c:v>
                </c:pt>
                <c:pt idx="208">
                  <c:v>1.3042381673738059</c:v>
                </c:pt>
                <c:pt idx="209">
                  <c:v>0.87220540593212947</c:v>
                </c:pt>
                <c:pt idx="210">
                  <c:v>0.64754291528962848</c:v>
                </c:pt>
                <c:pt idx="211">
                  <c:v>0.50717061311273626</c:v>
                </c:pt>
                <c:pt idx="212">
                  <c:v>0.41062115893082612</c:v>
                </c:pt>
                <c:pt idx="213">
                  <c:v>0.34034934718773774</c:v>
                </c:pt>
                <c:pt idx="214">
                  <c:v>0.28716738487572152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0.1188779799953778</c:v>
                </c:pt>
                <c:pt idx="10">
                  <c:v>0.12878789938552937</c:v>
                </c:pt>
                <c:pt idx="11">
                  <c:v>0.14161311638506369</c:v>
                </c:pt>
                <c:pt idx="12">
                  <c:v>0.14407285625424052</c:v>
                </c:pt>
                <c:pt idx="13">
                  <c:v>0.14810250806782671</c:v>
                </c:pt>
                <c:pt idx="14">
                  <c:v>0.15470035848643146</c:v>
                </c:pt>
                <c:pt idx="15">
                  <c:v>0.17718363145433508</c:v>
                </c:pt>
                <c:pt idx="16">
                  <c:v>0.18733606145235129</c:v>
                </c:pt>
                <c:pt idx="17">
                  <c:v>0.1907722184514796</c:v>
                </c:pt>
                <c:pt idx="18">
                  <c:v>0.19266202271229074</c:v>
                </c:pt>
                <c:pt idx="19">
                  <c:v>0.19381437755551797</c:v>
                </c:pt>
                <c:pt idx="20">
                  <c:v>0.19450361750193196</c:v>
                </c:pt>
                <c:pt idx="21">
                  <c:v>0.19487461018500127</c:v>
                </c:pt>
                <c:pt idx="22">
                  <c:v>0.1950145128461736</c:v>
                </c:pt>
                <c:pt idx="23">
                  <c:v>0.19498016665053125</c:v>
                </c:pt>
                <c:pt idx="24">
                  <c:v>0.19400801063165229</c:v>
                </c:pt>
                <c:pt idx="25">
                  <c:v>0.1930407017074364</c:v>
                </c:pt>
                <c:pt idx="26">
                  <c:v>0.19207821571064432</c:v>
                </c:pt>
                <c:pt idx="27">
                  <c:v>0.19112052859453291</c:v>
                </c:pt>
                <c:pt idx="28">
                  <c:v>0.19014254404176345</c:v>
                </c:pt>
                <c:pt idx="29">
                  <c:v>0.18915481567858011</c:v>
                </c:pt>
                <c:pt idx="30">
                  <c:v>0.18817221824137842</c:v>
                </c:pt>
                <c:pt idx="31">
                  <c:v>0.18719472507667551</c:v>
                </c:pt>
                <c:pt idx="32">
                  <c:v>0.18622230966944367</c:v>
                </c:pt>
                <c:pt idx="33">
                  <c:v>0.18525235138569648</c:v>
                </c:pt>
                <c:pt idx="34">
                  <c:v>0.18424776027265186</c:v>
                </c:pt>
                <c:pt idx="35">
                  <c:v>0.18324861688157548</c:v>
                </c:pt>
                <c:pt idx="36">
                  <c:v>0.18225489167042491</c:v>
                </c:pt>
                <c:pt idx="37">
                  <c:v>0.18126655525735641</c:v>
                </c:pt>
                <c:pt idx="38">
                  <c:v>0.18028357841986017</c:v>
                </c:pt>
                <c:pt idx="39">
                  <c:v>0.17928787771110116</c:v>
                </c:pt>
                <c:pt idx="40">
                  <c:v>0.17827066768512423</c:v>
                </c:pt>
                <c:pt idx="41">
                  <c:v>0.1772592289151296</c:v>
                </c:pt>
                <c:pt idx="42">
                  <c:v>0.17625352865724553</c:v>
                </c:pt>
                <c:pt idx="43">
                  <c:v>0.17525353435337565</c:v>
                </c:pt>
                <c:pt idx="44">
                  <c:v>0.17425921363014471</c:v>
                </c:pt>
                <c:pt idx="45">
                  <c:v>0.17324008258243417</c:v>
                </c:pt>
                <c:pt idx="46">
                  <c:v>0.17220911373318099</c:v>
                </c:pt>
                <c:pt idx="47">
                  <c:v>0.17118428028141913</c:v>
                </c:pt>
                <c:pt idx="48">
                  <c:v>0.17016554571479139</c:v>
                </c:pt>
                <c:pt idx="49">
                  <c:v>0.16915287373823065</c:v>
                </c:pt>
                <c:pt idx="50">
                  <c:v>0.16814622827266465</c:v>
                </c:pt>
                <c:pt idx="51">
                  <c:v>0.16710716345213325</c:v>
                </c:pt>
                <c:pt idx="52">
                  <c:v>0.16606099394248822</c:v>
                </c:pt>
                <c:pt idx="53">
                  <c:v>0.16502137394646318</c:v>
                </c:pt>
                <c:pt idx="54">
                  <c:v>0.16398826246101827</c:v>
                </c:pt>
                <c:pt idx="55">
                  <c:v>0.16296161873981485</c:v>
                </c:pt>
                <c:pt idx="56">
                  <c:v>0.1619414022916032</c:v>
                </c:pt>
                <c:pt idx="57">
                  <c:v>0.16088764832174926</c:v>
                </c:pt>
                <c:pt idx="58">
                  <c:v>0.15982442500890728</c:v>
                </c:pt>
                <c:pt idx="59">
                  <c:v>0.15876822798941226</c:v>
                </c:pt>
                <c:pt idx="60">
                  <c:v>0.15771901083012296</c:v>
                </c:pt>
                <c:pt idx="61">
                  <c:v>0.15667672740475139</c:v>
                </c:pt>
                <c:pt idx="62">
                  <c:v>0.15564133189183202</c:v>
                </c:pt>
                <c:pt idx="63">
                  <c:v>0.15458080209158667</c:v>
                </c:pt>
                <c:pt idx="64">
                  <c:v>0.15349809813113977</c:v>
                </c:pt>
                <c:pt idx="65">
                  <c:v>0.15242297756947196</c:v>
                </c:pt>
                <c:pt idx="66">
                  <c:v>0.15135538729147704</c:v>
                </c:pt>
                <c:pt idx="67">
                  <c:v>0.15029527455407282</c:v>
                </c:pt>
                <c:pt idx="68">
                  <c:v>0.14924258698359552</c:v>
                </c:pt>
                <c:pt idx="69">
                  <c:v>0.14818751203761496</c:v>
                </c:pt>
                <c:pt idx="70">
                  <c:v>0.1470820764206357</c:v>
                </c:pt>
                <c:pt idx="71">
                  <c:v>0.14598488703092991</c:v>
                </c:pt>
                <c:pt idx="72">
                  <c:v>0.1448958823540466</c:v>
                </c:pt>
                <c:pt idx="73">
                  <c:v>0.14381500133441499</c:v>
                </c:pt>
                <c:pt idx="74">
                  <c:v>0.14274218337192338</c:v>
                </c:pt>
                <c:pt idx="75">
                  <c:v>0.14167736831851541</c:v>
                </c:pt>
                <c:pt idx="76">
                  <c:v>0.13444249756071627</c:v>
                </c:pt>
                <c:pt idx="77">
                  <c:v>0.12316416572251006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0.11954176316147844</c:v>
                </c:pt>
                <c:pt idx="85">
                  <c:v>0.13267658697527446</c:v>
                </c:pt>
                <c:pt idx="86">
                  <c:v>0.14299573474447394</c:v>
                </c:pt>
                <c:pt idx="87">
                  <c:v>0.15532901248961062</c:v>
                </c:pt>
                <c:pt idx="88">
                  <c:v>0.1613908284010413</c:v>
                </c:pt>
                <c:pt idx="89">
                  <c:v>0.16323747154245663</c:v>
                </c:pt>
                <c:pt idx="90">
                  <c:v>0.16413991790438803</c:v>
                </c:pt>
                <c:pt idx="91">
                  <c:v>0.16455099386264646</c:v>
                </c:pt>
                <c:pt idx="92">
                  <c:v>0.16465224395192873</c:v>
                </c:pt>
                <c:pt idx="93">
                  <c:v>0.16454027975244684</c:v>
                </c:pt>
                <c:pt idx="94">
                  <c:v>0.16427359234407068</c:v>
                </c:pt>
                <c:pt idx="95">
                  <c:v>0.16389052483707039</c:v>
                </c:pt>
                <c:pt idx="96">
                  <c:v>0.16286449299940262</c:v>
                </c:pt>
                <c:pt idx="97">
                  <c:v>0.16184488460404797</c:v>
                </c:pt>
                <c:pt idx="98">
                  <c:v>0.16078642095244136</c:v>
                </c:pt>
                <c:pt idx="99">
                  <c:v>0.15972386659896454</c:v>
                </c:pt>
                <c:pt idx="100">
                  <c:v>0.15866833411802797</c:v>
                </c:pt>
                <c:pt idx="101">
                  <c:v>0.15761977710570507</c:v>
                </c:pt>
                <c:pt idx="102">
                  <c:v>0.1566140184077596</c:v>
                </c:pt>
                <c:pt idx="103">
                  <c:v>0.15579547495850499</c:v>
                </c:pt>
                <c:pt idx="104">
                  <c:v>0.15521975563984483</c:v>
                </c:pt>
                <c:pt idx="105">
                  <c:v>0.15493656169085276</c:v>
                </c:pt>
                <c:pt idx="106">
                  <c:v>0.15506430958948314</c:v>
                </c:pt>
                <c:pt idx="107">
                  <c:v>0.15571343447546557</c:v>
                </c:pt>
                <c:pt idx="108">
                  <c:v>0.15710029068622947</c:v>
                </c:pt>
                <c:pt idx="109">
                  <c:v>0.15964524572773767</c:v>
                </c:pt>
                <c:pt idx="110">
                  <c:v>0.16425290747129848</c:v>
                </c:pt>
                <c:pt idx="111">
                  <c:v>0.18165579073992835</c:v>
                </c:pt>
                <c:pt idx="112">
                  <c:v>0.18980556662457368</c:v>
                </c:pt>
                <c:pt idx="113">
                  <c:v>0.19247551207922065</c:v>
                </c:pt>
                <c:pt idx="114">
                  <c:v>0.1939219367121163</c:v>
                </c:pt>
                <c:pt idx="115">
                  <c:v>0.19474668924376506</c:v>
                </c:pt>
                <c:pt idx="116">
                  <c:v>0.19518069722533865</c:v>
                </c:pt>
                <c:pt idx="117">
                  <c:v>0.19534610447888684</c:v>
                </c:pt>
                <c:pt idx="118">
                  <c:v>0.19531649292952763</c:v>
                </c:pt>
                <c:pt idx="119">
                  <c:v>0.19513990132880707</c:v>
                </c:pt>
                <c:pt idx="120">
                  <c:v>0.1941669488851861</c:v>
                </c:pt>
                <c:pt idx="121">
                  <c:v>0.19418500260702262</c:v>
                </c:pt>
                <c:pt idx="122">
                  <c:v>0.19622640307250808</c:v>
                </c:pt>
                <c:pt idx="123">
                  <c:v>0.19980839982192036</c:v>
                </c:pt>
                <c:pt idx="124">
                  <c:v>0.20470493357552896</c:v>
                </c:pt>
                <c:pt idx="125">
                  <c:v>0.21073419025333526</c:v>
                </c:pt>
                <c:pt idx="126">
                  <c:v>0.21775464825252591</c:v>
                </c:pt>
                <c:pt idx="127">
                  <c:v>0.22576761794151129</c:v>
                </c:pt>
                <c:pt idx="128">
                  <c:v>0.23474519347373082</c:v>
                </c:pt>
                <c:pt idx="129">
                  <c:v>0.24475321453187107</c:v>
                </c:pt>
                <c:pt idx="130">
                  <c:v>0.25594761514211956</c:v>
                </c:pt>
                <c:pt idx="131">
                  <c:v>0.26860439395220481</c:v>
                </c:pt>
                <c:pt idx="132">
                  <c:v>0.28324108667139397</c:v>
                </c:pt>
                <c:pt idx="133">
                  <c:v>0.30075398455991276</c:v>
                </c:pt>
                <c:pt idx="134">
                  <c:v>0.32349632127784128</c:v>
                </c:pt>
                <c:pt idx="135">
                  <c:v>0.38073185652243346</c:v>
                </c:pt>
                <c:pt idx="136">
                  <c:v>0.40382241196660607</c:v>
                </c:pt>
                <c:pt idx="137">
                  <c:v>3.9607494788338894E-2</c:v>
                </c:pt>
                <c:pt idx="138">
                  <c:v>4.0361469375340048E-2</c:v>
                </c:pt>
                <c:pt idx="139">
                  <c:v>4.0913239839112277E-2</c:v>
                </c:pt>
                <c:pt idx="140">
                  <c:v>4.1340273836675913E-2</c:v>
                </c:pt>
                <c:pt idx="141">
                  <c:v>4.1682253349209927E-2</c:v>
                </c:pt>
                <c:pt idx="142">
                  <c:v>4.1962930011514389E-2</c:v>
                </c:pt>
                <c:pt idx="143">
                  <c:v>4.219772194869377E-2</c:v>
                </c:pt>
                <c:pt idx="144">
                  <c:v>4.2190705436175105E-2</c:v>
                </c:pt>
                <c:pt idx="145">
                  <c:v>4.218369009034139E-2</c:v>
                </c:pt>
                <c:pt idx="146">
                  <c:v>4.2176675910998621E-2</c:v>
                </c:pt>
                <c:pt idx="147">
                  <c:v>4.2169662897952875E-2</c:v>
                </c:pt>
                <c:pt idx="148">
                  <c:v>4.2162651051010233E-2</c:v>
                </c:pt>
                <c:pt idx="149">
                  <c:v>4.215564036997678E-2</c:v>
                </c:pt>
                <c:pt idx="150">
                  <c:v>4.2148618261596146E-2</c:v>
                </c:pt>
                <c:pt idx="151">
                  <c:v>4.2141577922545054E-2</c:v>
                </c:pt>
                <c:pt idx="152">
                  <c:v>4.2134538759484419E-2</c:v>
                </c:pt>
                <c:pt idx="153">
                  <c:v>4.2127500772217857E-2</c:v>
                </c:pt>
                <c:pt idx="154">
                  <c:v>4.2120980964511757E-2</c:v>
                </c:pt>
                <c:pt idx="155">
                  <c:v>4.2117701647855631E-2</c:v>
                </c:pt>
                <c:pt idx="156">
                  <c:v>4.211969163597519E-2</c:v>
                </c:pt>
                <c:pt idx="157">
                  <c:v>4.2130447497425685E-2</c:v>
                </c:pt>
                <c:pt idx="158">
                  <c:v>4.2158780883511833E-2</c:v>
                </c:pt>
                <c:pt idx="159">
                  <c:v>4.2310532795523555E-2</c:v>
                </c:pt>
                <c:pt idx="160">
                  <c:v>4.2402848027240148E-2</c:v>
                </c:pt>
                <c:pt idx="161">
                  <c:v>4.2438915654372369E-2</c:v>
                </c:pt>
                <c:pt idx="162">
                  <c:v>4.2461329424219617E-2</c:v>
                </c:pt>
                <c:pt idx="163">
                  <c:v>4.2476441299538079E-2</c:v>
                </c:pt>
                <c:pt idx="164">
                  <c:v>4.2486894587637519E-2</c:v>
                </c:pt>
                <c:pt idx="165">
                  <c:v>4.2494104013381294E-2</c:v>
                </c:pt>
                <c:pt idx="166">
                  <c:v>4.249892992318452E-2</c:v>
                </c:pt>
                <c:pt idx="167">
                  <c:v>4.2501938283097972E-2</c:v>
                </c:pt>
                <c:pt idx="168">
                  <c:v>0.43334626892580241</c:v>
                </c:pt>
                <c:pt idx="169">
                  <c:v>0.43283430833280745</c:v>
                </c:pt>
                <c:pt idx="170">
                  <c:v>0.43232295257633119</c:v>
                </c:pt>
                <c:pt idx="171">
                  <c:v>0.43181220094181272</c:v>
                </c:pt>
                <c:pt idx="172">
                  <c:v>0.43130205271553468</c:v>
                </c:pt>
                <c:pt idx="173">
                  <c:v>0.43079103509609984</c:v>
                </c:pt>
                <c:pt idx="174">
                  <c:v>0.43027541120634999</c:v>
                </c:pt>
                <c:pt idx="175">
                  <c:v>0.42976040447892261</c:v>
                </c:pt>
                <c:pt idx="176">
                  <c:v>0.42924601417512159</c:v>
                </c:pt>
                <c:pt idx="177">
                  <c:v>0.42873223955713469</c:v>
                </c:pt>
                <c:pt idx="178">
                  <c:v>0.42821812928177605</c:v>
                </c:pt>
                <c:pt idx="179">
                  <c:v>0.42769880007242728</c:v>
                </c:pt>
                <c:pt idx="180">
                  <c:v>0.42718010068888279</c:v>
                </c:pt>
                <c:pt idx="181">
                  <c:v>0.42666203036731015</c:v>
                </c:pt>
                <c:pt idx="182">
                  <c:v>0.42614458834480295</c:v>
                </c:pt>
                <c:pt idx="183">
                  <c:v>0.42562727039301479</c:v>
                </c:pt>
                <c:pt idx="184">
                  <c:v>0.42510419325249565</c:v>
                </c:pt>
                <c:pt idx="185">
                  <c:v>0.42458175895070849</c:v>
                </c:pt>
                <c:pt idx="186">
                  <c:v>0.42405996669763302</c:v>
                </c:pt>
                <c:pt idx="187">
                  <c:v>0.42353881570422003</c:v>
                </c:pt>
                <c:pt idx="188">
                  <c:v>0.42301817198291358</c:v>
                </c:pt>
                <c:pt idx="189">
                  <c:v>0.42249130370076343</c:v>
                </c:pt>
                <c:pt idx="190">
                  <c:v>0.4219650916319988</c:v>
                </c:pt>
                <c:pt idx="191">
                  <c:v>0.42143953495930675</c:v>
                </c:pt>
                <c:pt idx="192">
                  <c:v>0.42091463286639347</c:v>
                </c:pt>
                <c:pt idx="193">
                  <c:v>0.42039038453798089</c:v>
                </c:pt>
                <c:pt idx="194">
                  <c:v>0.41985983888826739</c:v>
                </c:pt>
                <c:pt idx="195">
                  <c:v>0.41932980560721372</c:v>
                </c:pt>
                <c:pt idx="196">
                  <c:v>0.41881818863358822</c:v>
                </c:pt>
                <c:pt idx="197">
                  <c:v>0.41836935267344094</c:v>
                </c:pt>
                <c:pt idx="198">
                  <c:v>0.41799394902854292</c:v>
                </c:pt>
                <c:pt idx="199">
                  <c:v>0.41770365215564131</c:v>
                </c:pt>
                <c:pt idx="200">
                  <c:v>0.41751195424168047</c:v>
                </c:pt>
                <c:pt idx="201">
                  <c:v>0.4174444705922134</c:v>
                </c:pt>
                <c:pt idx="202">
                  <c:v>0.41753238089645062</c:v>
                </c:pt>
                <c:pt idx="203">
                  <c:v>0.41782154272714506</c:v>
                </c:pt>
                <c:pt idx="204">
                  <c:v>0.41838543572720627</c:v>
                </c:pt>
                <c:pt idx="205">
                  <c:v>0.41937434353149133</c:v>
                </c:pt>
                <c:pt idx="206">
                  <c:v>0.4211523108806669</c:v>
                </c:pt>
                <c:pt idx="207">
                  <c:v>0.42808463296556248</c:v>
                </c:pt>
                <c:pt idx="208">
                  <c:v>0.43136591262258933</c:v>
                </c:pt>
                <c:pt idx="209">
                  <c:v>0.43239713460186036</c:v>
                </c:pt>
                <c:pt idx="210">
                  <c:v>0.43291672948369136</c:v>
                </c:pt>
                <c:pt idx="211">
                  <c:v>0.43317029148995895</c:v>
                </c:pt>
                <c:pt idx="212">
                  <c:v>0.43325771637683685</c:v>
                </c:pt>
                <c:pt idx="213">
                  <c:v>0.43323097327044746</c:v>
                </c:pt>
                <c:pt idx="214">
                  <c:v>0.43312124177908001</c:v>
                </c:pt>
                <c:pt idx="215">
                  <c:v>0.43294881010379338</c:v>
                </c:pt>
                <c:pt idx="216">
                  <c:v>0.4324373190735214</c:v>
                </c:pt>
                <c:pt idx="217">
                  <c:v>0.43192643232502148</c:v>
                </c:pt>
                <c:pt idx="218">
                  <c:v>0.43141614914438736</c:v>
                </c:pt>
                <c:pt idx="219">
                  <c:v>0.43090646881855671</c:v>
                </c:pt>
                <c:pt idx="220">
                  <c:v>0.43039073178556314</c:v>
                </c:pt>
                <c:pt idx="221">
                  <c:v>0.42987558702823075</c:v>
                </c:pt>
                <c:pt idx="222">
                  <c:v>0.42936105885973558</c:v>
                </c:pt>
                <c:pt idx="223">
                  <c:v>0.42884714654206835</c:v>
                </c:pt>
                <c:pt idx="224">
                  <c:v>0.42833384933810326</c:v>
                </c:pt>
                <c:pt idx="225">
                  <c:v>0.42781494869239084</c:v>
                </c:pt>
                <c:pt idx="226">
                  <c:v>0.42729610844752641</c:v>
                </c:pt>
                <c:pt idx="227">
                  <c:v>0.42677789743546596</c:v>
                </c:pt>
                <c:pt idx="228">
                  <c:v>0.42626031489309579</c:v>
                </c:pt>
                <c:pt idx="229">
                  <c:v>0.42574336005822805</c:v>
                </c:pt>
                <c:pt idx="230">
                  <c:v>0.42522117929203163</c:v>
                </c:pt>
                <c:pt idx="231">
                  <c:v>0.42469860121956232</c:v>
                </c:pt>
                <c:pt idx="232">
                  <c:v>0.42417666537249293</c:v>
                </c:pt>
                <c:pt idx="233">
                  <c:v>0.42365537096155631</c:v>
                </c:pt>
                <c:pt idx="234">
                  <c:v>0.42313471719845619</c:v>
                </c:pt>
                <c:pt idx="235">
                  <c:v>0.42260913668872579</c:v>
                </c:pt>
                <c:pt idx="236">
                  <c:v>0.42208277785921172</c:v>
                </c:pt>
                <c:pt idx="237">
                  <c:v>0.42155707460856073</c:v>
                </c:pt>
                <c:pt idx="238">
                  <c:v>0.4210320261202507</c:v>
                </c:pt>
                <c:pt idx="239">
                  <c:v>0.42050763157877646</c:v>
                </c:pt>
                <c:pt idx="240">
                  <c:v>0.41997852850757711</c:v>
                </c:pt>
                <c:pt idx="241">
                  <c:v>0.41944834539212017</c:v>
                </c:pt>
                <c:pt idx="242">
                  <c:v>0.41891883158263232</c:v>
                </c:pt>
                <c:pt idx="243">
                  <c:v>0.41838998623417772</c:v>
                </c:pt>
                <c:pt idx="244">
                  <c:v>0.41786180850288773</c:v>
                </c:pt>
                <c:pt idx="245">
                  <c:v>0.41732905677609389</c:v>
                </c:pt>
                <c:pt idx="246">
                  <c:v>0.41679500523589758</c:v>
                </c:pt>
                <c:pt idx="247">
                  <c:v>0.41626163711575798</c:v>
                </c:pt>
                <c:pt idx="248">
                  <c:v>0.4157289515411095</c:v>
                </c:pt>
                <c:pt idx="249">
                  <c:v>0.4151969476385059</c:v>
                </c:pt>
                <c:pt idx="250">
                  <c:v>0.41466041780279955</c:v>
                </c:pt>
                <c:pt idx="251">
                  <c:v>0.41412245307834089</c:v>
                </c:pt>
                <c:pt idx="252">
                  <c:v>0.41358518628894453</c:v>
                </c:pt>
                <c:pt idx="253">
                  <c:v>0.41304861652913677</c:v>
                </c:pt>
                <c:pt idx="254">
                  <c:v>0.41251274289461726</c:v>
                </c:pt>
                <c:pt idx="255">
                  <c:v>0.41197230205281138</c:v>
                </c:pt>
                <c:pt idx="256">
                  <c:v>0.4114303787525958</c:v>
                </c:pt>
                <c:pt idx="257">
                  <c:v>0.41088916831793393</c:v>
                </c:pt>
                <c:pt idx="258">
                  <c:v>0.41034866981109708</c:v>
                </c:pt>
                <c:pt idx="259">
                  <c:v>0.40980888229558921</c:v>
                </c:pt>
                <c:pt idx="260">
                  <c:v>0.40926439402028764</c:v>
                </c:pt>
                <c:pt idx="261">
                  <c:v>0.40871846610914486</c:v>
                </c:pt>
                <c:pt idx="262">
                  <c:v>0.40817326642476376</c:v>
                </c:pt>
                <c:pt idx="263">
                  <c:v>0.40762879399574387</c:v>
                </c:pt>
                <c:pt idx="264">
                  <c:v>0.4070850478519818</c:v>
                </c:pt>
                <c:pt idx="265">
                  <c:v>0.40653637209761728</c:v>
                </c:pt>
                <c:pt idx="266">
                  <c:v>0.40598639288449451</c:v>
                </c:pt>
                <c:pt idx="267">
                  <c:v>0.40543715770599065</c:v>
                </c:pt>
                <c:pt idx="268">
                  <c:v>0.40488866555554526</c:v>
                </c:pt>
                <c:pt idx="269">
                  <c:v>0.40434091542795952</c:v>
                </c:pt>
                <c:pt idx="270">
                  <c:v>0.40378790844124285</c:v>
                </c:pt>
                <c:pt idx="271">
                  <c:v>0.40323383056644158</c:v>
                </c:pt>
                <c:pt idx="272">
                  <c:v>0.40268051299744662</c:v>
                </c:pt>
                <c:pt idx="273">
                  <c:v>0.40212795469096635</c:v>
                </c:pt>
                <c:pt idx="274">
                  <c:v>0.40157615460514001</c:v>
                </c:pt>
                <c:pt idx="275">
                  <c:v>0.40101866883398274</c:v>
                </c:pt>
                <c:pt idx="276">
                  <c:v>0.40046044425579108</c:v>
                </c:pt>
                <c:pt idx="277">
                  <c:v>0.39990299673538732</c:v>
                </c:pt>
                <c:pt idx="278">
                  <c:v>0.39934632519109414</c:v>
                </c:pt>
                <c:pt idx="279">
                  <c:v>0.39879042854274011</c:v>
                </c:pt>
                <c:pt idx="280">
                  <c:v>0.39822831254370733</c:v>
                </c:pt>
                <c:pt idx="281">
                  <c:v>0.39766589252436013</c:v>
                </c:pt>
                <c:pt idx="282">
                  <c:v>0.39710426681387578</c:v>
                </c:pt>
                <c:pt idx="283">
                  <c:v>0.39654343429044753</c:v>
                </c:pt>
                <c:pt idx="284">
                  <c:v>0.39598339383385328</c:v>
                </c:pt>
                <c:pt idx="285">
                  <c:v>0.39541649217823732</c:v>
                </c:pt>
                <c:pt idx="286">
                  <c:v>0.39484982726913093</c:v>
                </c:pt>
                <c:pt idx="287">
                  <c:v>0.3942839744382397</c:v>
                </c:pt>
                <c:pt idx="288">
                  <c:v>0.39371893252178786</c:v>
                </c:pt>
                <c:pt idx="289">
                  <c:v>0.39315464510553511</c:v>
                </c:pt>
                <c:pt idx="290">
                  <c:v>0.39258285353621653</c:v>
                </c:pt>
                <c:pt idx="291">
                  <c:v>0.39201189356230942</c:v>
                </c:pt>
                <c:pt idx="292">
                  <c:v>0.39144176397436758</c:v>
                </c:pt>
                <c:pt idx="293">
                  <c:v>0.39087246356470429</c:v>
                </c:pt>
                <c:pt idx="294">
                  <c:v>0.39030319191872881</c:v>
                </c:pt>
                <c:pt idx="295">
                  <c:v>0.38972703545329729</c:v>
                </c:pt>
                <c:pt idx="296">
                  <c:v>0.38915172949659782</c:v>
                </c:pt>
                <c:pt idx="297">
                  <c:v>0.38857727279312831</c:v>
                </c:pt>
                <c:pt idx="298">
                  <c:v>0.3880036640892417</c:v>
                </c:pt>
                <c:pt idx="299">
                  <c:v>0.38742924326978279</c:v>
                </c:pt>
                <c:pt idx="300">
                  <c:v>0.38684866964591447</c:v>
                </c:pt>
                <c:pt idx="301">
                  <c:v>0.38626896602796018</c:v>
                </c:pt>
                <c:pt idx="302">
                  <c:v>0.38569013111219058</c:v>
                </c:pt>
                <c:pt idx="303">
                  <c:v>0.38511216359683165</c:v>
                </c:pt>
                <c:pt idx="304">
                  <c:v>0.38453242439585344</c:v>
                </c:pt>
                <c:pt idx="305">
                  <c:v>0.38394738054868816</c:v>
                </c:pt>
                <c:pt idx="306">
                  <c:v>0.38336322681190438</c:v>
                </c:pt>
                <c:pt idx="307">
                  <c:v>0.3827799618312509</c:v>
                </c:pt>
                <c:pt idx="308">
                  <c:v>0.38219758425453682</c:v>
                </c:pt>
                <c:pt idx="309">
                  <c:v>0.38161235310664121</c:v>
                </c:pt>
                <c:pt idx="310">
                  <c:v>0.38102278514768612</c:v>
                </c:pt>
                <c:pt idx="311">
                  <c:v>0.38043412803549842</c:v>
                </c:pt>
                <c:pt idx="312">
                  <c:v>0.37984638036287566</c:v>
                </c:pt>
                <c:pt idx="313">
                  <c:v>0.37925954072478768</c:v>
                </c:pt>
                <c:pt idx="314">
                  <c:v>0.3786686402384532</c:v>
                </c:pt>
                <c:pt idx="315">
                  <c:v>0.37807449343204125</c:v>
                </c:pt>
                <c:pt idx="316">
                  <c:v>0.37748127886661831</c:v>
                </c:pt>
                <c:pt idx="317">
                  <c:v>0.376888995079459</c:v>
                </c:pt>
                <c:pt idx="318">
                  <c:v>0.37629764061013371</c:v>
                </c:pt>
                <c:pt idx="319">
                  <c:v>0.37570088965682286</c:v>
                </c:pt>
                <c:pt idx="320">
                  <c:v>0.3751021083945692</c:v>
                </c:pt>
                <c:pt idx="321">
                  <c:v>0.37450428145265391</c:v>
                </c:pt>
                <c:pt idx="322">
                  <c:v>0.37390740731010813</c:v>
                </c:pt>
                <c:pt idx="323">
                  <c:v>0.37331148444838774</c:v>
                </c:pt>
                <c:pt idx="324">
                  <c:v>0.37270869614235158</c:v>
                </c:pt>
                <c:pt idx="325">
                  <c:v>0.37210522391881296</c:v>
                </c:pt>
                <c:pt idx="326">
                  <c:v>0.37150272880884389</c:v>
                </c:pt>
                <c:pt idx="327">
                  <c:v>0.37090120923034858</c:v>
                </c:pt>
                <c:pt idx="328">
                  <c:v>0.37030066360379316</c:v>
                </c:pt>
                <c:pt idx="329">
                  <c:v>0.36969164635763968</c:v>
                </c:pt>
                <c:pt idx="330">
                  <c:v>0.3690834257421734</c:v>
                </c:pt>
                <c:pt idx="331">
                  <c:v>0.36847620577771101</c:v>
                </c:pt>
                <c:pt idx="332">
                  <c:v>0.36786998481797101</c:v>
                </c:pt>
                <c:pt idx="333">
                  <c:v>0.36726337272951937</c:v>
                </c:pt>
                <c:pt idx="334">
                  <c:v>0.36664931865464273</c:v>
                </c:pt>
                <c:pt idx="335">
                  <c:v>0.36603629126098386</c:v>
                </c:pt>
                <c:pt idx="336">
                  <c:v>0.36542428883196099</c:v>
                </c:pt>
                <c:pt idx="337">
                  <c:v>0.36481330965386194</c:v>
                </c:pt>
                <c:pt idx="338">
                  <c:v>0.36420022830367327</c:v>
                </c:pt>
                <c:pt idx="339">
                  <c:v>0.36358128288106129</c:v>
                </c:pt>
                <c:pt idx="340">
                  <c:v>0.3629633893343307</c:v>
                </c:pt>
                <c:pt idx="341">
                  <c:v>0.36234654587585602</c:v>
                </c:pt>
                <c:pt idx="342">
                  <c:v>0.36173075072104871</c:v>
                </c:pt>
                <c:pt idx="343">
                  <c:v>0.36111099819498699</c:v>
                </c:pt>
                <c:pt idx="344">
                  <c:v>0.36048710017591301</c:v>
                </c:pt>
                <c:pt idx="345">
                  <c:v>0.3598642800767588</c:v>
                </c:pt>
                <c:pt idx="346">
                  <c:v>0.35924253603518247</c:v>
                </c:pt>
                <c:pt idx="347">
                  <c:v>0.35862186619205993</c:v>
                </c:pt>
                <c:pt idx="348">
                  <c:v>0.35799523893327134</c:v>
                </c:pt>
                <c:pt idx="349">
                  <c:v>0.35736632596180268</c:v>
                </c:pt>
                <c:pt idx="350">
                  <c:v>0.35673851784169142</c:v>
                </c:pt>
                <c:pt idx="351">
                  <c:v>0.35611181263197494</c:v>
                </c:pt>
                <c:pt idx="352">
                  <c:v>0.35548620839510015</c:v>
                </c:pt>
                <c:pt idx="353">
                  <c:v>0.35485249534114371</c:v>
                </c:pt>
                <c:pt idx="354">
                  <c:v>0.3542185039134883</c:v>
                </c:pt>
                <c:pt idx="355">
                  <c:v>0.35358564519628533</c:v>
                </c:pt>
                <c:pt idx="356">
                  <c:v>0.35295391716579527</c:v>
                </c:pt>
                <c:pt idx="357">
                  <c:v>0.3523226010134754</c:v>
                </c:pt>
                <c:pt idx="358">
                  <c:v>0.35168230277433132</c:v>
                </c:pt>
                <c:pt idx="359">
                  <c:v>0.35104316818984294</c:v>
                </c:pt>
                <c:pt idx="360">
                  <c:v>0.35040519514522656</c:v>
                </c:pt>
                <c:pt idx="361">
                  <c:v>0.34976838152954304</c:v>
                </c:pt>
                <c:pt idx="362">
                  <c:v>0.34912972436129297</c:v>
                </c:pt>
                <c:pt idx="363">
                  <c:v>0.34848418707654089</c:v>
                </c:pt>
                <c:pt idx="364">
                  <c:v>0.34783984338361706</c:v>
                </c:pt>
                <c:pt idx="365">
                  <c:v>0.34719669107558238</c:v>
                </c:pt>
                <c:pt idx="366">
                  <c:v>0.3465547279495787</c:v>
                </c:pt>
                <c:pt idx="367">
                  <c:v>0.34590850900924869</c:v>
                </c:pt>
                <c:pt idx="368">
                  <c:v>0.34525766434810479</c:v>
                </c:pt>
                <c:pt idx="369">
                  <c:v>0.34460804428468528</c:v>
                </c:pt>
                <c:pt idx="370">
                  <c:v>0.34395964651484662</c:v>
                </c:pt>
                <c:pt idx="371">
                  <c:v>0.34331246873878046</c:v>
                </c:pt>
                <c:pt idx="372">
                  <c:v>0.34265846688358992</c:v>
                </c:pt>
                <c:pt idx="373">
                  <c:v>0.34200224507935734</c:v>
                </c:pt>
                <c:pt idx="374">
                  <c:v>0.34134727999894182</c:v>
                </c:pt>
                <c:pt idx="375">
                  <c:v>0.34069356923560412</c:v>
                </c:pt>
                <c:pt idx="376">
                  <c:v>0.34004111038721335</c:v>
                </c:pt>
                <c:pt idx="377">
                  <c:v>0.33937909625514118</c:v>
                </c:pt>
                <c:pt idx="378">
                  <c:v>0.33871742603560928</c:v>
                </c:pt>
                <c:pt idx="379">
                  <c:v>0.33805704584096163</c:v>
                </c:pt>
                <c:pt idx="380">
                  <c:v>0.33739795315610249</c:v>
                </c:pt>
                <c:pt idx="381">
                  <c:v>0.33673840332432114</c:v>
                </c:pt>
                <c:pt idx="382">
                  <c:v>0.33606988463426296</c:v>
                </c:pt>
                <c:pt idx="383">
                  <c:v>0.33540269313835436</c:v>
                </c:pt>
                <c:pt idx="384">
                  <c:v>0.33473682620174894</c:v>
                </c:pt>
                <c:pt idx="385">
                  <c:v>0.33407228119483107</c:v>
                </c:pt>
                <c:pt idx="386">
                  <c:v>0.33340445934721119</c:v>
                </c:pt>
                <c:pt idx="387">
                  <c:v>0.33273030888610233</c:v>
                </c:pt>
                <c:pt idx="388">
                  <c:v>0.33205752157066076</c:v>
                </c:pt>
                <c:pt idx="389">
                  <c:v>0.33138609464457897</c:v>
                </c:pt>
                <c:pt idx="390">
                  <c:v>0.33071602535712197</c:v>
                </c:pt>
                <c:pt idx="391">
                  <c:v>0.33003969766700514</c:v>
                </c:pt>
                <c:pt idx="392">
                  <c:v>0.32935983773100119</c:v>
                </c:pt>
                <c:pt idx="393">
                  <c:v>0.32868137826147381</c:v>
                </c:pt>
                <c:pt idx="394">
                  <c:v>0.32800431637355543</c:v>
                </c:pt>
                <c:pt idx="395">
                  <c:v>0.32732864918831966</c:v>
                </c:pt>
                <c:pt idx="396">
                  <c:v>0.3266435787189893</c:v>
                </c:pt>
                <c:pt idx="397">
                  <c:v>0.32595792962332387</c:v>
                </c:pt>
                <c:pt idx="398">
                  <c:v>0.3252737197559582</c:v>
                </c:pt>
                <c:pt idx="399">
                  <c:v>0.32459094609584527</c:v>
                </c:pt>
                <c:pt idx="400">
                  <c:v>0.32390855125482176</c:v>
                </c:pt>
                <c:pt idx="401">
                  <c:v>0.32321554852559253</c:v>
                </c:pt>
                <c:pt idx="402">
                  <c:v>0.32252402847652367</c:v>
                </c:pt>
                <c:pt idx="403">
                  <c:v>0.32183398793541895</c:v>
                </c:pt>
                <c:pt idx="404">
                  <c:v>0.32114542373686972</c:v>
                </c:pt>
                <c:pt idx="405">
                  <c:v>0.32045404127315297</c:v>
                </c:pt>
                <c:pt idx="406">
                  <c:v>0.31975504150420647</c:v>
                </c:pt>
                <c:pt idx="407">
                  <c:v>0.31905756644899141</c:v>
                </c:pt>
                <c:pt idx="408">
                  <c:v>0.31836161278168162</c:v>
                </c:pt>
                <c:pt idx="409">
                  <c:v>0.3176671771837043</c:v>
                </c:pt>
                <c:pt idx="410">
                  <c:v>0.31696656701398795</c:v>
                </c:pt>
                <c:pt idx="411">
                  <c:v>0.31626148202298843</c:v>
                </c:pt>
                <c:pt idx="412">
                  <c:v>0.31555796547767451</c:v>
                </c:pt>
                <c:pt idx="413">
                  <c:v>0.31485601388907386</c:v>
                </c:pt>
                <c:pt idx="414">
                  <c:v>0.31415562377597567</c:v>
                </c:pt>
                <c:pt idx="415">
                  <c:v>0.31344554745027647</c:v>
                </c:pt>
                <c:pt idx="416">
                  <c:v>0.31273428632919925</c:v>
                </c:pt>
                <c:pt idx="417">
                  <c:v>0.31202463918026629</c:v>
                </c:pt>
                <c:pt idx="418">
                  <c:v>0.31131660234110131</c:v>
                </c:pt>
                <c:pt idx="419">
                  <c:v>0.31060958041397463</c:v>
                </c:pt>
                <c:pt idx="420">
                  <c:v>0.30989038406752617</c:v>
                </c:pt>
                <c:pt idx="421">
                  <c:v>0.3091728529735927</c:v>
                </c:pt>
                <c:pt idx="422">
                  <c:v>0.30845698327638893</c:v>
                </c:pt>
                <c:pt idx="423">
                  <c:v>0.30774277112905896</c:v>
                </c:pt>
                <c:pt idx="424">
                  <c:v>0.3070260787746516</c:v>
                </c:pt>
                <c:pt idx="425">
                  <c:v>0.30630046579779152</c:v>
                </c:pt>
                <c:pt idx="426">
                  <c:v>0.30557656770519898</c:v>
                </c:pt>
                <c:pt idx="427">
                  <c:v>0.30485438044398572</c:v>
                </c:pt>
                <c:pt idx="428">
                  <c:v>0.30413389997084272</c:v>
                </c:pt>
                <c:pt idx="429">
                  <c:v>0.30340730162171786</c:v>
                </c:pt>
                <c:pt idx="430">
                  <c:v>0.30267516937929945</c:v>
                </c:pt>
                <c:pt idx="431">
                  <c:v>0.3019448037971349</c:v>
                </c:pt>
                <c:pt idx="432">
                  <c:v>0.30121620061221194</c:v>
                </c:pt>
                <c:pt idx="433">
                  <c:v>0.30048935557180539</c:v>
                </c:pt>
                <c:pt idx="434">
                  <c:v>0.29975262417665643</c:v>
                </c:pt>
                <c:pt idx="435">
                  <c:v>0.29901386609911823</c:v>
                </c:pt>
                <c:pt idx="436">
                  <c:v>0.29827692873457157</c:v>
                </c:pt>
                <c:pt idx="437">
                  <c:v>0.29754180759576232</c:v>
                </c:pt>
                <c:pt idx="438">
                  <c:v>0.29680849820649408</c:v>
                </c:pt>
                <c:pt idx="439">
                  <c:v>0.29606140102278017</c:v>
                </c:pt>
                <c:pt idx="440">
                  <c:v>0.2953159062512295</c:v>
                </c:pt>
                <c:pt idx="441">
                  <c:v>0.29457228866614243</c:v>
                </c:pt>
                <c:pt idx="442">
                  <c:v>0.29383054354068605</c:v>
                </c:pt>
                <c:pt idx="443">
                  <c:v>0.29308726171629229</c:v>
                </c:pt>
                <c:pt idx="444">
                  <c:v>0.2923329734453835</c:v>
                </c:pt>
                <c:pt idx="445">
                  <c:v>0.29158062640792326</c:v>
                </c:pt>
                <c:pt idx="446">
                  <c:v>0.29083021560795935</c:v>
                </c:pt>
                <c:pt idx="447">
                  <c:v>0.29008173606239923</c:v>
                </c:pt>
                <c:pt idx="448">
                  <c:v>0.28932799259891046</c:v>
                </c:pt>
                <c:pt idx="449">
                  <c:v>0.2885666692187257</c:v>
                </c:pt>
                <c:pt idx="450">
                  <c:v>0.28780734914725598</c:v>
                </c:pt>
                <c:pt idx="451">
                  <c:v>0.28705002711309424</c:v>
                </c:pt>
                <c:pt idx="452">
                  <c:v>0.28629469785870371</c:v>
                </c:pt>
                <c:pt idx="453">
                  <c:v>0.28553029698961457</c:v>
                </c:pt>
                <c:pt idx="454">
                  <c:v>0.28476180900937254</c:v>
                </c:pt>
                <c:pt idx="455">
                  <c:v>0.28399538936927471</c:v>
                </c:pt>
                <c:pt idx="456">
                  <c:v>0.28323103250250625</c:v>
                </c:pt>
                <c:pt idx="457">
                  <c:v>0.2824687328572334</c:v>
                </c:pt>
                <c:pt idx="458">
                  <c:v>0.28169348543639011</c:v>
                </c:pt>
                <c:pt idx="459">
                  <c:v>0.28091769676382644</c:v>
                </c:pt>
                <c:pt idx="460">
                  <c:v>0.28014404462652359</c:v>
                </c:pt>
                <c:pt idx="461">
                  <c:v>0.27937252314042793</c:v>
                </c:pt>
                <c:pt idx="462">
                  <c:v>0.27860229925907209</c:v>
                </c:pt>
                <c:pt idx="463">
                  <c:v>0.27781685209342505</c:v>
                </c:pt>
                <c:pt idx="464">
                  <c:v>0.27703361929302789</c:v>
                </c:pt>
                <c:pt idx="465">
                  <c:v>0.27625259461505036</c:v>
                </c:pt>
                <c:pt idx="466">
                  <c:v>0.27547377183426186</c:v>
                </c:pt>
                <c:pt idx="467">
                  <c:v>0.27469279638496608</c:v>
                </c:pt>
                <c:pt idx="468">
                  <c:v>0.27389967784810926</c:v>
                </c:pt>
                <c:pt idx="469">
                  <c:v>0.27310884927670404</c:v>
                </c:pt>
                <c:pt idx="470">
                  <c:v>0.27232030405894936</c:v>
                </c:pt>
                <c:pt idx="471">
                  <c:v>0.27153403560213502</c:v>
                </c:pt>
                <c:pt idx="472">
                  <c:v>0.27074218518781612</c:v>
                </c:pt>
                <c:pt idx="473">
                  <c:v>0.26994123047675578</c:v>
                </c:pt>
                <c:pt idx="474">
                  <c:v>0.26914264528357751</c:v>
                </c:pt>
                <c:pt idx="475">
                  <c:v>0.26834642259837777</c:v>
                </c:pt>
                <c:pt idx="476">
                  <c:v>0.26755255543199108</c:v>
                </c:pt>
                <c:pt idx="477">
                  <c:v>0.26674973542120445</c:v>
                </c:pt>
                <c:pt idx="478">
                  <c:v>0.26594076903930552</c:v>
                </c:pt>
                <c:pt idx="479">
                  <c:v>0.26513425599295004</c:v>
                </c:pt>
                <c:pt idx="480">
                  <c:v>0.26433018884195802</c:v>
                </c:pt>
                <c:pt idx="481">
                  <c:v>0.26352856016871312</c:v>
                </c:pt>
                <c:pt idx="482">
                  <c:v>0.2627147072176495</c:v>
                </c:pt>
                <c:pt idx="483">
                  <c:v>0.26189754158132228</c:v>
                </c:pt>
                <c:pt idx="484">
                  <c:v>0.2610829177123915</c:v>
                </c:pt>
                <c:pt idx="485">
                  <c:v>0.26027082770477034</c:v>
                </c:pt>
                <c:pt idx="486">
                  <c:v>0.25946126367696598</c:v>
                </c:pt>
                <c:pt idx="487">
                  <c:v>0.25863634522697959</c:v>
                </c:pt>
                <c:pt idx="488">
                  <c:v>0.2578107790589737</c:v>
                </c:pt>
                <c:pt idx="489">
                  <c:v>0.25698784809483693</c:v>
                </c:pt>
                <c:pt idx="490">
                  <c:v>0.25616754392301011</c:v>
                </c:pt>
                <c:pt idx="491">
                  <c:v>0.25534985815878214</c:v>
                </c:pt>
                <c:pt idx="492">
                  <c:v>0.25451388514348627</c:v>
                </c:pt>
                <c:pt idx="493">
                  <c:v>0.25367970156946662</c:v>
                </c:pt>
                <c:pt idx="494">
                  <c:v>0.25284825207902989</c:v>
                </c:pt>
                <c:pt idx="495">
                  <c:v>0.25201952771106401</c:v>
                </c:pt>
                <c:pt idx="496">
                  <c:v>0.2511924396115362</c:v>
                </c:pt>
                <c:pt idx="497">
                  <c:v>0.25034655542306528</c:v>
                </c:pt>
                <c:pt idx="498">
                  <c:v>0.24950351972820942</c:v>
                </c:pt>
                <c:pt idx="499">
                  <c:v>0.24866332293473814</c:v>
                </c:pt>
                <c:pt idx="500">
                  <c:v>0.24782595548272285</c:v>
                </c:pt>
                <c:pt idx="501">
                  <c:v>0.24698868313092931</c:v>
                </c:pt>
                <c:pt idx="502">
                  <c:v>0.24613357963595814</c:v>
                </c:pt>
                <c:pt idx="503">
                  <c:v>0.24528143660855978</c:v>
                </c:pt>
                <c:pt idx="504">
                  <c:v>0.24443224379925085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195</c:v>
                </c:pt>
                <c:pt idx="1">
                  <c:v>195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182</c:v>
                </c:pt>
                <c:pt idx="1">
                  <c:v>182</c:v>
                </c:pt>
                <c:pt idx="2">
                  <c:v>182</c:v>
                </c:pt>
                <c:pt idx="3">
                  <c:v>182</c:v>
                </c:pt>
                <c:pt idx="4">
                  <c:v>182</c:v>
                </c:pt>
                <c:pt idx="5">
                  <c:v>182</c:v>
                </c:pt>
                <c:pt idx="6">
                  <c:v>182</c:v>
                </c:pt>
                <c:pt idx="7">
                  <c:v>182</c:v>
                </c:pt>
                <c:pt idx="8">
                  <c:v>182</c:v>
                </c:pt>
                <c:pt idx="9">
                  <c:v>182.92633896473032</c:v>
                </c:pt>
                <c:pt idx="10">
                  <c:v>182.97679515497907</c:v>
                </c:pt>
                <c:pt idx="11">
                  <c:v>183.04748483754921</c:v>
                </c:pt>
                <c:pt idx="12">
                  <c:v>183.0922384751469</c:v>
                </c:pt>
                <c:pt idx="13">
                  <c:v>183.16555581214257</c:v>
                </c:pt>
                <c:pt idx="14">
                  <c:v>183.29149476482689</c:v>
                </c:pt>
                <c:pt idx="15">
                  <c:v>183.76373644892186</c:v>
                </c:pt>
                <c:pt idx="16">
                  <c:v>183.99822129154441</c:v>
                </c:pt>
                <c:pt idx="17">
                  <c:v>184.0801639220937</c:v>
                </c:pt>
                <c:pt idx="18">
                  <c:v>184.12652044473012</c:v>
                </c:pt>
                <c:pt idx="19">
                  <c:v>184.15478747983158</c:v>
                </c:pt>
                <c:pt idx="20">
                  <c:v>184.17169439862758</c:v>
                </c:pt>
                <c:pt idx="21">
                  <c:v>184.18079477535298</c:v>
                </c:pt>
                <c:pt idx="22">
                  <c:v>184.18422655980496</c:v>
                </c:pt>
                <c:pt idx="23">
                  <c:v>184.18338405445729</c:v>
                </c:pt>
                <c:pt idx="24">
                  <c:v>184.15953726067562</c:v>
                </c:pt>
                <c:pt idx="25">
                  <c:v>184.13580936516195</c:v>
                </c:pt>
                <c:pt idx="26">
                  <c:v>184.1121997750987</c:v>
                </c:pt>
                <c:pt idx="27">
                  <c:v>184.08870790062406</c:v>
                </c:pt>
                <c:pt idx="28">
                  <c:v>184.06514423444884</c:v>
                </c:pt>
                <c:pt idx="29">
                  <c:v>184.04159101908104</c:v>
                </c:pt>
                <c:pt idx="30">
                  <c:v>184.01816015496809</c:v>
                </c:pt>
                <c:pt idx="31">
                  <c:v>183.99485100653521</c:v>
                </c:pt>
                <c:pt idx="32">
                  <c:v>183.97166294150924</c:v>
                </c:pt>
                <c:pt idx="33">
                  <c:v>183.94857704630309</c:v>
                </c:pt>
                <c:pt idx="34">
                  <c:v>183.92533355129609</c:v>
                </c:pt>
                <c:pt idx="35">
                  <c:v>183.90221610169874</c:v>
                </c:pt>
                <c:pt idx="36">
                  <c:v>183.87922401398885</c:v>
                </c:pt>
                <c:pt idx="37">
                  <c:v>183.85635660835078</c:v>
                </c:pt>
                <c:pt idx="38">
                  <c:v>183.83361320865546</c:v>
                </c:pt>
                <c:pt idx="39">
                  <c:v>183.81087505269917</c:v>
                </c:pt>
                <c:pt idx="40">
                  <c:v>183.78808786217019</c:v>
                </c:pt>
                <c:pt idx="41">
                  <c:v>183.76542995734061</c:v>
                </c:pt>
                <c:pt idx="42">
                  <c:v>183.74290060469346</c:v>
                </c:pt>
                <c:pt idx="43">
                  <c:v>183.7204990748734</c:v>
                </c:pt>
                <c:pt idx="44">
                  <c:v>183.69822464266318</c:v>
                </c:pt>
                <c:pt idx="45">
                  <c:v>183.67589352012914</c:v>
                </c:pt>
                <c:pt idx="46">
                  <c:v>183.65358732572781</c:v>
                </c:pt>
                <c:pt idx="47">
                  <c:v>183.63141387769343</c:v>
                </c:pt>
                <c:pt idx="48">
                  <c:v>183.60937238603924</c:v>
                </c:pt>
                <c:pt idx="49">
                  <c:v>183.5874620654798</c:v>
                </c:pt>
                <c:pt idx="50">
                  <c:v>183.56568213540297</c:v>
                </c:pt>
                <c:pt idx="51">
                  <c:v>183.54382101625811</c:v>
                </c:pt>
                <c:pt idx="52">
                  <c:v>183.52202164341568</c:v>
                </c:pt>
                <c:pt idx="53">
                  <c:v>183.50035874490942</c:v>
                </c:pt>
                <c:pt idx="54">
                  <c:v>183.4788314663457</c:v>
                </c:pt>
                <c:pt idx="55">
                  <c:v>183.45743895867986</c:v>
                </c:pt>
                <c:pt idx="56">
                  <c:v>183.43618037818263</c:v>
                </c:pt>
                <c:pt idx="57">
                  <c:v>183.41485615459757</c:v>
                </c:pt>
                <c:pt idx="58">
                  <c:v>183.3935905750312</c:v>
                </c:pt>
                <c:pt idx="59">
                  <c:v>183.37246552868905</c:v>
                </c:pt>
                <c:pt idx="60">
                  <c:v>183.35148008685968</c:v>
                </c:pt>
                <c:pt idx="61">
                  <c:v>183.33063332696904</c:v>
                </c:pt>
                <c:pt idx="62">
                  <c:v>183.30992433253982</c:v>
                </c:pt>
                <c:pt idx="63">
                  <c:v>183.28920858075307</c:v>
                </c:pt>
                <c:pt idx="64">
                  <c:v>183.26850487390197</c:v>
                </c:pt>
                <c:pt idx="65">
                  <c:v>183.24794617849537</c:v>
                </c:pt>
                <c:pt idx="66">
                  <c:v>183.22753147885433</c:v>
                </c:pt>
                <c:pt idx="67">
                  <c:v>183.20725976641387</c:v>
                </c:pt>
                <c:pt idx="68">
                  <c:v>183.18713003967309</c:v>
                </c:pt>
                <c:pt idx="69">
                  <c:v>183.16710241343401</c:v>
                </c:pt>
                <c:pt idx="70">
                  <c:v>183.14698960979578</c:v>
                </c:pt>
                <c:pt idx="71">
                  <c:v>183.12702684180627</c:v>
                </c:pt>
                <c:pt idx="72">
                  <c:v>183.10721299024328</c:v>
                </c:pt>
                <c:pt idx="73">
                  <c:v>183.08754694423371</c:v>
                </c:pt>
                <c:pt idx="74">
                  <c:v>183.06802760119126</c:v>
                </c:pt>
                <c:pt idx="75">
                  <c:v>183.04865386675456</c:v>
                </c:pt>
                <c:pt idx="76">
                  <c:v>183.00558544782353</c:v>
                </c:pt>
                <c:pt idx="77">
                  <c:v>182.94816200828652</c:v>
                </c:pt>
                <c:pt idx="78">
                  <c:v>182</c:v>
                </c:pt>
                <c:pt idx="79">
                  <c:v>182</c:v>
                </c:pt>
                <c:pt idx="80">
                  <c:v>182</c:v>
                </c:pt>
                <c:pt idx="81">
                  <c:v>182</c:v>
                </c:pt>
                <c:pt idx="82">
                  <c:v>182</c:v>
                </c:pt>
                <c:pt idx="83">
                  <c:v>182</c:v>
                </c:pt>
                <c:pt idx="84">
                  <c:v>182.92971860571367</c:v>
                </c:pt>
                <c:pt idx="85">
                  <c:v>182.99659434336007</c:v>
                </c:pt>
                <c:pt idx="86">
                  <c:v>183.07264083138756</c:v>
                </c:pt>
                <c:pt idx="87">
                  <c:v>183.30367761746328</c:v>
                </c:pt>
                <c:pt idx="88">
                  <c:v>183.42492028306725</c:v>
                </c:pt>
                <c:pt idx="89">
                  <c:v>183.46318699285499</c:v>
                </c:pt>
                <c:pt idx="90">
                  <c:v>183.48199155992816</c:v>
                </c:pt>
                <c:pt idx="91">
                  <c:v>183.49055728278475</c:v>
                </c:pt>
                <c:pt idx="92">
                  <c:v>183.49266706368186</c:v>
                </c:pt>
                <c:pt idx="93">
                  <c:v>183.49033402940108</c:v>
                </c:pt>
                <c:pt idx="94">
                  <c:v>183.4847769775142</c:v>
                </c:pt>
                <c:pt idx="95">
                  <c:v>183.47679487582616</c:v>
                </c:pt>
                <c:pt idx="96">
                  <c:v>183.45541511817569</c:v>
                </c:pt>
                <c:pt idx="97">
                  <c:v>183.43416920787274</c:v>
                </c:pt>
                <c:pt idx="98">
                  <c:v>183.41283150121544</c:v>
                </c:pt>
                <c:pt idx="99">
                  <c:v>183.39157930153684</c:v>
                </c:pt>
                <c:pt idx="100">
                  <c:v>183.3704675466617</c:v>
                </c:pt>
                <c:pt idx="101">
                  <c:v>183.34949530846291</c:v>
                </c:pt>
                <c:pt idx="102">
                  <c:v>183.32937908136611</c:v>
                </c:pt>
                <c:pt idx="103">
                  <c:v>183.3130073552777</c:v>
                </c:pt>
                <c:pt idx="104">
                  <c:v>183.30149236606425</c:v>
                </c:pt>
                <c:pt idx="105">
                  <c:v>183.29601149523546</c:v>
                </c:pt>
                <c:pt idx="106">
                  <c:v>183.29845431907347</c:v>
                </c:pt>
                <c:pt idx="107">
                  <c:v>183.31136645971168</c:v>
                </c:pt>
                <c:pt idx="108">
                  <c:v>183.33910503611506</c:v>
                </c:pt>
                <c:pt idx="109">
                  <c:v>183.39000680178776</c:v>
                </c:pt>
                <c:pt idx="110">
                  <c:v>183.48434596012208</c:v>
                </c:pt>
                <c:pt idx="111">
                  <c:v>183.8653624544888</c:v>
                </c:pt>
                <c:pt idx="112">
                  <c:v>184.0571087239006</c:v>
                </c:pt>
                <c:pt idx="113">
                  <c:v>184.1219453759978</c:v>
                </c:pt>
                <c:pt idx="114">
                  <c:v>184.15742588454947</c:v>
                </c:pt>
                <c:pt idx="115">
                  <c:v>184.17765690010788</c:v>
                </c:pt>
                <c:pt idx="116">
                  <c:v>184.18830302957187</c:v>
                </c:pt>
                <c:pt idx="117">
                  <c:v>184.19236043660197</c:v>
                </c:pt>
                <c:pt idx="118">
                  <c:v>184.19163407118592</c:v>
                </c:pt>
                <c:pt idx="119">
                  <c:v>184.18730231434424</c:v>
                </c:pt>
                <c:pt idx="120">
                  <c:v>184.16343598442205</c:v>
                </c:pt>
                <c:pt idx="121">
                  <c:v>184.16387883862782</c:v>
                </c:pt>
                <c:pt idx="122">
                  <c:v>184.21406060046752</c:v>
                </c:pt>
                <c:pt idx="123">
                  <c:v>184.30429545983316</c:v>
                </c:pt>
                <c:pt idx="124">
                  <c:v>184.42987410824801</c:v>
                </c:pt>
                <c:pt idx="125">
                  <c:v>184.58840283806185</c:v>
                </c:pt>
                <c:pt idx="126">
                  <c:v>184.77913424585324</c:v>
                </c:pt>
                <c:pt idx="127">
                  <c:v>185.00382044694857</c:v>
                </c:pt>
                <c:pt idx="128">
                  <c:v>185.26507894617578</c:v>
                </c:pt>
                <c:pt idx="129">
                  <c:v>185.56791824884323</c:v>
                </c:pt>
                <c:pt idx="130">
                  <c:v>185.92047116335121</c:v>
                </c:pt>
                <c:pt idx="131">
                  <c:v>186.33696999796499</c:v>
                </c:pt>
                <c:pt idx="132">
                  <c:v>186.84142619533748</c:v>
                </c:pt>
                <c:pt idx="133">
                  <c:v>187.47662758883664</c:v>
                </c:pt>
                <c:pt idx="134">
                  <c:v>188.35148864471552</c:v>
                </c:pt>
                <c:pt idx="135">
                  <c:v>190.78892091725945</c:v>
                </c:pt>
                <c:pt idx="136">
                  <c:v>191.86148224146606</c:v>
                </c:pt>
                <c:pt idx="137">
                  <c:v>192.26138333576097</c:v>
                </c:pt>
                <c:pt idx="138">
                  <c:v>192.53648853363279</c:v>
                </c:pt>
                <c:pt idx="139">
                  <c:v>192.73622050493609</c:v>
                </c:pt>
                <c:pt idx="140">
                  <c:v>192.88998393652167</c:v>
                </c:pt>
                <c:pt idx="141">
                  <c:v>193.01255804211448</c:v>
                </c:pt>
                <c:pt idx="142">
                  <c:v>193.11279789124455</c:v>
                </c:pt>
                <c:pt idx="143">
                  <c:v>193.19645377675991</c:v>
                </c:pt>
                <c:pt idx="144">
                  <c:v>193.19396204895787</c:v>
                </c:pt>
                <c:pt idx="145">
                  <c:v>193.19147073547296</c:v>
                </c:pt>
                <c:pt idx="146">
                  <c:v>193.18897983623629</c:v>
                </c:pt>
                <c:pt idx="147">
                  <c:v>193.18648935117898</c:v>
                </c:pt>
                <c:pt idx="148">
                  <c:v>193.18399928023217</c:v>
                </c:pt>
                <c:pt idx="149">
                  <c:v>193.181509623327</c:v>
                </c:pt>
                <c:pt idx="150">
                  <c:v>193.17901185329697</c:v>
                </c:pt>
                <c:pt idx="151">
                  <c:v>193.17650136196238</c:v>
                </c:pt>
                <c:pt idx="152">
                  <c:v>193.17399128997036</c:v>
                </c:pt>
                <c:pt idx="153">
                  <c:v>193.17148163725088</c:v>
                </c:pt>
                <c:pt idx="154">
                  <c:v>193.16915676047569</c:v>
                </c:pt>
                <c:pt idx="155">
                  <c:v>193.16798739974053</c:v>
                </c:pt>
                <c:pt idx="156">
                  <c:v>193.16869700305563</c:v>
                </c:pt>
                <c:pt idx="157">
                  <c:v>193.17253240029595</c:v>
                </c:pt>
                <c:pt idx="158">
                  <c:v>193.18262489318039</c:v>
                </c:pt>
                <c:pt idx="159">
                  <c:v>193.23651554856886</c:v>
                </c:pt>
                <c:pt idx="160">
                  <c:v>193.26929884779452</c:v>
                </c:pt>
                <c:pt idx="161">
                  <c:v>193.28210730627583</c:v>
                </c:pt>
                <c:pt idx="162">
                  <c:v>193.29006696049555</c:v>
                </c:pt>
                <c:pt idx="163">
                  <c:v>193.29543354108267</c:v>
                </c:pt>
                <c:pt idx="164">
                  <c:v>193.29914574832392</c:v>
                </c:pt>
                <c:pt idx="165">
                  <c:v>193.30170598412693</c:v>
                </c:pt>
                <c:pt idx="166">
                  <c:v>193.30341977763828</c:v>
                </c:pt>
                <c:pt idx="167">
                  <c:v>193.30448811664786</c:v>
                </c:pt>
                <c:pt idx="168">
                  <c:v>193.301978425215</c:v>
                </c:pt>
                <c:pt idx="169">
                  <c:v>193.27640281546232</c:v>
                </c:pt>
                <c:pt idx="170">
                  <c:v>193.25085742104844</c:v>
                </c:pt>
                <c:pt idx="171">
                  <c:v>193.22534220627659</c:v>
                </c:pt>
                <c:pt idx="172">
                  <c:v>193.19985713549218</c:v>
                </c:pt>
                <c:pt idx="173">
                  <c:v>193.17435344680513</c:v>
                </c:pt>
                <c:pt idx="174">
                  <c:v>193.14870753317246</c:v>
                </c:pt>
                <c:pt idx="175">
                  <c:v>193.12309231573508</c:v>
                </c:pt>
                <c:pt idx="176">
                  <c:v>193.097507757752</c:v>
                </c:pt>
                <c:pt idx="177">
                  <c:v>193.07195382252618</c:v>
                </c:pt>
                <c:pt idx="178">
                  <c:v>193.04639925964807</c:v>
                </c:pt>
                <c:pt idx="179">
                  <c:v>193.02068379919265</c:v>
                </c:pt>
                <c:pt idx="180">
                  <c:v>192.99499952562269</c:v>
                </c:pt>
                <c:pt idx="181">
                  <c:v>192.96934640111573</c:v>
                </c:pt>
                <c:pt idx="182">
                  <c:v>192.94372438789517</c:v>
                </c:pt>
                <c:pt idx="183">
                  <c:v>192.91811705075105</c:v>
                </c:pt>
                <c:pt idx="184">
                  <c:v>192.89233284522112</c:v>
                </c:pt>
                <c:pt idx="185">
                  <c:v>192.8665803273424</c:v>
                </c:pt>
                <c:pt idx="186">
                  <c:v>192.84085945817219</c:v>
                </c:pt>
                <c:pt idx="187">
                  <c:v>192.81517019881562</c:v>
                </c:pt>
                <c:pt idx="188">
                  <c:v>192.7895082079927</c:v>
                </c:pt>
                <c:pt idx="189">
                  <c:v>192.7636561055661</c:v>
                </c:pt>
                <c:pt idx="190">
                  <c:v>192.73783620188107</c:v>
                </c:pt>
                <c:pt idx="191">
                  <c:v>192.71204845683411</c:v>
                </c:pt>
                <c:pt idx="192">
                  <c:v>192.68629283037174</c:v>
                </c:pt>
                <c:pt idx="193">
                  <c:v>192.66056928249031</c:v>
                </c:pt>
                <c:pt idx="194">
                  <c:v>192.63465522733287</c:v>
                </c:pt>
                <c:pt idx="195">
                  <c:v>192.60876884483611</c:v>
                </c:pt>
                <c:pt idx="196">
                  <c:v>192.58378189940359</c:v>
                </c:pt>
                <c:pt idx="197">
                  <c:v>192.56186112620313</c:v>
                </c:pt>
                <c:pt idx="198">
                  <c:v>192.5435267259119</c:v>
                </c:pt>
                <c:pt idx="199">
                  <c:v>192.52935194707553</c:v>
                </c:pt>
                <c:pt idx="200">
                  <c:v>192.52003383619163</c:v>
                </c:pt>
                <c:pt idx="201">
                  <c:v>192.51675357030041</c:v>
                </c:pt>
                <c:pt idx="202">
                  <c:v>192.52102674127966</c:v>
                </c:pt>
                <c:pt idx="203">
                  <c:v>192.53510654623193</c:v>
                </c:pt>
                <c:pt idx="204">
                  <c:v>192.56264660910838</c:v>
                </c:pt>
                <c:pt idx="205">
                  <c:v>192.61094403983739</c:v>
                </c:pt>
                <c:pt idx="206">
                  <c:v>192.69795509317578</c:v>
                </c:pt>
                <c:pt idx="207">
                  <c:v>193.03978896471619</c:v>
                </c:pt>
                <c:pt idx="208">
                  <c:v>193.20304733427704</c:v>
                </c:pt>
                <c:pt idx="209">
                  <c:v>193.25456327372842</c:v>
                </c:pt>
                <c:pt idx="210">
                  <c:v>193.28052026360035</c:v>
                </c:pt>
                <c:pt idx="211">
                  <c:v>193.29318725986752</c:v>
                </c:pt>
                <c:pt idx="212">
                  <c:v>193.29755467568049</c:v>
                </c:pt>
                <c:pt idx="213">
                  <c:v>193.29621869150134</c:v>
                </c:pt>
                <c:pt idx="214">
                  <c:v>193.29073692231989</c:v>
                </c:pt>
                <c:pt idx="215">
                  <c:v>193.2821228897235</c:v>
                </c:pt>
                <c:pt idx="216">
                  <c:v>193.25657073754377</c:v>
                </c:pt>
                <c:pt idx="217">
                  <c:v>193.23104877298979</c:v>
                </c:pt>
                <c:pt idx="218">
                  <c:v>193.20555696039753</c:v>
                </c:pt>
                <c:pt idx="219">
                  <c:v>193.18009526414508</c:v>
                </c:pt>
                <c:pt idx="220">
                  <c:v>193.15444330622984</c:v>
                </c:pt>
                <c:pt idx="221">
                  <c:v>193.12882122351121</c:v>
                </c:pt>
                <c:pt idx="222">
                  <c:v>193.10322980846408</c:v>
                </c:pt>
                <c:pt idx="223">
                  <c:v>193.07766902438161</c:v>
                </c:pt>
                <c:pt idx="224">
                  <c:v>193.0521388346009</c:v>
                </c:pt>
                <c:pt idx="225">
                  <c:v>193.02643509372771</c:v>
                </c:pt>
                <c:pt idx="226">
                  <c:v>193.00074384517225</c:v>
                </c:pt>
                <c:pt idx="227">
                  <c:v>192.97508375413884</c:v>
                </c:pt>
                <c:pt idx="228">
                  <c:v>192.9494547828406</c:v>
                </c:pt>
                <c:pt idx="229">
                  <c:v>192.92385689353654</c:v>
                </c:pt>
                <c:pt idx="230">
                  <c:v>192.89809947475598</c:v>
                </c:pt>
                <c:pt idx="231">
                  <c:v>192.87233986994394</c:v>
                </c:pt>
                <c:pt idx="232">
                  <c:v>192.84661192254995</c:v>
                </c:pt>
                <c:pt idx="233">
                  <c:v>192.82091559366842</c:v>
                </c:pt>
                <c:pt idx="234">
                  <c:v>192.7952508444416</c:v>
                </c:pt>
                <c:pt idx="235">
                  <c:v>192.76943787413566</c:v>
                </c:pt>
                <c:pt idx="236">
                  <c:v>192.74361076926951</c:v>
                </c:pt>
                <c:pt idx="237">
                  <c:v>192.7178158320105</c:v>
                </c:pt>
                <c:pt idx="238">
                  <c:v>192.69205302229395</c:v>
                </c:pt>
                <c:pt idx="239">
                  <c:v>192.66632230010507</c:v>
                </c:pt>
                <c:pt idx="240">
                  <c:v>192.6404519291508</c:v>
                </c:pt>
                <c:pt idx="241">
                  <c:v>192.614558228867</c:v>
                </c:pt>
                <c:pt idx="242">
                  <c:v>192.58869721692739</c:v>
                </c:pt>
                <c:pt idx="243">
                  <c:v>192.562868852066</c:v>
                </c:pt>
                <c:pt idx="244">
                  <c:v>192.53707309306901</c:v>
                </c:pt>
                <c:pt idx="245">
                  <c:v>192.51114350019628</c:v>
                </c:pt>
                <c:pt idx="246">
                  <c:v>192.4851841594479</c:v>
                </c:pt>
                <c:pt idx="247">
                  <c:v>192.45925803859083</c:v>
                </c:pt>
                <c:pt idx="248">
                  <c:v>192.43336509511394</c:v>
                </c:pt>
                <c:pt idx="249">
                  <c:v>192.40750528656048</c:v>
                </c:pt>
                <c:pt idx="250">
                  <c:v>192.38151468191467</c:v>
                </c:pt>
                <c:pt idx="251">
                  <c:v>192.35549070792737</c:v>
                </c:pt>
                <c:pt idx="252">
                  <c:v>192.32950049645848</c:v>
                </c:pt>
                <c:pt idx="253">
                  <c:v>192.30354400370581</c:v>
                </c:pt>
                <c:pt idx="254">
                  <c:v>192.27762118592395</c:v>
                </c:pt>
                <c:pt idx="255">
                  <c:v>192.25156781484526</c:v>
                </c:pt>
                <c:pt idx="256">
                  <c:v>192.22548026915018</c:v>
                </c:pt>
                <c:pt idx="257">
                  <c:v>192.19942703995838</c:v>
                </c:pt>
                <c:pt idx="258">
                  <c:v>192.1734080821287</c:v>
                </c:pt>
                <c:pt idx="259">
                  <c:v>192.14742335057934</c:v>
                </c:pt>
                <c:pt idx="260">
                  <c:v>192.12130549761019</c:v>
                </c:pt>
                <c:pt idx="261">
                  <c:v>192.09515549815663</c:v>
                </c:pt>
                <c:pt idx="262">
                  <c:v>192.06904038083499</c:v>
                </c:pt>
                <c:pt idx="263">
                  <c:v>192.04296009911511</c:v>
                </c:pt>
                <c:pt idx="264">
                  <c:v>192.01691460652893</c:v>
                </c:pt>
                <c:pt idx="265">
                  <c:v>191.99073059966253</c:v>
                </c:pt>
                <c:pt idx="266">
                  <c:v>191.96451932301403</c:v>
                </c:pt>
                <c:pt idx="267">
                  <c:v>191.93834350606431</c:v>
                </c:pt>
                <c:pt idx="268">
                  <c:v>191.91220310084205</c:v>
                </c:pt>
                <c:pt idx="269">
                  <c:v>191.8860980594408</c:v>
                </c:pt>
                <c:pt idx="270">
                  <c:v>191.85984627462392</c:v>
                </c:pt>
                <c:pt idx="271">
                  <c:v>191.83357495824109</c:v>
                </c:pt>
                <c:pt idx="272">
                  <c:v>191.80733969136554</c:v>
                </c:pt>
                <c:pt idx="273">
                  <c:v>191.78114042453015</c:v>
                </c:pt>
                <c:pt idx="274">
                  <c:v>191.75497710833562</c:v>
                </c:pt>
                <c:pt idx="275">
                  <c:v>191.72865597424016</c:v>
                </c:pt>
                <c:pt idx="276">
                  <c:v>191.70232591885414</c:v>
                </c:pt>
                <c:pt idx="277">
                  <c:v>191.67603251533799</c:v>
                </c:pt>
                <c:pt idx="278">
                  <c:v>191.6497757126717</c:v>
                </c:pt>
                <c:pt idx="279">
                  <c:v>191.62355545990627</c:v>
                </c:pt>
                <c:pt idx="280">
                  <c:v>191.59716346298396</c:v>
                </c:pt>
                <c:pt idx="281">
                  <c:v>191.57077603506443</c:v>
                </c:pt>
                <c:pt idx="282">
                  <c:v>191.54442587425336</c:v>
                </c:pt>
                <c:pt idx="283">
                  <c:v>191.51811292791822</c:v>
                </c:pt>
                <c:pt idx="284">
                  <c:v>191.49183714350082</c:v>
                </c:pt>
                <c:pt idx="285">
                  <c:v>191.46537283333745</c:v>
                </c:pt>
                <c:pt idx="286">
                  <c:v>191.43892946765882</c:v>
                </c:pt>
                <c:pt idx="287">
                  <c:v>191.41252399753515</c:v>
                </c:pt>
                <c:pt idx="288">
                  <c:v>191.38615636865893</c:v>
                </c:pt>
                <c:pt idx="289">
                  <c:v>191.35982491315326</c:v>
                </c:pt>
                <c:pt idx="290">
                  <c:v>191.33328852178326</c:v>
                </c:pt>
                <c:pt idx="291">
                  <c:v>191.30679072409404</c:v>
                </c:pt>
                <c:pt idx="292">
                  <c:v>191.28033146395617</c:v>
                </c:pt>
                <c:pt idx="293">
                  <c:v>191.25391068532187</c:v>
                </c:pt>
                <c:pt idx="294">
                  <c:v>191.22750522710982</c:v>
                </c:pt>
                <c:pt idx="295">
                  <c:v>191.20091532551666</c:v>
                </c:pt>
                <c:pt idx="296">
                  <c:v>191.17436467531587</c:v>
                </c:pt>
                <c:pt idx="297">
                  <c:v>191.14785321856542</c:v>
                </c:pt>
                <c:pt idx="298">
                  <c:v>191.12138089740887</c:v>
                </c:pt>
                <c:pt idx="299">
                  <c:v>191.09490019004625</c:v>
                </c:pt>
                <c:pt idx="300">
                  <c:v>191.06825842002962</c:v>
                </c:pt>
                <c:pt idx="301">
                  <c:v>191.04165657345513</c:v>
                </c:pt>
                <c:pt idx="302">
                  <c:v>191.01509459049632</c:v>
                </c:pt>
                <c:pt idx="303">
                  <c:v>190.98857241141647</c:v>
                </c:pt>
                <c:pt idx="304">
                  <c:v>190.96201529480541</c:v>
                </c:pt>
                <c:pt idx="305">
                  <c:v>190.93532337743042</c:v>
                </c:pt>
                <c:pt idx="306">
                  <c:v>190.90867207026417</c:v>
                </c:pt>
                <c:pt idx="307">
                  <c:v>190.8820613115206</c:v>
                </c:pt>
                <c:pt idx="308">
                  <c:v>190.85549103950763</c:v>
                </c:pt>
                <c:pt idx="309">
                  <c:v>190.82885644694201</c:v>
                </c:pt>
                <c:pt idx="310">
                  <c:v>190.8021161856542</c:v>
                </c:pt>
                <c:pt idx="311">
                  <c:v>190.77541723644956</c:v>
                </c:pt>
                <c:pt idx="312">
                  <c:v>190.74875953550344</c:v>
                </c:pt>
                <c:pt idx="313">
                  <c:v>190.72214301908974</c:v>
                </c:pt>
                <c:pt idx="314">
                  <c:v>190.69543001285859</c:v>
                </c:pt>
                <c:pt idx="315">
                  <c:v>190.66864329668189</c:v>
                </c:pt>
                <c:pt idx="316">
                  <c:v>190.64189860997419</c:v>
                </c:pt>
                <c:pt idx="317">
                  <c:v>190.61519588678948</c:v>
                </c:pt>
                <c:pt idx="318">
                  <c:v>190.58853506128526</c:v>
                </c:pt>
                <c:pt idx="319">
                  <c:v>190.56174284785629</c:v>
                </c:pt>
                <c:pt idx="320">
                  <c:v>190.53491165470854</c:v>
                </c:pt>
                <c:pt idx="321">
                  <c:v>190.50812322434402</c:v>
                </c:pt>
                <c:pt idx="322">
                  <c:v>190.48137748860862</c:v>
                </c:pt>
                <c:pt idx="323">
                  <c:v>190.45467437945686</c:v>
                </c:pt>
                <c:pt idx="324">
                  <c:v>190.42780223082397</c:v>
                </c:pt>
                <c:pt idx="325">
                  <c:v>190.40092863110769</c:v>
                </c:pt>
                <c:pt idx="326">
                  <c:v>190.37409854384802</c:v>
                </c:pt>
                <c:pt idx="327">
                  <c:v>190.34731189859167</c:v>
                </c:pt>
                <c:pt idx="328">
                  <c:v>190.32056862499942</c:v>
                </c:pt>
                <c:pt idx="329">
                  <c:v>190.29361593978084</c:v>
                </c:pt>
                <c:pt idx="330">
                  <c:v>190.26670210003857</c:v>
                </c:pt>
                <c:pt idx="331">
                  <c:v>190.23983253923075</c:v>
                </c:pt>
                <c:pt idx="332">
                  <c:v>190.21300718450919</c:v>
                </c:pt>
                <c:pt idx="333">
                  <c:v>190.18618922730622</c:v>
                </c:pt>
                <c:pt idx="334">
                  <c:v>190.15919227588046</c:v>
                </c:pt>
                <c:pt idx="335">
                  <c:v>190.13224046260149</c:v>
                </c:pt>
                <c:pt idx="336">
                  <c:v>190.10533371199961</c:v>
                </c:pt>
                <c:pt idx="337">
                  <c:v>190.07847194873128</c:v>
                </c:pt>
                <c:pt idx="338">
                  <c:v>190.05157344745055</c:v>
                </c:pt>
                <c:pt idx="339">
                  <c:v>190.02454008879718</c:v>
                </c:pt>
                <c:pt idx="340">
                  <c:v>189.99755267238189</c:v>
                </c:pt>
                <c:pt idx="341">
                  <c:v>189.97061112012747</c:v>
                </c:pt>
                <c:pt idx="342">
                  <c:v>189.94371535408939</c:v>
                </c:pt>
                <c:pt idx="343">
                  <c:v>189.91673610891692</c:v>
                </c:pt>
                <c:pt idx="344">
                  <c:v>189.88966880313166</c:v>
                </c:pt>
                <c:pt idx="345">
                  <c:v>189.86264826202137</c:v>
                </c:pt>
                <c:pt idx="346">
                  <c:v>189.83567440478987</c:v>
                </c:pt>
                <c:pt idx="347">
                  <c:v>189.80874715078059</c:v>
                </c:pt>
                <c:pt idx="348">
                  <c:v>189.78168726536629</c:v>
                </c:pt>
                <c:pt idx="349">
                  <c:v>189.75458858412924</c:v>
                </c:pt>
                <c:pt idx="350">
                  <c:v>189.72753750886648</c:v>
                </c:pt>
                <c:pt idx="351">
                  <c:v>189.70053395594556</c:v>
                </c:pt>
                <c:pt idx="352">
                  <c:v>189.67357784188096</c:v>
                </c:pt>
                <c:pt idx="353">
                  <c:v>189.6464374819501</c:v>
                </c:pt>
                <c:pt idx="354">
                  <c:v>189.61931011318092</c:v>
                </c:pt>
                <c:pt idx="355">
                  <c:v>189.59223121108306</c:v>
                </c:pt>
                <c:pt idx="356">
                  <c:v>189.56520068906431</c:v>
                </c:pt>
                <c:pt idx="357">
                  <c:v>189.53820065866432</c:v>
                </c:pt>
                <c:pt idx="358">
                  <c:v>189.51099797401895</c:v>
                </c:pt>
                <c:pt idx="359">
                  <c:v>189.48384472654004</c:v>
                </c:pt>
                <c:pt idx="360">
                  <c:v>189.45674082638229</c:v>
                </c:pt>
                <c:pt idx="361">
                  <c:v>189.42968618386371</c:v>
                </c:pt>
                <c:pt idx="362">
                  <c:v>189.40260718004515</c:v>
                </c:pt>
                <c:pt idx="363">
                  <c:v>189.37538064684705</c:v>
                </c:pt>
                <c:pt idx="364">
                  <c:v>189.34820445522999</c:v>
                </c:pt>
                <c:pt idx="365">
                  <c:v>189.3210785121129</c:v>
                </c:pt>
                <c:pt idx="366">
                  <c:v>189.29400272458685</c:v>
                </c:pt>
                <c:pt idx="367">
                  <c:v>189.2668454667722</c:v>
                </c:pt>
                <c:pt idx="368">
                  <c:v>189.2395981291223</c:v>
                </c:pt>
                <c:pt idx="369">
                  <c:v>189.21240205874042</c:v>
                </c:pt>
                <c:pt idx="370">
                  <c:v>189.18525715916456</c:v>
                </c:pt>
                <c:pt idx="371">
                  <c:v>189.15816333411422</c:v>
                </c:pt>
                <c:pt idx="372">
                  <c:v>189.13092895267778</c:v>
                </c:pt>
                <c:pt idx="373">
                  <c:v>189.10366398976842</c:v>
                </c:pt>
                <c:pt idx="374">
                  <c:v>189.07645124171697</c:v>
                </c:pt>
                <c:pt idx="375">
                  <c:v>189.04929060852726</c:v>
                </c:pt>
                <c:pt idx="376">
                  <c:v>189.02218199039461</c:v>
                </c:pt>
                <c:pt idx="377">
                  <c:v>188.99487171162144</c:v>
                </c:pt>
                <c:pt idx="378">
                  <c:v>188.96759244347209</c:v>
                </c:pt>
                <c:pt idx="379">
                  <c:v>188.94036636032894</c:v>
                </c:pt>
                <c:pt idx="380">
                  <c:v>188.91319335849991</c:v>
                </c:pt>
                <c:pt idx="381">
                  <c:v>188.8860330230321</c:v>
                </c:pt>
                <c:pt idx="382">
                  <c:v>188.85868863005001</c:v>
                </c:pt>
                <c:pt idx="383">
                  <c:v>188.83139852323663</c:v>
                </c:pt>
                <c:pt idx="384">
                  <c:v>188.80416259481893</c:v>
                </c:pt>
                <c:pt idx="385">
                  <c:v>188.77698073723786</c:v>
                </c:pt>
                <c:pt idx="386">
                  <c:v>188.74974809702209</c:v>
                </c:pt>
                <c:pt idx="387">
                  <c:v>188.72239546305281</c:v>
                </c:pt>
                <c:pt idx="388">
                  <c:v>188.69509813665451</c:v>
                </c:pt>
                <c:pt idx="389">
                  <c:v>188.6678560059942</c:v>
                </c:pt>
                <c:pt idx="390">
                  <c:v>188.64066895946496</c:v>
                </c:pt>
                <c:pt idx="391">
                  <c:v>188.6133661103384</c:v>
                </c:pt>
                <c:pt idx="392">
                  <c:v>188.58600898805122</c:v>
                </c:pt>
                <c:pt idx="393">
                  <c:v>188.55870821962552</c:v>
                </c:pt>
                <c:pt idx="394">
                  <c:v>188.53146368897609</c:v>
                </c:pt>
                <c:pt idx="395">
                  <c:v>188.50427528025682</c:v>
                </c:pt>
                <c:pt idx="396">
                  <c:v>188.47690466481839</c:v>
                </c:pt>
                <c:pt idx="397">
                  <c:v>188.44954697096156</c:v>
                </c:pt>
                <c:pt idx="398">
                  <c:v>188.42224670293299</c:v>
                </c:pt>
                <c:pt idx="399">
                  <c:v>188.39500374019161</c:v>
                </c:pt>
                <c:pt idx="400">
                  <c:v>188.36779505843387</c:v>
                </c:pt>
                <c:pt idx="401">
                  <c:v>188.34038223102735</c:v>
                </c:pt>
                <c:pt idx="402">
                  <c:v>188.31302805339755</c:v>
                </c:pt>
                <c:pt idx="403">
                  <c:v>188.28573240006318</c:v>
                </c:pt>
                <c:pt idx="404">
                  <c:v>188.25849514581148</c:v>
                </c:pt>
                <c:pt idx="405">
                  <c:v>188.23122449936383</c:v>
                </c:pt>
                <c:pt idx="406">
                  <c:v>188.20381832329483</c:v>
                </c:pt>
                <c:pt idx="407">
                  <c:v>188.17647192775055</c:v>
                </c:pt>
                <c:pt idx="408">
                  <c:v>188.14918518233301</c:v>
                </c:pt>
                <c:pt idx="409">
                  <c:v>188.12195795692858</c:v>
                </c:pt>
                <c:pt idx="410">
                  <c:v>188.09462872474322</c:v>
                </c:pt>
                <c:pt idx="411">
                  <c:v>188.06723362258015</c:v>
                </c:pt>
                <c:pt idx="412">
                  <c:v>188.03989946020496</c:v>
                </c:pt>
                <c:pt idx="413">
                  <c:v>188.01262610205848</c:v>
                </c:pt>
                <c:pt idx="414">
                  <c:v>187.98541341288305</c:v>
                </c:pt>
                <c:pt idx="415">
                  <c:v>187.95802952678338</c:v>
                </c:pt>
                <c:pt idx="416">
                  <c:v>187.93065011263488</c:v>
                </c:pt>
                <c:pt idx="417">
                  <c:v>187.90333282702181</c:v>
                </c:pt>
                <c:pt idx="418">
                  <c:v>187.876077528964</c:v>
                </c:pt>
                <c:pt idx="419">
                  <c:v>187.84887209459953</c:v>
                </c:pt>
                <c:pt idx="420">
                  <c:v>187.82144968768222</c:v>
                </c:pt>
                <c:pt idx="421">
                  <c:v>187.79409077557034</c:v>
                </c:pt>
                <c:pt idx="422">
                  <c:v>187.76679521124575</c:v>
                </c:pt>
                <c:pt idx="423">
                  <c:v>187.73956284803077</c:v>
                </c:pt>
                <c:pt idx="424">
                  <c:v>187.71231138463284</c:v>
                </c:pt>
                <c:pt idx="425">
                  <c:v>187.68491324512513</c:v>
                </c:pt>
                <c:pt idx="426">
                  <c:v>187.65757985726864</c:v>
                </c:pt>
                <c:pt idx="427">
                  <c:v>187.63031106803194</c:v>
                </c:pt>
                <c:pt idx="428">
                  <c:v>187.60310672474529</c:v>
                </c:pt>
                <c:pt idx="429">
                  <c:v>187.57581424471158</c:v>
                </c:pt>
                <c:pt idx="430">
                  <c:v>187.54844557858831</c:v>
                </c:pt>
                <c:pt idx="431">
                  <c:v>187.52114295399667</c:v>
                </c:pt>
                <c:pt idx="432">
                  <c:v>187.49390621157616</c:v>
                </c:pt>
                <c:pt idx="433">
                  <c:v>187.46673519235082</c:v>
                </c:pt>
                <c:pt idx="434">
                  <c:v>187.43940749644</c:v>
                </c:pt>
                <c:pt idx="435">
                  <c:v>187.41207373357364</c:v>
                </c:pt>
                <c:pt idx="436">
                  <c:v>187.38480733638309</c:v>
                </c:pt>
                <c:pt idx="437">
                  <c:v>187.3576081388417</c:v>
                </c:pt>
                <c:pt idx="438">
                  <c:v>187.33047597533192</c:v>
                </c:pt>
                <c:pt idx="439">
                  <c:v>187.30311911265815</c:v>
                </c:pt>
                <c:pt idx="440">
                  <c:v>187.27582591685245</c:v>
                </c:pt>
                <c:pt idx="441">
                  <c:v>187.24860144643515</c:v>
                </c:pt>
                <c:pt idx="442">
                  <c:v>187.22144552835286</c:v>
                </c:pt>
                <c:pt idx="443">
                  <c:v>187.19429560217236</c:v>
                </c:pt>
                <c:pt idx="444">
                  <c:v>187.16697857795299</c:v>
                </c:pt>
                <c:pt idx="445">
                  <c:v>187.1397318567241</c:v>
                </c:pt>
                <c:pt idx="446">
                  <c:v>187.11255525755413</c:v>
                </c:pt>
                <c:pt idx="447">
                  <c:v>187.08544859997727</c:v>
                </c:pt>
                <c:pt idx="448">
                  <c:v>187.05828279539676</c:v>
                </c:pt>
                <c:pt idx="449">
                  <c:v>187.03101696422814</c:v>
                </c:pt>
                <c:pt idx="450">
                  <c:v>187.00382287902008</c:v>
                </c:pt>
                <c:pt idx="451">
                  <c:v>186.9767003509838</c:v>
                </c:pt>
                <c:pt idx="452">
                  <c:v>186.94964919182732</c:v>
                </c:pt>
                <c:pt idx="453">
                  <c:v>186.92247549673897</c:v>
                </c:pt>
                <c:pt idx="454">
                  <c:v>186.89526724355301</c:v>
                </c:pt>
                <c:pt idx="455">
                  <c:v>186.86813221977826</c:v>
                </c:pt>
                <c:pt idx="456">
                  <c:v>186.84107022832211</c:v>
                </c:pt>
                <c:pt idx="457">
                  <c:v>186.81408107262234</c:v>
                </c:pt>
                <c:pt idx="458">
                  <c:v>186.7869080437344</c:v>
                </c:pt>
                <c:pt idx="459">
                  <c:v>186.75976402707704</c:v>
                </c:pt>
                <c:pt idx="460">
                  <c:v>186.73269476550539</c:v>
                </c:pt>
                <c:pt idx="461">
                  <c:v>186.70570005314269</c:v>
                </c:pt>
                <c:pt idx="462">
                  <c:v>186.67876586080263</c:v>
                </c:pt>
                <c:pt idx="463">
                  <c:v>186.65161648397208</c:v>
                </c:pt>
                <c:pt idx="464">
                  <c:v>186.62454364779154</c:v>
                </c:pt>
                <c:pt idx="465">
                  <c:v>186.59754713647445</c:v>
                </c:pt>
                <c:pt idx="466">
                  <c:v>186.57062673484256</c:v>
                </c:pt>
                <c:pt idx="467">
                  <c:v>186.54371135860563</c:v>
                </c:pt>
                <c:pt idx="468">
                  <c:v>186.51663877777963</c:v>
                </c:pt>
                <c:pt idx="469">
                  <c:v>186.48964436342169</c:v>
                </c:pt>
                <c:pt idx="470">
                  <c:v>186.46272788984231</c:v>
                </c:pt>
                <c:pt idx="471">
                  <c:v>186.43588913200367</c:v>
                </c:pt>
                <c:pt idx="472">
                  <c:v>186.40900317669494</c:v>
                </c:pt>
                <c:pt idx="473">
                  <c:v>186.38201489416514</c:v>
                </c:pt>
                <c:pt idx="474">
                  <c:v>186.35510645287627</c:v>
                </c:pt>
                <c:pt idx="475">
                  <c:v>186.32827761662864</c:v>
                </c:pt>
                <c:pt idx="476">
                  <c:v>186.30152814992132</c:v>
                </c:pt>
                <c:pt idx="477">
                  <c:v>186.27468320984866</c:v>
                </c:pt>
                <c:pt idx="478">
                  <c:v>186.24778704795381</c:v>
                </c:pt>
                <c:pt idx="479">
                  <c:v>186.22097245349048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481321</xdr:colOff>
      <xdr:row>1</xdr:row>
      <xdr:rowOff>76880</xdr:rowOff>
    </xdr:from>
    <xdr:to>
      <xdr:col>15</xdr:col>
      <xdr:colOff>244402</xdr:colOff>
      <xdr:row>13</xdr:row>
      <xdr:rowOff>214652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149368</xdr:colOff>
      <xdr:row>10</xdr:row>
      <xdr:rowOff>32471</xdr:rowOff>
    </xdr:from>
    <xdr:to>
      <xdr:col>34</xdr:col>
      <xdr:colOff>150394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8681342" y="2229906"/>
          <a:ext cx="3953066" cy="1582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Jobs/8750_City_of_Tracy/Tracy_SDMP_Update_8750001/Civil/Studies/Drain/Excel/Detention%20Basins/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Jobs/8750_City_of_Tracy/Tracy_SDMP_Update_8750001/Civil/Studies/Drain/Excel/Detention%20Basins/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2"/>
      <sheetName val="Chart3"/>
      <sheetName val="Basin Evaluation"/>
      <sheetName val="Chart1"/>
      <sheetName val="Chart1 (2)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8.5016427383800663E-2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5.5674414566404665E-2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0.97768891491370769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1.252674327744105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2.8212982464443925E-3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2.8053138935002497E-3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1.5699282363763611E-3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1.564287130645825E-3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1.564287130645825E-3</v>
      </c>
      <c r="O922">
        <f t="shared" si="62"/>
        <v>1.87714455677499E-2</v>
      </c>
      <c r="P922">
        <f t="shared" si="63"/>
        <v>1.8249224698611233E-2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1.9824828183322429E-2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2.140614137140795E-2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2.299897860102651E-2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2.4597630813811167E-2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2.6208020561455658E-2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2.7824333531071721E-2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2.9452603562209578E-2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3.1086908129740021E-2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3.2733395557952072E-2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3.4386032035238268E-2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3.6051083696454711E-2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3.7722402246734621E-2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3.9406375093120838E-2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4.1096736131744471E-2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4.2799997646524757E-2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4.4509772263074954E-2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4.6232700897697265E-2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4.7962271300915349E-2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4.9705256936038333E-2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5.1455016923110275E-2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5.3218461355046154E-2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5.4988816806917251E-2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5.6773134261278946E-2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5.8564503665779588E-2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6.0370121340235228E-2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6.2182936344986395E-2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6.4010294983172455E-2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6.584500098037771E-2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6.7694555479217211E-2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6.9551612224633796E-2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7.1423832277466071E-2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7.3303714546061771E-2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7.5199085324246351E-2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7.7102283605243072E-2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7.9021306481092735E-2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8.0948327715362423E-2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8.2891521029542892E-2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8.4842889392575227E-2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8.6810789269389899E-2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8.8787047003348718E-2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9.0780208217640324E-2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9.2781916516358587E-2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9.4800913416104526E-2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9.682865336722779E-2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9.8874080856318436E-2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0.10092845444519782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0.10300092903128477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0.10508256021169515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0.10718272112450888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0.10929225696174338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0.11142076734780071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0.11355887924026065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0.11571642744049004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0.11788381242651158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0.12007111334399112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0.12226849550134822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0.12448629206711059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0.12671442401342303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0.12896348875912444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0.13122315326225609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0.13350429000945474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0.13579630171801971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0.13811034739489014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0.14043555470005042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0.14278338129757184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0.14514266833862255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0.14752518501963618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0.14991947384726756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0.15233762922338134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0.15476788213614712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0.15722266672920204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0.15968988880057688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0.16218233770743917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0.16468757952292656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0.16721877530463369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0.16976313593082826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0.17233421174978059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0.17491884196001117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0.17753098499190445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0.18015709077626463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0.18281154592694304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0.18548039231816693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0.18817846627957935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0.1908913815304113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0.19363444721449463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0.19639282736708208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0.1991823287617801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2.8053138935002497E-3</v>
      </c>
      <c r="O1010">
        <f t="shared" si="73"/>
        <v>3.3663766722002997E-2</v>
      </c>
      <c r="P1010">
        <f t="shared" si="74"/>
        <v>0.20198764265528035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0.2048251001531618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0.20767889492233704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0.21056591117958756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0.21640808469699646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0.2193638266755189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0.22235513042616017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0.22536452814391472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0.22841076021501794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0.23147574111278768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0.23457890495846589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0.23770151209910695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0.24086373340216949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0.24404613556448651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0.24726967309457593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0.25051417604018755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0.25380143379631259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0.25711049288131416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0.26046403371033944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0.26384026804414407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0.26726282896154552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0.27070903735241791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0.27420354683390813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0.27772272580584656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0.28129232337012677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0.28488768759107541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0.28853574605747356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0.29221075158692578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0.29594090247017057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0.29969927331860602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0.30351543592061803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0.30736119451834343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0.31126760939917941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0.31520511170412979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0.31920637936837237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0.32324035550923691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0.32734148133993524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0.33147708290341682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0.3356835296264582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0.3399263849703027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0.34424413425592049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0.34860041358268923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0.35303603881286616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0.35751253120143978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0.36207328398739902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0.36667748918926979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0.37137140296199134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0.37611164158385058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0.38094765657433283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0.38583320336845794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0.39082131864791525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0.3958625651365264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0.40101402525496099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0.40622268000149586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0.41155020637990358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0.41693954415832435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0.42245762511450113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0.42804280043366383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0.43376805911765381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0.43956650568955358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0.44551817317670217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0.45155012003971662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0.45775065286574179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0.47051570179981206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0.47709013202598649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0.4838730562632606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0.49076645815087294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0.49789475437949027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0.50514815008559244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0.51266903738226621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0.52033324742950327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0.52830600661209093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0.53644529970763732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0.54494611197564491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0.55364381563149956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0.56277342640811279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0.57214096220543609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0.58203748999913862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0.59222979338027271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0.60309165325077707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0.61433553002367103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0.62646633560062082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0.63911809836747568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0.65302637337847758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0.66770689294726016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0.68437344551288304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0.7023631362404017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0.72423431169146413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0.74922110563024991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0.88775503546325596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0.9176315699363794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0.93729352339131233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0.96611811506300249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0.97778262405118932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0.98829546997128515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0.99791792721810491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2.8212982464443925E-3</v>
      </c>
      <c r="O1148">
        <f t="shared" si="94"/>
        <v>3.385557895733271E-2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1.5699282363763611E-3</v>
      </c>
      <c r="O1192">
        <f t="shared" si="105"/>
        <v>1.8839138836516334E-2</v>
      </c>
      <c r="P1192">
        <f t="shared" si="106"/>
        <v>1.2709235524427158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1.2724766585594705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1.2740132416355929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1.2755335928239724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1.2770379956390381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1.2785267262310165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1.2800000536475882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1.2800000536475882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0.52674148296593248</v>
      </c>
      <c r="N7">
        <f>M7/$M$12</f>
        <v>0.15384615384615399</v>
      </c>
      <c r="O7" t="s">
        <v>24</v>
      </c>
      <c r="P7">
        <f>P12*Q7/Q12</f>
        <v>3.4238196392785576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5.7472372276328315E-3</v>
      </c>
      <c r="V7">
        <f>U7</f>
        <v>5.7472372276328315E-3</v>
      </c>
      <c r="W7" s="21">
        <f>V7</f>
        <v>5.7472372276328315E-3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3.8818557114228458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6.2393153236866518E-3</v>
      </c>
      <c r="V8">
        <f>U8+V7</f>
        <v>1.1986552551319484E-2</v>
      </c>
      <c r="W8" s="21">
        <f t="shared" ref="W8:W71" si="10">IF(R8-R7=1,V8-V7,V8-V7+W7)</f>
        <v>1.1986552551319484E-2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4.0994228456913833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6.7992862635455238E-3</v>
      </c>
      <c r="V9">
        <f t="shared" ref="V9:V72" si="13">U9+V8</f>
        <v>1.8785838814865008E-2</v>
      </c>
      <c r="W9">
        <f t="shared" si="10"/>
        <v>1.8785838814865008E-2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0.32062525050100099</v>
      </c>
      <c r="N10">
        <f t="shared" si="7"/>
        <v>9.3645484949832464E-2</v>
      </c>
      <c r="O10" t="s">
        <v>28</v>
      </c>
      <c r="P10">
        <f>P12*Q10/Q12</f>
        <v>4.4200480961923843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7.4411584858045925E-3</v>
      </c>
      <c r="V10">
        <f t="shared" si="13"/>
        <v>2.6226997300669602E-2</v>
      </c>
      <c r="W10">
        <f t="shared" si="10"/>
        <v>2.6226997300669602E-2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0.45803607214428821</v>
      </c>
      <c r="N11">
        <f>M11/$M$12</f>
        <v>0.13377926421404671</v>
      </c>
      <c r="O11" t="s">
        <v>29</v>
      </c>
      <c r="P11">
        <f>P12*Q11/Q12</f>
        <v>5.1872585170340679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8.1830691886379224E-3</v>
      </c>
      <c r="V11">
        <f t="shared" si="13"/>
        <v>3.4410066489307528E-2</v>
      </c>
      <c r="W11">
        <f t="shared" si="10"/>
        <v>3.4410066489307528E-2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3.4238196392785576</v>
      </c>
      <c r="N12">
        <f t="shared" si="7"/>
        <v>1</v>
      </c>
      <c r="O12" t="s">
        <v>30</v>
      </c>
      <c r="P12">
        <f>'Basin Evaluation'!U10</f>
        <v>5.7140000000000004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9.0489696959144411E-3</v>
      </c>
      <c r="V12">
        <f t="shared" si="13"/>
        <v>4.3459036185221969E-2</v>
      </c>
      <c r="W12">
        <f t="shared" si="10"/>
        <v>4.3459036185221969E-2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3.3783705588833798E-5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3.3783705588833798E-5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0.21756713426853747</v>
      </c>
      <c r="N13">
        <f t="shared" si="7"/>
        <v>6.3545150501672351E-2</v>
      </c>
      <c r="R13">
        <v>1</v>
      </c>
      <c r="S13">
        <v>7</v>
      </c>
      <c r="T13">
        <f t="shared" si="8"/>
        <v>7</v>
      </c>
      <c r="U13">
        <f t="shared" si="9"/>
        <v>1.0071241610831084E-2</v>
      </c>
      <c r="V13">
        <f t="shared" si="13"/>
        <v>5.3530277796053051E-2</v>
      </c>
      <c r="W13">
        <f t="shared" si="10"/>
        <v>5.3530277796053051E-2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7.4560816165319358E-4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7.4560816165319358E-4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1.1294927365495672E-2</v>
      </c>
      <c r="V14">
        <f t="shared" si="13"/>
        <v>6.4825205161548716E-2</v>
      </c>
      <c r="W14">
        <f t="shared" si="10"/>
        <v>6.4825205161548716E-2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2.5271820816663709E-3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2.5271820816663709E-3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0.76721042084168367</v>
      </c>
      <c r="N15">
        <f t="shared" si="7"/>
        <v>0.22408026755852847</v>
      </c>
      <c r="R15">
        <v>1</v>
      </c>
      <c r="S15">
        <v>9</v>
      </c>
      <c r="T15">
        <f t="shared" si="8"/>
        <v>9</v>
      </c>
      <c r="U15">
        <f t="shared" si="9"/>
        <v>1.2784919796581289E-2</v>
      </c>
      <c r="V15">
        <f t="shared" si="13"/>
        <v>7.7610124958130008E-2</v>
      </c>
      <c r="W15">
        <f t="shared" si="10"/>
        <v>7.7610124958130008E-2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5.620264369228827E-3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5.620264369228827E-3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1.4638956778635692E-2</v>
      </c>
      <c r="V16">
        <f t="shared" si="13"/>
        <v>9.2249081736765701E-2</v>
      </c>
      <c r="W16">
        <f t="shared" si="10"/>
        <v>9.2249081736765701E-2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1.035295245116942E-2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1.035295245116942E-2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5.7140000000000004</v>
      </c>
      <c r="R17">
        <v>1</v>
      </c>
      <c r="S17">
        <v>11</v>
      </c>
      <c r="T17">
        <f t="shared" si="8"/>
        <v>11</v>
      </c>
      <c r="U17">
        <f t="shared" si="9"/>
        <v>1.7013026091069507E-2</v>
      </c>
      <c r="V17">
        <f t="shared" si="13"/>
        <v>0.10926210782783521</v>
      </c>
      <c r="W17">
        <f t="shared" si="10"/>
        <v>0.10926210782783521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1.7190288894173102E-2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1.7190288894173102E-2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2.0176463525246248E-2</v>
      </c>
      <c r="V18">
        <f t="shared" si="13"/>
        <v>0.12943857135308146</v>
      </c>
      <c r="W18">
        <f t="shared" si="10"/>
        <v>0.12943857135308146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2.6832245425345465E-2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2.6832245425345465E-2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2.4650050306966945E-2</v>
      </c>
      <c r="V19">
        <f t="shared" si="13"/>
        <v>0.15408862166004839</v>
      </c>
      <c r="W19">
        <f t="shared" si="10"/>
        <v>0.15408862166004839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4.0429979655659802E-2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4.0429979655659802E-2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3.1637201951027719E-2</v>
      </c>
      <c r="V20">
        <f t="shared" si="13"/>
        <v>0.18572582361107609</v>
      </c>
      <c r="W20">
        <f t="shared" si="10"/>
        <v>0.18572582361107609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6.0169902771301811E-2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6.0169902771301811E-2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4.5023467548263481E-2</v>
      </c>
      <c r="V21">
        <f t="shared" si="13"/>
        <v>0.23074929115933956</v>
      </c>
      <c r="W21">
        <f t="shared" si="10"/>
        <v>0.23074929115933956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9.1556331419005488E-2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9.1556331419005488E-2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0.13649155104881819</v>
      </c>
      <c r="V22">
        <f t="shared" si="13"/>
        <v>0.36724084220815778</v>
      </c>
      <c r="W22">
        <f t="shared" si="10"/>
        <v>0.36724084220815778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0.20085151655757508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0.20085151655757508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6.7915470820676949E-2</v>
      </c>
      <c r="V23">
        <f t="shared" si="13"/>
        <v>0.43515631302883473</v>
      </c>
      <c r="W23">
        <f t="shared" si="10"/>
        <v>0.43515631302883473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0.25985696367715327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0.25985696367715327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2.755188409990211E-2</v>
      </c>
      <c r="V24">
        <f t="shared" si="13"/>
        <v>0.46270819712873684</v>
      </c>
      <c r="W24">
        <f t="shared" si="10"/>
        <v>0.46270819712873684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0.28434550272866932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0.28434550272866932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1.8330847605763308E-2</v>
      </c>
      <c r="V25">
        <f t="shared" si="13"/>
        <v>0.48103904473450015</v>
      </c>
      <c r="W25">
        <f t="shared" si="10"/>
        <v>0.48103904473450015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0.30078338189873105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0.30078338189873105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1.3557720010552285E-2</v>
      </c>
      <c r="V26">
        <f t="shared" si="13"/>
        <v>0.49459676474505243</v>
      </c>
      <c r="W26">
        <f t="shared" si="10"/>
        <v>0.49459676474505243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0.31300890448746166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0.31300890448746166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1.0581379630258431E-2</v>
      </c>
      <c r="V27">
        <f t="shared" si="13"/>
        <v>0.50517814437531083</v>
      </c>
      <c r="W27">
        <f t="shared" si="10"/>
        <v>0.50517814437531083</v>
      </c>
      <c r="X27">
        <f t="shared" si="14"/>
        <v>0</v>
      </c>
      <c r="Y27">
        <f t="shared" si="14"/>
        <v>0</v>
      </c>
      <c r="Z27">
        <f t="shared" si="14"/>
        <v>1.0703102784033482E-5</v>
      </c>
      <c r="AA27">
        <f t="shared" si="14"/>
        <v>0.32258809284683959</v>
      </c>
      <c r="AC27">
        <f t="shared" si="12"/>
        <v>0</v>
      </c>
      <c r="AD27">
        <f t="shared" si="12"/>
        <v>0</v>
      </c>
      <c r="AE27">
        <f t="shared" si="12"/>
        <v>1.0703102784033482E-5</v>
      </c>
      <c r="AF27">
        <f t="shared" si="12"/>
        <v>0.32258809284683959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8.5440669539738699E-3</v>
      </c>
      <c r="V28">
        <f t="shared" si="13"/>
        <v>0.51372221132928475</v>
      </c>
      <c r="W28">
        <f t="shared" si="10"/>
        <v>0.51372221132928475</v>
      </c>
      <c r="X28">
        <f t="shared" si="14"/>
        <v>0</v>
      </c>
      <c r="Y28">
        <f t="shared" si="14"/>
        <v>0</v>
      </c>
      <c r="Z28">
        <f t="shared" si="14"/>
        <v>7.4908469566323347E-5</v>
      </c>
      <c r="AA28">
        <f t="shared" si="14"/>
        <v>0.33034578941577009</v>
      </c>
      <c r="AC28">
        <f t="shared" si="12"/>
        <v>0</v>
      </c>
      <c r="AD28">
        <f t="shared" si="12"/>
        <v>0</v>
      </c>
      <c r="AE28">
        <f t="shared" si="12"/>
        <v>7.4908469566323347E-5</v>
      </c>
      <c r="AF28">
        <f t="shared" si="12"/>
        <v>0.33034578941577009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7.0668865608051875E-3</v>
      </c>
      <c r="V29">
        <f t="shared" si="13"/>
        <v>0.52078909789008998</v>
      </c>
      <c r="W29">
        <f t="shared" si="10"/>
        <v>0.52078909789008998</v>
      </c>
      <c r="X29">
        <f t="shared" si="14"/>
        <v>0</v>
      </c>
      <c r="Y29">
        <f t="shared" si="14"/>
        <v>0</v>
      </c>
      <c r="Z29">
        <f t="shared" si="14"/>
        <v>1.7144892900619314E-4</v>
      </c>
      <c r="AA29">
        <f t="shared" si="14"/>
        <v>0.33677710412383338</v>
      </c>
      <c r="AC29">
        <f t="shared" si="12"/>
        <v>0</v>
      </c>
      <c r="AD29">
        <f t="shared" si="12"/>
        <v>0</v>
      </c>
      <c r="AE29">
        <f t="shared" si="12"/>
        <v>1.7144892900619314E-4</v>
      </c>
      <c r="AF29">
        <f t="shared" si="12"/>
        <v>0.33677710412383338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5.9523850758425555E-3</v>
      </c>
      <c r="V30">
        <f t="shared" si="13"/>
        <v>0.52674148296593248</v>
      </c>
      <c r="W30">
        <f t="shared" si="10"/>
        <v>0.52674148296593248</v>
      </c>
      <c r="X30">
        <f t="shared" si="14"/>
        <v>0</v>
      </c>
      <c r="Y30">
        <f t="shared" si="14"/>
        <v>0</v>
      </c>
      <c r="Z30">
        <f t="shared" si="14"/>
        <v>2.8301546321147678E-4</v>
      </c>
      <c r="AA30">
        <f t="shared" si="14"/>
        <v>0.34220425275619432</v>
      </c>
      <c r="AC30">
        <f t="shared" si="12"/>
        <v>0</v>
      </c>
      <c r="AD30">
        <f t="shared" si="12"/>
        <v>0</v>
      </c>
      <c r="AE30">
        <f t="shared" si="12"/>
        <v>2.8301546321147678E-4</v>
      </c>
      <c r="AF30">
        <f t="shared" si="12"/>
        <v>0.34220425275619432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0.52674148296593248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2.8301546321147678E-4</v>
      </c>
      <c r="AA31">
        <f t="shared" si="14"/>
        <v>0.34220425275619432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0.52674148296593248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2.8301546321147678E-4</v>
      </c>
      <c r="AA32">
        <f t="shared" si="14"/>
        <v>0.34220425275619432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0.52674148296593248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2.8301546321147678E-4</v>
      </c>
      <c r="AA33">
        <f t="shared" si="14"/>
        <v>0.34220425275619432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0.52674148296593248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2.8301546321147678E-4</v>
      </c>
      <c r="AA34">
        <f t="shared" si="14"/>
        <v>0.34220425275619432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0.52674148296593248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2.8301546321147678E-4</v>
      </c>
      <c r="AA35">
        <f t="shared" si="14"/>
        <v>0.34220425275619432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0.52674148296593248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2.8301546321147678E-4</v>
      </c>
      <c r="AA36">
        <f t="shared" si="14"/>
        <v>0.34220425275619432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0.52674148296593248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2.8301546321147678E-4</v>
      </c>
      <c r="AA37">
        <f t="shared" si="14"/>
        <v>0.34220425275619432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0.52674148296593248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2.8301546321147678E-4</v>
      </c>
      <c r="AA38">
        <f t="shared" si="14"/>
        <v>0.34220425275619432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0.52674148296593248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2.8301546321147678E-4</v>
      </c>
      <c r="AA39">
        <f t="shared" si="14"/>
        <v>0.34220425275619432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0.52674148296593248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2.8301546321147678E-4</v>
      </c>
      <c r="AA40">
        <f t="shared" si="17"/>
        <v>0.34220425275619432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0.52674148296593248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2.8301546321147678E-4</v>
      </c>
      <c r="AA41">
        <f t="shared" si="17"/>
        <v>0.34220425275619432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0.52674148296593248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2.8301546321147678E-4</v>
      </c>
      <c r="AA42">
        <f t="shared" si="17"/>
        <v>0.34220425275619432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0.52674148296593248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2.8301546321147678E-4</v>
      </c>
      <c r="AA43">
        <f t="shared" si="17"/>
        <v>0.34220425275619432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0.52674148296593248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2.8301546321147678E-4</v>
      </c>
      <c r="AA44">
        <f t="shared" si="17"/>
        <v>0.34220425275619432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0.52674148296593248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2.8301546321147678E-4</v>
      </c>
      <c r="AA45">
        <f t="shared" si="17"/>
        <v>0.34220425275619432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0.52674148296593248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2.8301546321147678E-4</v>
      </c>
      <c r="AA46">
        <f t="shared" si="17"/>
        <v>0.34220425275619432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0.52674148296593248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2.8301546321147678E-4</v>
      </c>
      <c r="AA47">
        <f t="shared" si="17"/>
        <v>0.34220425275619432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0.52674148296593248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2.8301546321147678E-4</v>
      </c>
      <c r="AA48">
        <f t="shared" si="17"/>
        <v>0.34220425275619432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0.52674148296593248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2.8301546321147678E-4</v>
      </c>
      <c r="AA49">
        <f t="shared" si="17"/>
        <v>0.34220425275619432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0.52674148296593248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2.8301546321147678E-4</v>
      </c>
      <c r="AA50">
        <f t="shared" si="17"/>
        <v>0.34220425275619432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0.52674148296593248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2.8301546321147678E-4</v>
      </c>
      <c r="AA51">
        <f t="shared" si="17"/>
        <v>0.34220425275619432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0.52674148296593248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2.8301546321147678E-4</v>
      </c>
      <c r="AA52">
        <f t="shared" si="17"/>
        <v>0.34220425275619432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0.52674148296593248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2.8301546321147678E-4</v>
      </c>
      <c r="AA53">
        <f t="shared" si="17"/>
        <v>0.34220425275619432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0.52674148296593248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2.8301546321147678E-4</v>
      </c>
      <c r="AA54">
        <f t="shared" si="17"/>
        <v>0.34220425275619432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0.52674148296593248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2.8301546321147678E-4</v>
      </c>
      <c r="AA55">
        <f t="shared" si="17"/>
        <v>0.34220425275619432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0.52674148296593248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2.8301546321147678E-4</v>
      </c>
      <c r="AA56">
        <f t="shared" si="18"/>
        <v>0.34220425275619432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0.52674148296593248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2.8301546321147678E-4</v>
      </c>
      <c r="AA57">
        <f t="shared" si="18"/>
        <v>0.34220425275619432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0.52674148296593248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2.8301546321147678E-4</v>
      </c>
      <c r="AA58">
        <f t="shared" si="18"/>
        <v>0.34220425275619432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0.52674148296593248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2.8301546321147678E-4</v>
      </c>
      <c r="AA59">
        <f t="shared" si="18"/>
        <v>0.34220425275619432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0.52674148296593248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2.8301546321147678E-4</v>
      </c>
      <c r="AA60">
        <f t="shared" si="18"/>
        <v>0.34220425275619432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0.52674148296593248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2.8301546321147678E-4</v>
      </c>
      <c r="AA61">
        <f t="shared" si="18"/>
        <v>0.34220425275619432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0.52674148296593248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2.8301546321147678E-4</v>
      </c>
      <c r="AA62">
        <f t="shared" si="18"/>
        <v>0.34220425275619432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0.52674148296593248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2.8301546321147678E-4</v>
      </c>
      <c r="AA63">
        <f t="shared" si="18"/>
        <v>0.34220425275619432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0.52674148296593248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2.8301546321147678E-4</v>
      </c>
      <c r="AA64">
        <f t="shared" si="18"/>
        <v>0.34220425275619432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0.52674148296593248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2.8301546321147678E-4</v>
      </c>
      <c r="AA65">
        <f t="shared" si="18"/>
        <v>0.34220425275619432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0.52674148296593248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2.8301546321147678E-4</v>
      </c>
      <c r="AA66">
        <f t="shared" si="18"/>
        <v>0.34220425275619432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0.52674148296593248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2.8301546321147678E-4</v>
      </c>
      <c r="AA67">
        <f t="shared" si="18"/>
        <v>0.34220425275619432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0.52674148296593248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2.8301546321147678E-4</v>
      </c>
      <c r="AA68">
        <f t="shared" si="18"/>
        <v>0.34220425275619432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0.52674148296593248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2.8301546321147678E-4</v>
      </c>
      <c r="AA69">
        <f t="shared" si="18"/>
        <v>0.34220425275619432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0.52674148296593248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2.8301546321147678E-4</v>
      </c>
      <c r="AA70">
        <f t="shared" si="18"/>
        <v>0.34220425275619432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0.52674148296593248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2.8301546321147678E-4</v>
      </c>
      <c r="AA71">
        <f t="shared" si="18"/>
        <v>0.34220425275619432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0.52674148296593248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2.8301546321147678E-4</v>
      </c>
      <c r="AA72">
        <f t="shared" si="24"/>
        <v>0.34220425275619432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0.52674148296593248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2.8301546321147678E-4</v>
      </c>
      <c r="AA73">
        <f t="shared" si="24"/>
        <v>0.34220425275619432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0.52674148296593248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2.8301546321147678E-4</v>
      </c>
      <c r="AA74">
        <f t="shared" si="24"/>
        <v>0.34220425275619432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0.52674148296593248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2.8301546321147678E-4</v>
      </c>
      <c r="AA75">
        <f t="shared" si="24"/>
        <v>0.34220425275619432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0.52674148296593248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2.8301546321147678E-4</v>
      </c>
      <c r="AA76">
        <f t="shared" si="24"/>
        <v>0.34220425275619432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0.52674148296593248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2.8301546321147678E-4</v>
      </c>
      <c r="AA77">
        <f t="shared" si="24"/>
        <v>0.34220425275619432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0.52674148296593248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2.8301546321147678E-4</v>
      </c>
      <c r="AA78">
        <f t="shared" si="24"/>
        <v>0.34220425275619432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3.4983183124721435E-3</v>
      </c>
      <c r="V79">
        <f t="shared" si="26"/>
        <v>0.53023980127840464</v>
      </c>
      <c r="W79">
        <f>IF(R79-R78=1,V79-V78,V79-V78+W78)</f>
        <v>3.4983183124721595E-3</v>
      </c>
      <c r="X79">
        <f t="shared" si="24"/>
        <v>0</v>
      </c>
      <c r="Y79">
        <f t="shared" si="24"/>
        <v>0</v>
      </c>
      <c r="Z79">
        <f t="shared" si="24"/>
        <v>2.8301546321147678E-4</v>
      </c>
      <c r="AA79">
        <f t="shared" si="24"/>
        <v>0.34220425275619432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3.7978441100701196E-3</v>
      </c>
      <c r="V80">
        <f t="shared" si="26"/>
        <v>0.53403764538847476</v>
      </c>
      <c r="W80">
        <f t="shared" ref="W80:W143" si="27">IF(R80-R79=1,V80-V79,V80-V79+W79)</f>
        <v>7.2961624225422739E-3</v>
      </c>
      <c r="X80">
        <f t="shared" si="24"/>
        <v>0</v>
      </c>
      <c r="Y80">
        <f t="shared" si="24"/>
        <v>0</v>
      </c>
      <c r="Z80">
        <f t="shared" si="24"/>
        <v>2.8301546321147678E-4</v>
      </c>
      <c r="AA80">
        <f t="shared" si="24"/>
        <v>0.34220425275619432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4.1386959865059528E-3</v>
      </c>
      <c r="V81">
        <f t="shared" si="26"/>
        <v>0.53817634137498072</v>
      </c>
      <c r="W81">
        <f t="shared" si="27"/>
        <v>1.1434858409048232E-2</v>
      </c>
      <c r="X81">
        <f t="shared" si="24"/>
        <v>0</v>
      </c>
      <c r="Y81">
        <f t="shared" si="24"/>
        <v>0</v>
      </c>
      <c r="Z81">
        <f t="shared" si="24"/>
        <v>2.8301546321147678E-4</v>
      </c>
      <c r="AA81">
        <f t="shared" si="24"/>
        <v>0.34220425275619432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4.5294008174462542E-3</v>
      </c>
      <c r="V82">
        <f t="shared" si="26"/>
        <v>0.54270574219242695</v>
      </c>
      <c r="W82">
        <f t="shared" si="27"/>
        <v>1.596425922649447E-2</v>
      </c>
      <c r="X82">
        <f t="shared" si="24"/>
        <v>0</v>
      </c>
      <c r="Y82">
        <f t="shared" si="24"/>
        <v>0</v>
      </c>
      <c r="Z82">
        <f t="shared" si="24"/>
        <v>2.8301546321147678E-4</v>
      </c>
      <c r="AA82">
        <f t="shared" si="24"/>
        <v>0.34220425275619432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4.9809986365621913E-3</v>
      </c>
      <c r="V83">
        <f t="shared" si="26"/>
        <v>0.54768674082898916</v>
      </c>
      <c r="W83">
        <f t="shared" si="27"/>
        <v>2.0945257863056677E-2</v>
      </c>
      <c r="X83">
        <f t="shared" si="24"/>
        <v>0</v>
      </c>
      <c r="Y83">
        <f t="shared" si="24"/>
        <v>0</v>
      </c>
      <c r="Z83">
        <f t="shared" si="24"/>
        <v>2.8301546321147678E-4</v>
      </c>
      <c r="AA83">
        <f t="shared" si="24"/>
        <v>0.34220425275619432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5.5080685105565923E-3</v>
      </c>
      <c r="V84">
        <f t="shared" si="26"/>
        <v>0.55319480933954579</v>
      </c>
      <c r="W84">
        <f t="shared" si="27"/>
        <v>2.6453326373613306E-2</v>
      </c>
      <c r="X84">
        <f t="shared" si="24"/>
        <v>0</v>
      </c>
      <c r="Y84">
        <f t="shared" si="24"/>
        <v>0</v>
      </c>
      <c r="Z84">
        <f t="shared" si="24"/>
        <v>2.8301546321147678E-4</v>
      </c>
      <c r="AA84">
        <f t="shared" si="24"/>
        <v>0.34220425275619432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6.1303209805058509E-3</v>
      </c>
      <c r="V85">
        <f t="shared" si="26"/>
        <v>0.5593251303200516</v>
      </c>
      <c r="W85">
        <f t="shared" si="27"/>
        <v>3.2583647354119116E-2</v>
      </c>
      <c r="X85">
        <f t="shared" si="24"/>
        <v>0</v>
      </c>
      <c r="Y85">
        <f t="shared" si="24"/>
        <v>0</v>
      </c>
      <c r="Z85">
        <f t="shared" si="24"/>
        <v>2.8301546321147678E-4</v>
      </c>
      <c r="AA85">
        <f t="shared" si="24"/>
        <v>0.34220425275619432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6.8751731789973361E-3</v>
      </c>
      <c r="V86">
        <f t="shared" si="26"/>
        <v>0.56620030349904893</v>
      </c>
      <c r="W86">
        <f t="shared" si="27"/>
        <v>3.9458820533116445E-2</v>
      </c>
      <c r="X86">
        <f t="shared" si="24"/>
        <v>0</v>
      </c>
      <c r="Y86">
        <f t="shared" si="24"/>
        <v>0</v>
      </c>
      <c r="Z86">
        <f t="shared" si="24"/>
        <v>2.8301546321147678E-4</v>
      </c>
      <c r="AA86">
        <f t="shared" si="24"/>
        <v>0.34220425275619432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7.7821250935711864E-3</v>
      </c>
      <c r="V87">
        <f t="shared" si="26"/>
        <v>0.57398242859262016</v>
      </c>
      <c r="W87">
        <f t="shared" si="27"/>
        <v>4.724094562668768E-2</v>
      </c>
      <c r="X87">
        <f t="shared" si="24"/>
        <v>0</v>
      </c>
      <c r="Y87">
        <f t="shared" si="24"/>
        <v>0</v>
      </c>
      <c r="Z87">
        <f t="shared" si="24"/>
        <v>2.8301546321147678E-4</v>
      </c>
      <c r="AA87">
        <f t="shared" si="24"/>
        <v>0.34240033116330426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1.960784071099539E-4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8.9106693435173391E-3</v>
      </c>
      <c r="V88">
        <f t="shared" si="26"/>
        <v>0.58289309793613753</v>
      </c>
      <c r="W88">
        <f t="shared" si="27"/>
        <v>5.6151614970205044E-2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2.8301546321147678E-4</v>
      </c>
      <c r="AA88">
        <f t="shared" si="28"/>
        <v>0.34327605282682883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1.0718000706344943E-3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1.0355755011955306E-2</v>
      </c>
      <c r="V89">
        <f t="shared" si="26"/>
        <v>0.59324885294809282</v>
      </c>
      <c r="W89">
        <f t="shared" si="27"/>
        <v>6.6507369982160336E-2</v>
      </c>
      <c r="X89">
        <f t="shared" si="28"/>
        <v>0</v>
      </c>
      <c r="Y89">
        <f t="shared" si="28"/>
        <v>0</v>
      </c>
      <c r="Z89">
        <f t="shared" si="28"/>
        <v>2.8301546321147678E-4</v>
      </c>
      <c r="AA89">
        <f t="shared" si="28"/>
        <v>0.34507678627418686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2.872533517992543E-3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1.228132562406288E-2</v>
      </c>
      <c r="V90">
        <f t="shared" si="26"/>
        <v>0.60553017857215574</v>
      </c>
      <c r="W90">
        <f t="shared" si="27"/>
        <v>7.8788695606223258E-2</v>
      </c>
      <c r="X90">
        <f t="shared" si="28"/>
        <v>0</v>
      </c>
      <c r="Y90">
        <f t="shared" si="28"/>
        <v>0</v>
      </c>
      <c r="Z90">
        <f t="shared" si="28"/>
        <v>2.8301546321147678E-4</v>
      </c>
      <c r="AA90">
        <f t="shared" si="28"/>
        <v>0.3481611913026213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5.9569385464269507E-3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1.5004378447718946E-2</v>
      </c>
      <c r="V91">
        <f t="shared" si="26"/>
        <v>0.6205345570198747</v>
      </c>
      <c r="W91">
        <f t="shared" si="27"/>
        <v>9.3793074053942216E-2</v>
      </c>
      <c r="X91">
        <f t="shared" si="28"/>
        <v>0</v>
      </c>
      <c r="Y91">
        <f t="shared" si="28"/>
        <v>0</v>
      </c>
      <c r="Z91">
        <f t="shared" si="28"/>
        <v>2.8301546321147678E-4</v>
      </c>
      <c r="AA91">
        <f t="shared" si="28"/>
        <v>0.35312214532295227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1.0917892566757924E-2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1.9257427274538528E-2</v>
      </c>
      <c r="V92">
        <f t="shared" si="26"/>
        <v>0.6397919842944132</v>
      </c>
      <c r="W92">
        <f t="shared" si="27"/>
        <v>0.11305050132848071</v>
      </c>
      <c r="X92">
        <f t="shared" si="28"/>
        <v>0</v>
      </c>
      <c r="Y92">
        <f t="shared" si="28"/>
        <v>0</v>
      </c>
      <c r="Z92">
        <f t="shared" si="28"/>
        <v>2.8301546321147678E-4</v>
      </c>
      <c r="AA92">
        <f t="shared" si="28"/>
        <v>0.36108763136874672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1.8883378612552369E-2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2.7405588942421132E-2</v>
      </c>
      <c r="V93">
        <f t="shared" si="26"/>
        <v>0.66719757323683437</v>
      </c>
      <c r="W93">
        <f t="shared" si="27"/>
        <v>0.14045609027090189</v>
      </c>
      <c r="X93">
        <f t="shared" si="28"/>
        <v>0</v>
      </c>
      <c r="Y93">
        <f t="shared" si="28"/>
        <v>0</v>
      </c>
      <c r="Z93">
        <f t="shared" si="28"/>
        <v>2.8301546321147678E-4</v>
      </c>
      <c r="AA93">
        <f t="shared" si="28"/>
        <v>0.37489237626713345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3.2688123510939117E-2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8.3081813681888966E-2</v>
      </c>
      <c r="V94">
        <f t="shared" si="26"/>
        <v>0.75027938691872331</v>
      </c>
      <c r="W94">
        <f t="shared" si="27"/>
        <v>0.22353790395279083</v>
      </c>
      <c r="X94">
        <f t="shared" si="28"/>
        <v>0</v>
      </c>
      <c r="Y94">
        <f t="shared" si="28"/>
        <v>0</v>
      </c>
      <c r="Z94">
        <f t="shared" si="28"/>
        <v>2.8301546321147678E-4</v>
      </c>
      <c r="AA94">
        <f t="shared" si="28"/>
        <v>0.42851991401752371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8.6315661261329391E-2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4.1339851803890139E-2</v>
      </c>
      <c r="V95">
        <f t="shared" si="26"/>
        <v>0.79161923872261342</v>
      </c>
      <c r="W95">
        <f t="shared" si="27"/>
        <v>0.26487775575668093</v>
      </c>
      <c r="X95">
        <f t="shared" si="28"/>
        <v>0</v>
      </c>
      <c r="Y95">
        <f t="shared" si="28"/>
        <v>0</v>
      </c>
      <c r="Z95">
        <f t="shared" si="28"/>
        <v>2.8301546321147678E-4</v>
      </c>
      <c r="AA95">
        <f t="shared" si="28"/>
        <v>0.45946301165440973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0.11725875889821542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1.6770712060809906E-2</v>
      </c>
      <c r="V96">
        <f t="shared" si="26"/>
        <v>0.80838995078342335</v>
      </c>
      <c r="W96">
        <f t="shared" si="27"/>
        <v>0.28164846781749087</v>
      </c>
      <c r="X96">
        <f t="shared" si="28"/>
        <v>0</v>
      </c>
      <c r="Y96">
        <f t="shared" si="28"/>
        <v>0</v>
      </c>
      <c r="Z96">
        <f t="shared" si="28"/>
        <v>2.8301546321147678E-4</v>
      </c>
      <c r="AA96">
        <f t="shared" si="28"/>
        <v>0.47256686158981676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0.13036260883362247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1.115790723829066E-2</v>
      </c>
      <c r="V97">
        <f t="shared" si="26"/>
        <v>0.81954785802171404</v>
      </c>
      <c r="W97">
        <f t="shared" si="27"/>
        <v>0.29280637505578155</v>
      </c>
      <c r="X97">
        <f t="shared" si="28"/>
        <v>0</v>
      </c>
      <c r="Y97">
        <f t="shared" si="28"/>
        <v>0</v>
      </c>
      <c r="Z97">
        <f t="shared" si="28"/>
        <v>2.8301546321147678E-4</v>
      </c>
      <c r="AA97">
        <f t="shared" si="28"/>
        <v>0.48143452548804178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0.13923027273184749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8.2525252238143994E-3</v>
      </c>
      <c r="V98">
        <f t="shared" si="26"/>
        <v>0.8278003832455284</v>
      </c>
      <c r="W98">
        <f t="shared" si="27"/>
        <v>0.30105890027959592</v>
      </c>
      <c r="X98">
        <f t="shared" si="28"/>
        <v>0</v>
      </c>
      <c r="Y98">
        <f t="shared" si="28"/>
        <v>0</v>
      </c>
      <c r="Z98">
        <f t="shared" si="28"/>
        <v>2.8301546321147678E-4</v>
      </c>
      <c r="AA98">
        <f t="shared" si="28"/>
        <v>0.48806396943194541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0.14585971667575112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6.4408397749398869E-3</v>
      </c>
      <c r="V99">
        <f t="shared" si="26"/>
        <v>0.83424122302046833</v>
      </c>
      <c r="W99">
        <f t="shared" si="27"/>
        <v>0.30749974005453584</v>
      </c>
      <c r="X99">
        <f t="shared" si="28"/>
        <v>0</v>
      </c>
      <c r="Y99">
        <f t="shared" si="28"/>
        <v>0</v>
      </c>
      <c r="Z99">
        <f t="shared" si="28"/>
        <v>2.8301546321147678E-4</v>
      </c>
      <c r="AA99">
        <f t="shared" si="28"/>
        <v>0.49327758249111775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0.15107332973492343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5.2007364067666812E-3</v>
      </c>
      <c r="V100">
        <f t="shared" si="26"/>
        <v>0.83944195942723498</v>
      </c>
      <c r="W100">
        <f t="shared" si="27"/>
        <v>0.3127004764613025</v>
      </c>
      <c r="X100">
        <f t="shared" si="28"/>
        <v>0</v>
      </c>
      <c r="Y100">
        <f t="shared" si="28"/>
        <v>0</v>
      </c>
      <c r="Z100">
        <f t="shared" si="28"/>
        <v>2.8301546321147678E-4</v>
      </c>
      <c r="AA100">
        <f t="shared" si="28"/>
        <v>0.49751161662226573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0.15530736386607139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4.3015831239683567E-3</v>
      </c>
      <c r="V101">
        <f t="shared" si="26"/>
        <v>0.84374354255120332</v>
      </c>
      <c r="W101">
        <f t="shared" si="27"/>
        <v>0.31700205958527083</v>
      </c>
      <c r="X101">
        <f t="shared" si="28"/>
        <v>0</v>
      </c>
      <c r="Y101">
        <f t="shared" si="28"/>
        <v>0</v>
      </c>
      <c r="Z101">
        <f t="shared" si="28"/>
        <v>2.8301546321147678E-4</v>
      </c>
      <c r="AA101">
        <f t="shared" si="28"/>
        <v>0.50102945011378586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0.15882519735759154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3.6231909157302352E-3</v>
      </c>
      <c r="V102">
        <f t="shared" si="26"/>
        <v>0.84736673346693359</v>
      </c>
      <c r="W102">
        <f t="shared" si="27"/>
        <v>0.3206252505010011</v>
      </c>
      <c r="X102">
        <f t="shared" si="28"/>
        <v>0</v>
      </c>
      <c r="Y102">
        <f t="shared" si="28"/>
        <v>0</v>
      </c>
      <c r="Z102">
        <f t="shared" si="28"/>
        <v>2.8301546321147678E-4</v>
      </c>
      <c r="AA102">
        <f t="shared" si="28"/>
        <v>0.50400330599622756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0.16179905324003321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4.997597589245931E-3</v>
      </c>
      <c r="V103">
        <f t="shared" si="26"/>
        <v>0.85236433105617948</v>
      </c>
      <c r="W103">
        <f t="shared" si="27"/>
        <v>4.9975975892458946E-3</v>
      </c>
      <c r="X103">
        <f t="shared" si="28"/>
        <v>0</v>
      </c>
      <c r="Y103">
        <f t="shared" si="28"/>
        <v>0</v>
      </c>
      <c r="Z103">
        <f t="shared" si="28"/>
        <v>2.8301546321147678E-4</v>
      </c>
      <c r="AA103">
        <f t="shared" si="28"/>
        <v>0.50400330599622756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5.4254915858144692E-3</v>
      </c>
      <c r="V104">
        <f t="shared" si="26"/>
        <v>0.85778982264199399</v>
      </c>
      <c r="W104">
        <f t="shared" si="27"/>
        <v>1.0423089175060407E-2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2.8301546321147678E-4</v>
      </c>
      <c r="AA104">
        <f t="shared" si="31"/>
        <v>0.50400330599622756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5.912422837865661E-3</v>
      </c>
      <c r="V105">
        <f t="shared" si="26"/>
        <v>0.86370224547985963</v>
      </c>
      <c r="W105">
        <f t="shared" si="27"/>
        <v>1.6335512012926046E-2</v>
      </c>
      <c r="X105">
        <f t="shared" si="31"/>
        <v>0</v>
      </c>
      <c r="Y105">
        <f t="shared" si="31"/>
        <v>0</v>
      </c>
      <c r="Z105">
        <f t="shared" si="31"/>
        <v>2.8301546321147678E-4</v>
      </c>
      <c r="AA105">
        <f t="shared" si="31"/>
        <v>0.50400330599622756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6.4705725963518064E-3</v>
      </c>
      <c r="V106">
        <f t="shared" si="26"/>
        <v>0.87017281807621139</v>
      </c>
      <c r="W106">
        <f t="shared" si="27"/>
        <v>2.2806084609277799E-2</v>
      </c>
      <c r="X106">
        <f t="shared" si="31"/>
        <v>0</v>
      </c>
      <c r="Y106">
        <f t="shared" si="31"/>
        <v>0</v>
      </c>
      <c r="Z106">
        <f t="shared" si="31"/>
        <v>2.8301546321147678E-4</v>
      </c>
      <c r="AA106">
        <f t="shared" si="31"/>
        <v>0.50400330599622756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7.1157123379460051E-3</v>
      </c>
      <c r="V107">
        <f t="shared" si="26"/>
        <v>0.87728853041415744</v>
      </c>
      <c r="W107">
        <f t="shared" si="27"/>
        <v>2.9921796947223855E-2</v>
      </c>
      <c r="X107">
        <f t="shared" si="31"/>
        <v>0</v>
      </c>
      <c r="Y107">
        <f t="shared" si="31"/>
        <v>0</v>
      </c>
      <c r="Z107">
        <f t="shared" si="31"/>
        <v>2.8301546321147678E-4</v>
      </c>
      <c r="AA107">
        <f t="shared" si="31"/>
        <v>0.50400330599622756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7.868669300795151E-3</v>
      </c>
      <c r="V108">
        <f t="shared" si="26"/>
        <v>0.88515719971495255</v>
      </c>
      <c r="W108">
        <f t="shared" si="27"/>
        <v>3.7790466248018961E-2</v>
      </c>
      <c r="X108">
        <f t="shared" si="31"/>
        <v>0</v>
      </c>
      <c r="Y108">
        <f t="shared" si="31"/>
        <v>0</v>
      </c>
      <c r="Z108">
        <f t="shared" si="31"/>
        <v>2.8301546321147678E-4</v>
      </c>
      <c r="AA108">
        <f t="shared" si="31"/>
        <v>0.50400330599622756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8.7576014007226654E-3</v>
      </c>
      <c r="V109">
        <f t="shared" si="26"/>
        <v>0.89391480111567523</v>
      </c>
      <c r="W109">
        <f t="shared" si="27"/>
        <v>4.6548067648741642E-2</v>
      </c>
      <c r="X109">
        <f t="shared" si="31"/>
        <v>0</v>
      </c>
      <c r="Y109">
        <f t="shared" si="31"/>
        <v>0</v>
      </c>
      <c r="Z109">
        <f t="shared" si="31"/>
        <v>2.8301546321147678E-4</v>
      </c>
      <c r="AA109">
        <f t="shared" si="31"/>
        <v>0.50415988732207329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1.5658132584571549E-4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9.8216759699962172E-3</v>
      </c>
      <c r="V110">
        <f t="shared" si="26"/>
        <v>0.9037364770856714</v>
      </c>
      <c r="W110">
        <f t="shared" si="27"/>
        <v>5.6369743618737811E-2</v>
      </c>
      <c r="X110">
        <f t="shared" si="31"/>
        <v>0</v>
      </c>
      <c r="Y110">
        <f t="shared" si="31"/>
        <v>0</v>
      </c>
      <c r="Z110">
        <f t="shared" si="31"/>
        <v>2.8301546321147678E-4</v>
      </c>
      <c r="AA110">
        <f t="shared" si="31"/>
        <v>0.50510471846842753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1.1014124721999417E-3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1.1117321562244578E-2</v>
      </c>
      <c r="V111">
        <f t="shared" si="26"/>
        <v>0.91485379864791594</v>
      </c>
      <c r="W111">
        <f t="shared" si="27"/>
        <v>6.7487065180982353E-2</v>
      </c>
      <c r="X111">
        <f t="shared" si="31"/>
        <v>0</v>
      </c>
      <c r="Y111">
        <f t="shared" si="31"/>
        <v>0</v>
      </c>
      <c r="Z111">
        <f t="shared" si="31"/>
        <v>2.8301546321147678E-4</v>
      </c>
      <c r="AA111">
        <f t="shared" si="31"/>
        <v>0.50708595384135402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3.0826478451264818E-3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1.2729527633596228E-2</v>
      </c>
      <c r="V112">
        <f t="shared" si="26"/>
        <v>0.92758332628151219</v>
      </c>
      <c r="W112">
        <f t="shared" si="27"/>
        <v>8.0216592814578602E-2</v>
      </c>
      <c r="X112">
        <f t="shared" si="31"/>
        <v>0</v>
      </c>
      <c r="Y112">
        <f t="shared" si="31"/>
        <v>0</v>
      </c>
      <c r="Z112">
        <f t="shared" si="31"/>
        <v>2.8301546321147678E-4</v>
      </c>
      <c r="AA112">
        <f t="shared" si="31"/>
        <v>0.51037906119620224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6.3757551999746673E-3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1.4793935731364758E-2</v>
      </c>
      <c r="V113">
        <f t="shared" si="26"/>
        <v>0.94237726201287697</v>
      </c>
      <c r="W113">
        <f t="shared" si="27"/>
        <v>9.5010528545943385E-2</v>
      </c>
      <c r="X113">
        <f t="shared" si="31"/>
        <v>0</v>
      </c>
      <c r="Y113">
        <f t="shared" si="31"/>
        <v>0</v>
      </c>
      <c r="Z113">
        <f t="shared" si="31"/>
        <v>2.8301546321147678E-4</v>
      </c>
      <c r="AA113">
        <f t="shared" si="31"/>
        <v>0.5153749139356596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1.1371607939432041E-2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1.7544750891518444E-2</v>
      </c>
      <c r="V114">
        <f t="shared" si="26"/>
        <v>0.95992201290439538</v>
      </c>
      <c r="W114">
        <f t="shared" si="27"/>
        <v>0.1125552794374618</v>
      </c>
      <c r="X114">
        <f t="shared" si="31"/>
        <v>0</v>
      </c>
      <c r="Y114">
        <f t="shared" si="31"/>
        <v>0</v>
      </c>
      <c r="Z114">
        <f t="shared" si="31"/>
        <v>2.8301546321147678E-4</v>
      </c>
      <c r="AA114">
        <f t="shared" si="31"/>
        <v>0.52266209230009941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1.8658786303871886E-2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2.1434826353884259E-2</v>
      </c>
      <c r="V115">
        <f t="shared" si="26"/>
        <v>0.98135683925827966</v>
      </c>
      <c r="W115">
        <f t="shared" si="27"/>
        <v>0.13399010579134607</v>
      </c>
      <c r="X115">
        <f t="shared" si="31"/>
        <v>0</v>
      </c>
      <c r="Y115">
        <f t="shared" si="31"/>
        <v>0</v>
      </c>
      <c r="Z115">
        <f t="shared" si="31"/>
        <v>2.8301546321147678E-4</v>
      </c>
      <c r="AA115">
        <f t="shared" si="31"/>
        <v>0.53320833572414916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2.9205029727921598E-2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2.7510610392197963E-2</v>
      </c>
      <c r="V116">
        <f t="shared" si="26"/>
        <v>1.0088674496504777</v>
      </c>
      <c r="W116">
        <f t="shared" si="27"/>
        <v>0.16150071618354411</v>
      </c>
      <c r="X116">
        <f t="shared" si="31"/>
        <v>0</v>
      </c>
      <c r="Y116">
        <f t="shared" si="31"/>
        <v>0</v>
      </c>
      <c r="Z116">
        <f t="shared" si="31"/>
        <v>2.8301546321147678E-4</v>
      </c>
      <c r="AA116">
        <f t="shared" si="31"/>
        <v>0.54885012156666269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4.4846815570435163E-2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3.9150841346315995E-2</v>
      </c>
      <c r="V117">
        <f t="shared" si="26"/>
        <v>1.0480182909967937</v>
      </c>
      <c r="W117">
        <f t="shared" si="27"/>
        <v>0.20065155752986008</v>
      </c>
      <c r="X117">
        <f t="shared" si="31"/>
        <v>0</v>
      </c>
      <c r="Y117">
        <f t="shared" si="31"/>
        <v>0</v>
      </c>
      <c r="Z117">
        <f t="shared" si="31"/>
        <v>2.8301546321147678E-4</v>
      </c>
      <c r="AA117">
        <f t="shared" si="31"/>
        <v>0.57420423269192244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7.0200926695694887E-2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0.11868830525984166</v>
      </c>
      <c r="V118">
        <f t="shared" si="26"/>
        <v>1.1667065962566354</v>
      </c>
      <c r="W118">
        <f t="shared" si="27"/>
        <v>0.31933986278970183</v>
      </c>
      <c r="X118">
        <f t="shared" si="31"/>
        <v>0</v>
      </c>
      <c r="Y118">
        <f t="shared" si="31"/>
        <v>0</v>
      </c>
      <c r="Z118">
        <f t="shared" si="31"/>
        <v>2.8301546321147678E-4</v>
      </c>
      <c r="AA118">
        <f t="shared" si="31"/>
        <v>0.66474621810620871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0.16074291210998112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5.9056931148414628E-2</v>
      </c>
      <c r="V119">
        <f t="shared" si="26"/>
        <v>1.22576352740505</v>
      </c>
      <c r="W119">
        <f t="shared" si="27"/>
        <v>0.37839679393811643</v>
      </c>
      <c r="X119">
        <f t="shared" si="31"/>
        <v>0</v>
      </c>
      <c r="Y119">
        <f t="shared" si="31"/>
        <v>0</v>
      </c>
      <c r="Z119">
        <f t="shared" si="31"/>
        <v>2.8301546321147678E-4</v>
      </c>
      <c r="AA119">
        <f t="shared" si="31"/>
        <v>0.71439382798830842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0.21039052199208083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2.3958160086871353E-2</v>
      </c>
      <c r="V120">
        <f t="shared" si="26"/>
        <v>1.2497216874919215</v>
      </c>
      <c r="W120">
        <f t="shared" si="27"/>
        <v>0.40235495402498789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2.8301546321147678E-4</v>
      </c>
      <c r="AA120">
        <f t="shared" si="33"/>
        <v>0.73509506203842734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0.2310917560421997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1.5939867483272408E-2</v>
      </c>
      <c r="V121">
        <f t="shared" si="26"/>
        <v>1.2656615549751939</v>
      </c>
      <c r="W121">
        <f t="shared" si="27"/>
        <v>0.41829482150826036</v>
      </c>
      <c r="X121">
        <f t="shared" si="33"/>
        <v>0</v>
      </c>
      <c r="Y121">
        <f t="shared" si="33"/>
        <v>0</v>
      </c>
      <c r="Z121">
        <f t="shared" si="33"/>
        <v>2.8301546321147678E-4</v>
      </c>
      <c r="AA121">
        <f t="shared" si="33"/>
        <v>0.74901668879311634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0.24501338279688867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1.1789321748306311E-2</v>
      </c>
      <c r="V122">
        <f t="shared" si="26"/>
        <v>1.2774508767235002</v>
      </c>
      <c r="W122">
        <f t="shared" si="27"/>
        <v>0.43008414325656663</v>
      </c>
      <c r="X122">
        <f t="shared" si="33"/>
        <v>0</v>
      </c>
      <c r="Y122">
        <f t="shared" si="33"/>
        <v>0</v>
      </c>
      <c r="Z122">
        <f t="shared" si="33"/>
        <v>2.8301546321147678E-4</v>
      </c>
      <c r="AA122">
        <f t="shared" si="33"/>
        <v>0.75938305446852872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0.25537974847230099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9.2011996784855735E-3</v>
      </c>
      <c r="V123">
        <f t="shared" si="26"/>
        <v>1.2866520764019858</v>
      </c>
      <c r="W123">
        <f t="shared" si="27"/>
        <v>0.43928534293505217</v>
      </c>
      <c r="X123">
        <f t="shared" si="33"/>
        <v>0</v>
      </c>
      <c r="Y123">
        <f t="shared" si="33"/>
        <v>0</v>
      </c>
      <c r="Z123">
        <f t="shared" si="33"/>
        <v>2.8301546321147678E-4</v>
      </c>
      <c r="AA123">
        <f t="shared" si="33"/>
        <v>0.76751236914748133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0.26350906315125361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7.4296234382381331E-3</v>
      </c>
      <c r="V124">
        <f t="shared" si="26"/>
        <v>1.2940816998402238</v>
      </c>
      <c r="W124">
        <f t="shared" si="27"/>
        <v>0.44671496637329022</v>
      </c>
      <c r="X124">
        <f t="shared" si="33"/>
        <v>0</v>
      </c>
      <c r="Y124">
        <f t="shared" si="33"/>
        <v>0</v>
      </c>
      <c r="Z124">
        <f t="shared" si="33"/>
        <v>2.8301546321147678E-4</v>
      </c>
      <c r="AA124">
        <f t="shared" si="33"/>
        <v>0.77410008331009883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0.27009677731387116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6.1451187485262381E-3</v>
      </c>
      <c r="V125">
        <f t="shared" si="26"/>
        <v>1.30022681858875</v>
      </c>
      <c r="W125">
        <f t="shared" si="27"/>
        <v>0.45286008512181641</v>
      </c>
      <c r="X125">
        <f t="shared" si="33"/>
        <v>0</v>
      </c>
      <c r="Y125">
        <f t="shared" si="33"/>
        <v>0</v>
      </c>
      <c r="Z125">
        <f t="shared" si="33"/>
        <v>2.8301546321147678E-4</v>
      </c>
      <c r="AA125">
        <f t="shared" si="33"/>
        <v>0.77956419247600051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0.27556088647977284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5.175987022471777E-3</v>
      </c>
      <c r="V126">
        <f t="shared" si="26"/>
        <v>1.3054028056112217</v>
      </c>
      <c r="W126">
        <f t="shared" si="27"/>
        <v>0.4580360721442881</v>
      </c>
      <c r="X126">
        <f t="shared" si="33"/>
        <v>0</v>
      </c>
      <c r="Y126">
        <f t="shared" si="33"/>
        <v>0</v>
      </c>
      <c r="Z126">
        <f t="shared" si="33"/>
        <v>2.8301546321147678E-4</v>
      </c>
      <c r="AA126">
        <f t="shared" si="33"/>
        <v>0.78417702235841436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0.28017371636218674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3.735704197961337E-2</v>
      </c>
      <c r="V127">
        <f t="shared" si="26"/>
        <v>1.3427598475908351</v>
      </c>
      <c r="W127">
        <f t="shared" si="27"/>
        <v>3.7357041979613426E-2</v>
      </c>
      <c r="X127">
        <f t="shared" si="33"/>
        <v>0</v>
      </c>
      <c r="Y127">
        <f t="shared" si="33"/>
        <v>0</v>
      </c>
      <c r="Z127">
        <f t="shared" si="33"/>
        <v>2.8301546321147678E-4</v>
      </c>
      <c r="AA127">
        <f t="shared" si="33"/>
        <v>0.78417702235841436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4.0555549603963195E-2</v>
      </c>
      <c r="V128">
        <f t="shared" si="26"/>
        <v>1.3833153971947982</v>
      </c>
      <c r="W128">
        <f t="shared" si="27"/>
        <v>7.7912591583576551E-2</v>
      </c>
      <c r="X128">
        <f t="shared" si="33"/>
        <v>0</v>
      </c>
      <c r="Y128">
        <f t="shared" si="33"/>
        <v>0</v>
      </c>
      <c r="Z128">
        <f t="shared" si="33"/>
        <v>2.8301546321147678E-4</v>
      </c>
      <c r="AA128">
        <f t="shared" si="33"/>
        <v>0.78988290541805184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5.7058830596374488E-3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4.4195360713045855E-2</v>
      </c>
      <c r="V129">
        <f t="shared" si="26"/>
        <v>1.4275107579078441</v>
      </c>
      <c r="W129">
        <f t="shared" si="27"/>
        <v>0.12210795229662241</v>
      </c>
      <c r="X129">
        <f t="shared" si="33"/>
        <v>0</v>
      </c>
      <c r="Y129">
        <f t="shared" si="33"/>
        <v>0</v>
      </c>
      <c r="Z129">
        <f t="shared" si="33"/>
        <v>2.8301546321147678E-4</v>
      </c>
      <c r="AA129">
        <f t="shared" si="33"/>
        <v>0.80733381166758189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2.3156789309167539E-2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4.83675301577298E-2</v>
      </c>
      <c r="V130">
        <f t="shared" si="26"/>
        <v>1.4758782880655739</v>
      </c>
      <c r="W130">
        <f t="shared" si="27"/>
        <v>0.17047548245435218</v>
      </c>
      <c r="X130">
        <f t="shared" si="33"/>
        <v>0</v>
      </c>
      <c r="Y130">
        <f t="shared" si="33"/>
        <v>0</v>
      </c>
      <c r="Z130">
        <f t="shared" si="33"/>
        <v>2.8301546321147678E-4</v>
      </c>
      <c r="AA130">
        <f t="shared" si="33"/>
        <v>0.83454993837670322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5.0372916018288916E-2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5.3189949726146435E-2</v>
      </c>
      <c r="V131">
        <f t="shared" si="26"/>
        <v>1.5290682377917202</v>
      </c>
      <c r="W131">
        <f t="shared" si="27"/>
        <v>0.2236654321804985</v>
      </c>
      <c r="X131">
        <f t="shared" si="33"/>
        <v>0</v>
      </c>
      <c r="Y131">
        <f t="shared" si="33"/>
        <v>0</v>
      </c>
      <c r="Z131">
        <f t="shared" si="33"/>
        <v>2.8301546321147678E-4</v>
      </c>
      <c r="AA131">
        <f t="shared" si="33"/>
        <v>0.87058472308439361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8.6407700725979281E-2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5.8818303023443805E-2</v>
      </c>
      <c r="V132">
        <f t="shared" si="26"/>
        <v>1.5878865408151639</v>
      </c>
      <c r="W132">
        <f t="shared" si="27"/>
        <v>0.28248373520394221</v>
      </c>
      <c r="X132">
        <f t="shared" si="33"/>
        <v>0</v>
      </c>
      <c r="Y132">
        <f t="shared" si="33"/>
        <v>0</v>
      </c>
      <c r="Z132">
        <f t="shared" si="33"/>
        <v>2.8301546321147678E-4</v>
      </c>
      <c r="AA132">
        <f t="shared" si="33"/>
        <v>0.9151994834299968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0.13102246107158252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6.5463070470401979E-2</v>
      </c>
      <c r="V133">
        <f t="shared" si="26"/>
        <v>1.6533496112855659</v>
      </c>
      <c r="W133">
        <f t="shared" si="27"/>
        <v>0.34794680567434422</v>
      </c>
      <c r="X133">
        <f t="shared" si="33"/>
        <v>0</v>
      </c>
      <c r="Y133">
        <f t="shared" si="33"/>
        <v>0</v>
      </c>
      <c r="Z133">
        <f t="shared" si="33"/>
        <v>2.8301546321147678E-4</v>
      </c>
      <c r="AA133">
        <f t="shared" si="33"/>
        <v>0.96869755511244704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0.1845205327540328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7.3417027875721796E-2</v>
      </c>
      <c r="V134">
        <f t="shared" si="26"/>
        <v>1.7267666391612877</v>
      </c>
      <c r="W134">
        <f t="shared" si="27"/>
        <v>0.42136383355006601</v>
      </c>
      <c r="X134">
        <f t="shared" si="33"/>
        <v>0</v>
      </c>
      <c r="Y134">
        <f t="shared" si="33"/>
        <v>0</v>
      </c>
      <c r="Z134">
        <f t="shared" si="33"/>
        <v>2.8301546321147678E-4</v>
      </c>
      <c r="AA134">
        <f t="shared" si="33"/>
        <v>1.0318834661046863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0.24770644374627213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8.3101978677778299E-2</v>
      </c>
      <c r="V135">
        <f t="shared" si="26"/>
        <v>1.8098686178390659</v>
      </c>
      <c r="W135">
        <f t="shared" si="27"/>
        <v>0.50446581222784426</v>
      </c>
      <c r="X135">
        <f t="shared" si="33"/>
        <v>0</v>
      </c>
      <c r="Y135">
        <f t="shared" si="33"/>
        <v>0</v>
      </c>
      <c r="Z135">
        <f t="shared" si="33"/>
        <v>2.9097862995026432E-4</v>
      </c>
      <c r="AA135">
        <f t="shared" si="33"/>
        <v>1.106119252815515</v>
      </c>
      <c r="AC135">
        <f t="shared" si="32"/>
        <v>0</v>
      </c>
      <c r="AD135">
        <f t="shared" si="32"/>
        <v>0</v>
      </c>
      <c r="AE135">
        <f t="shared" si="32"/>
        <v>7.9631667387875379E-6</v>
      </c>
      <c r="AF135">
        <f t="shared" si="32"/>
        <v>0.32194223045710096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9.5153219061131902E-2</v>
      </c>
      <c r="V136">
        <f t="shared" si="26"/>
        <v>1.9050218369001979</v>
      </c>
      <c r="W136">
        <f t="shared" si="27"/>
        <v>0.5996190312889762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4.100479205209626E-3</v>
      </c>
      <c r="AA136">
        <f t="shared" si="38"/>
        <v>1.1934926256971947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3.8174637419981492E-3</v>
      </c>
      <c r="AF136">
        <f t="shared" si="39"/>
        <v>0.4093156033387807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0.11058466959195168</v>
      </c>
      <c r="V137">
        <f t="shared" ref="V137:V200" si="40">U137+V136</f>
        <v>2.0156065064921496</v>
      </c>
      <c r="W137">
        <f t="shared" si="27"/>
        <v>0.71020370088092788</v>
      </c>
      <c r="X137">
        <f t="shared" si="38"/>
        <v>0</v>
      </c>
      <c r="Y137">
        <f t="shared" si="38"/>
        <v>1.5979761935914766E-5</v>
      </c>
      <c r="Z137">
        <f t="shared" si="38"/>
        <v>1.6586437914327037E-2</v>
      </c>
      <c r="AA137">
        <f t="shared" si="38"/>
        <v>1.297165409292534</v>
      </c>
      <c r="AC137">
        <f t="shared" si="39"/>
        <v>0</v>
      </c>
      <c r="AD137">
        <f t="shared" si="39"/>
        <v>1.5979761935914766E-5</v>
      </c>
      <c r="AE137">
        <f t="shared" si="39"/>
        <v>1.630342245111556E-2</v>
      </c>
      <c r="AF137">
        <f t="shared" si="39"/>
        <v>0.51298838693411997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0.1311470129141005</v>
      </c>
      <c r="V138">
        <f t="shared" si="40"/>
        <v>2.1467535194062499</v>
      </c>
      <c r="W138">
        <f t="shared" si="27"/>
        <v>0.84135071379502824</v>
      </c>
      <c r="X138">
        <f t="shared" si="38"/>
        <v>0</v>
      </c>
      <c r="Y138">
        <f t="shared" si="38"/>
        <v>5.2635325273386584E-3</v>
      </c>
      <c r="Z138">
        <f t="shared" si="38"/>
        <v>4.1291789650311328E-2</v>
      </c>
      <c r="AA138">
        <f t="shared" si="38"/>
        <v>1.4220877190696375</v>
      </c>
      <c r="AC138">
        <f t="shared" si="39"/>
        <v>0</v>
      </c>
      <c r="AD138">
        <f t="shared" si="39"/>
        <v>5.2635325273386584E-3</v>
      </c>
      <c r="AE138">
        <f t="shared" si="39"/>
        <v>4.1008774187099847E-2</v>
      </c>
      <c r="AF138">
        <f t="shared" si="39"/>
        <v>0.63791069671122347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0.16022532699528497</v>
      </c>
      <c r="V139">
        <f t="shared" si="40"/>
        <v>2.3069788464015351</v>
      </c>
      <c r="W139">
        <f t="shared" si="27"/>
        <v>1.0015760407903134</v>
      </c>
      <c r="X139">
        <f t="shared" si="38"/>
        <v>0</v>
      </c>
      <c r="Y139">
        <f t="shared" si="38"/>
        <v>2.3430274968584672E-2</v>
      </c>
      <c r="Z139">
        <f t="shared" si="38"/>
        <v>8.4098491491813324E-2</v>
      </c>
      <c r="AA139">
        <f t="shared" si="38"/>
        <v>1.5766104563112981</v>
      </c>
      <c r="AC139">
        <f t="shared" si="39"/>
        <v>0</v>
      </c>
      <c r="AD139">
        <f t="shared" si="39"/>
        <v>2.3430274968584668E-2</v>
      </c>
      <c r="AE139">
        <f t="shared" si="39"/>
        <v>8.3815476028601843E-2</v>
      </c>
      <c r="AF139">
        <f t="shared" si="39"/>
        <v>0.79243343395288401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0.20564181268167997</v>
      </c>
      <c r="V140">
        <f t="shared" si="40"/>
        <v>2.5126206590832152</v>
      </c>
      <c r="W140">
        <f t="shared" si="27"/>
        <v>1.2072178534719935</v>
      </c>
      <c r="X140">
        <f t="shared" si="38"/>
        <v>0</v>
      </c>
      <c r="Y140">
        <f t="shared" si="38"/>
        <v>6.3348362747728981E-2</v>
      </c>
      <c r="Z140">
        <f t="shared" si="38"/>
        <v>0.15623035522003093</v>
      </c>
      <c r="AA140">
        <f t="shared" si="38"/>
        <v>1.7768871571212426</v>
      </c>
      <c r="AC140">
        <f t="shared" si="39"/>
        <v>0</v>
      </c>
      <c r="AD140">
        <f t="shared" si="39"/>
        <v>6.3348362747728981E-2</v>
      </c>
      <c r="AE140">
        <f t="shared" si="39"/>
        <v>0.15594733975681943</v>
      </c>
      <c r="AF140">
        <f t="shared" si="39"/>
        <v>0.99271013476282843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0.29265253906371236</v>
      </c>
      <c r="V141">
        <f t="shared" si="40"/>
        <v>2.8052731981469274</v>
      </c>
      <c r="W141">
        <f t="shared" si="27"/>
        <v>1.4998703925357058</v>
      </c>
      <c r="X141">
        <f t="shared" si="38"/>
        <v>7.3959479899742154E-3</v>
      </c>
      <c r="Y141">
        <f t="shared" si="38"/>
        <v>0.14741900310798825</v>
      </c>
      <c r="Z141">
        <f t="shared" si="38"/>
        <v>0.28593382241928844</v>
      </c>
      <c r="AA141">
        <f t="shared" si="38"/>
        <v>2.0641920982440309</v>
      </c>
      <c r="AC141">
        <f t="shared" si="39"/>
        <v>7.3959479899742154E-3</v>
      </c>
      <c r="AD141">
        <f t="shared" si="39"/>
        <v>0.14741900310798825</v>
      </c>
      <c r="AE141">
        <f t="shared" si="39"/>
        <v>0.28565080695607697</v>
      </c>
      <c r="AF141">
        <f t="shared" si="39"/>
        <v>1.2800150758856166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0.88719508181731721</v>
      </c>
      <c r="V142">
        <f t="shared" si="40"/>
        <v>3.6924682799642445</v>
      </c>
      <c r="W142">
        <f t="shared" si="27"/>
        <v>2.3870654743530229</v>
      </c>
      <c r="X142">
        <f t="shared" si="38"/>
        <v>0.1637601985568985</v>
      </c>
      <c r="Y142">
        <f t="shared" si="38"/>
        <v>0.54581482722460073</v>
      </c>
      <c r="Z142">
        <f t="shared" si="38"/>
        <v>0.81199100690146464</v>
      </c>
      <c r="AA142">
        <f t="shared" si="38"/>
        <v>2.9426754829506843</v>
      </c>
      <c r="AC142">
        <f t="shared" si="39"/>
        <v>0.1637601985568985</v>
      </c>
      <c r="AD142">
        <f t="shared" si="39"/>
        <v>0.54581482722460073</v>
      </c>
      <c r="AE142">
        <f t="shared" si="39"/>
        <v>0.81170799143825312</v>
      </c>
      <c r="AF142">
        <f t="shared" si="39"/>
        <v>2.1584984605922699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0.44145056033439972</v>
      </c>
      <c r="V143">
        <f t="shared" si="40"/>
        <v>4.1339188402986444</v>
      </c>
      <c r="W143">
        <f t="shared" si="27"/>
        <v>2.8285160346874227</v>
      </c>
      <c r="X143">
        <f t="shared" si="38"/>
        <v>0.30238998181125198</v>
      </c>
      <c r="Y143">
        <f t="shared" si="38"/>
        <v>0.80135137512936894</v>
      </c>
      <c r="Z143">
        <f t="shared" si="38"/>
        <v>1.1231925977956712</v>
      </c>
      <c r="AA143">
        <f t="shared" si="38"/>
        <v>3.3817163401061121</v>
      </c>
      <c r="AC143">
        <f t="shared" si="39"/>
        <v>0.30238998181125198</v>
      </c>
      <c r="AD143">
        <f t="shared" si="39"/>
        <v>0.80135137512936894</v>
      </c>
      <c r="AE143">
        <f t="shared" si="39"/>
        <v>1.1229095823324597</v>
      </c>
      <c r="AF143">
        <f t="shared" si="39"/>
        <v>2.5975393177476978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0.17908724664936354</v>
      </c>
      <c r="V144">
        <f t="shared" si="40"/>
        <v>4.3130060869480076</v>
      </c>
      <c r="W144">
        <f t="shared" ref="W144:W207" si="41">IF(R144-R143=1,V144-V143,V144-V143+W143)</f>
        <v>3.0076032813367859</v>
      </c>
      <c r="X144">
        <f t="shared" si="38"/>
        <v>0.36801461649149664</v>
      </c>
      <c r="Y144">
        <f t="shared" si="38"/>
        <v>0.91306094637668567</v>
      </c>
      <c r="Z144">
        <f t="shared" si="38"/>
        <v>1.2559883625713806</v>
      </c>
      <c r="AA144">
        <f t="shared" si="38"/>
        <v>3.5600173299697899</v>
      </c>
      <c r="AC144">
        <f t="shared" si="39"/>
        <v>0.36801461649149664</v>
      </c>
      <c r="AD144">
        <f t="shared" si="39"/>
        <v>0.91306094637668567</v>
      </c>
      <c r="AE144">
        <f t="shared" si="39"/>
        <v>1.2557053471081692</v>
      </c>
      <c r="AF144">
        <f t="shared" si="39"/>
        <v>2.7758403076113756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0.11915050943746137</v>
      </c>
      <c r="V145">
        <f t="shared" si="40"/>
        <v>4.432156596385469</v>
      </c>
      <c r="W145">
        <f t="shared" si="41"/>
        <v>3.1267537907742473</v>
      </c>
      <c r="X145">
        <f t="shared" si="38"/>
        <v>0.41440780910719366</v>
      </c>
      <c r="Y145">
        <f t="shared" si="38"/>
        <v>0.98963532556971379</v>
      </c>
      <c r="Z145">
        <f t="shared" si="38"/>
        <v>1.346131823292319</v>
      </c>
      <c r="AA145">
        <f t="shared" si="38"/>
        <v>3.6786921460563273</v>
      </c>
      <c r="AC145">
        <f t="shared" si="39"/>
        <v>0.41440780910719366</v>
      </c>
      <c r="AD145">
        <f t="shared" si="39"/>
        <v>0.98963532556971379</v>
      </c>
      <c r="AE145">
        <f t="shared" si="39"/>
        <v>1.3458488078291075</v>
      </c>
      <c r="AF145">
        <f t="shared" si="39"/>
        <v>2.894515123697913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8.812518006858977E-2</v>
      </c>
      <c r="V146">
        <f t="shared" si="40"/>
        <v>4.520281776454059</v>
      </c>
      <c r="W146">
        <f t="shared" si="41"/>
        <v>3.2148789708428374</v>
      </c>
      <c r="X146">
        <f t="shared" si="38"/>
        <v>0.45005985413936167</v>
      </c>
      <c r="Y146">
        <f t="shared" si="38"/>
        <v>1.0473538849314172</v>
      </c>
      <c r="Z146">
        <f t="shared" si="38"/>
        <v>1.4136557643869356</v>
      </c>
      <c r="AA146">
        <f t="shared" si="38"/>
        <v>3.7664870849318142</v>
      </c>
      <c r="AC146">
        <f t="shared" si="39"/>
        <v>0.45005985413936167</v>
      </c>
      <c r="AD146">
        <f t="shared" si="39"/>
        <v>1.0473538849314172</v>
      </c>
      <c r="AE146">
        <f t="shared" si="39"/>
        <v>1.4133727489237242</v>
      </c>
      <c r="AF146">
        <f t="shared" si="39"/>
        <v>2.9823100625733998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6.877896759667973E-2</v>
      </c>
      <c r="V147">
        <f t="shared" si="40"/>
        <v>4.5890607440507392</v>
      </c>
      <c r="W147">
        <f t="shared" si="41"/>
        <v>3.2836579384395175</v>
      </c>
      <c r="X147">
        <f t="shared" si="38"/>
        <v>0.4786502892281313</v>
      </c>
      <c r="Y147">
        <f t="shared" si="38"/>
        <v>1.0930124023848142</v>
      </c>
      <c r="Z147">
        <f t="shared" si="38"/>
        <v>1.4668335773123893</v>
      </c>
      <c r="AA147">
        <f t="shared" si="38"/>
        <v>3.8350200420045684</v>
      </c>
      <c r="AC147">
        <f t="shared" si="39"/>
        <v>0.4786502892281313</v>
      </c>
      <c r="AD147">
        <f t="shared" si="39"/>
        <v>1.0930124023848142</v>
      </c>
      <c r="AE147">
        <f t="shared" si="39"/>
        <v>1.4665505618491779</v>
      </c>
      <c r="AF147">
        <f t="shared" si="39"/>
        <v>3.050843019646154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5.5536435200830098E-2</v>
      </c>
      <c r="V148">
        <f t="shared" si="40"/>
        <v>4.6445971792515692</v>
      </c>
      <c r="W148">
        <f t="shared" si="41"/>
        <v>3.3391943736403475</v>
      </c>
      <c r="X148">
        <f t="shared" si="38"/>
        <v>0.50221318098063705</v>
      </c>
      <c r="Y148">
        <f t="shared" si="38"/>
        <v>1.1302573123836976</v>
      </c>
      <c r="Z148">
        <f t="shared" si="38"/>
        <v>1.5100659765609301</v>
      </c>
      <c r="AA148">
        <f t="shared" si="38"/>
        <v>3.8903648835680631</v>
      </c>
      <c r="AC148">
        <f t="shared" si="39"/>
        <v>0.50221318098063705</v>
      </c>
      <c r="AD148">
        <f t="shared" si="39"/>
        <v>1.1302573123836976</v>
      </c>
      <c r="AE148">
        <f t="shared" si="39"/>
        <v>1.5097829610977187</v>
      </c>
      <c r="AF148">
        <f t="shared" si="39"/>
        <v>3.1061878612096487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4.5934762645233669E-2</v>
      </c>
      <c r="V149">
        <f t="shared" si="40"/>
        <v>4.6905319418968032</v>
      </c>
      <c r="W149">
        <f t="shared" si="41"/>
        <v>3.3851291362855815</v>
      </c>
      <c r="X149">
        <f t="shared" si="38"/>
        <v>0.5220180004960312</v>
      </c>
      <c r="Y149">
        <f t="shared" si="38"/>
        <v>1.1613107346135836</v>
      </c>
      <c r="Z149">
        <f t="shared" si="38"/>
        <v>1.5460157030892474</v>
      </c>
      <c r="AA149">
        <f t="shared" si="38"/>
        <v>3.936145708765538</v>
      </c>
      <c r="AC149">
        <f t="shared" si="39"/>
        <v>0.5220180004960312</v>
      </c>
      <c r="AD149">
        <f t="shared" si="39"/>
        <v>1.1613107346135836</v>
      </c>
      <c r="AE149">
        <f t="shared" si="39"/>
        <v>1.545732687626036</v>
      </c>
      <c r="AF149">
        <f t="shared" si="39"/>
        <v>3.1519686864071237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3.8690502992976571E-2</v>
      </c>
      <c r="V150">
        <f t="shared" si="40"/>
        <v>4.7292224448897802</v>
      </c>
      <c r="W150">
        <f t="shared" si="41"/>
        <v>3.4238196392785585</v>
      </c>
      <c r="X150">
        <f t="shared" si="38"/>
        <v>0.53891758045255755</v>
      </c>
      <c r="Y150">
        <f t="shared" si="38"/>
        <v>1.1876369324205622</v>
      </c>
      <c r="Z150">
        <f t="shared" si="38"/>
        <v>1.5764271079257135</v>
      </c>
      <c r="AA150">
        <f t="shared" si="38"/>
        <v>3.974709610313103</v>
      </c>
      <c r="AC150">
        <f t="shared" si="39"/>
        <v>0.53891758045255755</v>
      </c>
      <c r="AD150">
        <f t="shared" si="39"/>
        <v>1.1876369324205622</v>
      </c>
      <c r="AE150">
        <f t="shared" si="39"/>
        <v>1.5761440924625021</v>
      </c>
      <c r="AF150">
        <f t="shared" si="39"/>
        <v>3.1905325879546886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2.3738588548918231E-3</v>
      </c>
      <c r="V151">
        <f t="shared" si="40"/>
        <v>4.7315963037446718</v>
      </c>
      <c r="W151">
        <f t="shared" si="41"/>
        <v>2.3738588548916084E-3</v>
      </c>
      <c r="X151">
        <f t="shared" si="38"/>
        <v>0.53891758045255755</v>
      </c>
      <c r="Y151">
        <f t="shared" si="38"/>
        <v>1.1876369324205622</v>
      </c>
      <c r="Z151">
        <f t="shared" si="38"/>
        <v>1.5764271079257135</v>
      </c>
      <c r="AA151">
        <f t="shared" si="38"/>
        <v>3.974709610313103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2.5771085032618795E-3</v>
      </c>
      <c r="V152">
        <f t="shared" si="40"/>
        <v>4.7341734122479338</v>
      </c>
      <c r="W152">
        <f t="shared" si="41"/>
        <v>4.9509673581535907E-3</v>
      </c>
      <c r="X152">
        <f t="shared" ref="X152:AA167" si="42">X151+IF(AC152&gt;AC151,AC152-AC151,0)</f>
        <v>0.53891758045255755</v>
      </c>
      <c r="Y152">
        <f t="shared" si="42"/>
        <v>1.1876369324205622</v>
      </c>
      <c r="Z152">
        <f t="shared" si="42"/>
        <v>1.5764271079257135</v>
      </c>
      <c r="AA152">
        <f t="shared" si="42"/>
        <v>3.974709610313103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2.8084008479861964E-3</v>
      </c>
      <c r="V153">
        <f t="shared" si="40"/>
        <v>4.7369818130959196</v>
      </c>
      <c r="W153">
        <f t="shared" si="41"/>
        <v>7.7593682061394276E-3</v>
      </c>
      <c r="X153">
        <f t="shared" si="42"/>
        <v>0.53891758045255755</v>
      </c>
      <c r="Y153">
        <f t="shared" si="42"/>
        <v>1.1876369324205622</v>
      </c>
      <c r="Z153">
        <f t="shared" si="42"/>
        <v>1.5764271079257135</v>
      </c>
      <c r="AA153">
        <f t="shared" si="42"/>
        <v>3.974709610313103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3.0735219832671162E-3</v>
      </c>
      <c r="V154">
        <f t="shared" si="40"/>
        <v>4.7400553350791865</v>
      </c>
      <c r="W154">
        <f t="shared" si="41"/>
        <v>1.0832890189406363E-2</v>
      </c>
      <c r="X154">
        <f t="shared" si="42"/>
        <v>0.53891758045255755</v>
      </c>
      <c r="Y154">
        <f t="shared" si="42"/>
        <v>1.1876369324205622</v>
      </c>
      <c r="Z154">
        <f t="shared" si="42"/>
        <v>1.5764271079257135</v>
      </c>
      <c r="AA154">
        <f t="shared" si="42"/>
        <v>3.974709610313103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3.379963360524361E-3</v>
      </c>
      <c r="V155">
        <f t="shared" si="40"/>
        <v>4.743435298439711</v>
      </c>
      <c r="W155">
        <f t="shared" si="41"/>
        <v>1.4212853549930848E-2</v>
      </c>
      <c r="X155">
        <f t="shared" si="42"/>
        <v>0.53891758045255755</v>
      </c>
      <c r="Y155">
        <f t="shared" si="42"/>
        <v>1.1876369324205622</v>
      </c>
      <c r="Z155">
        <f t="shared" si="42"/>
        <v>1.5764271079257135</v>
      </c>
      <c r="AA155">
        <f t="shared" si="42"/>
        <v>3.974709610313103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3.7376179178777061E-3</v>
      </c>
      <c r="V156">
        <f t="shared" si="40"/>
        <v>4.7471729163575889</v>
      </c>
      <c r="W156">
        <f t="shared" si="41"/>
        <v>1.7950471467808704E-2</v>
      </c>
      <c r="X156">
        <f t="shared" si="42"/>
        <v>0.53891758045255755</v>
      </c>
      <c r="Y156">
        <f t="shared" si="42"/>
        <v>1.1876369324205622</v>
      </c>
      <c r="Z156">
        <f t="shared" si="42"/>
        <v>1.5764271079257135</v>
      </c>
      <c r="AA156">
        <f t="shared" si="42"/>
        <v>3.974709610313103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4.1598606653432766E-3</v>
      </c>
      <c r="V157">
        <f t="shared" si="40"/>
        <v>4.7513327770229319</v>
      </c>
      <c r="W157">
        <f t="shared" si="41"/>
        <v>2.2110332133151722E-2</v>
      </c>
      <c r="X157">
        <f t="shared" si="42"/>
        <v>0.53891758045255755</v>
      </c>
      <c r="Y157">
        <f t="shared" si="42"/>
        <v>1.1876369324205622</v>
      </c>
      <c r="Z157">
        <f t="shared" si="42"/>
        <v>1.5764271079257135</v>
      </c>
      <c r="AA157">
        <f t="shared" si="42"/>
        <v>3.974709610313103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4.6652960857482152E-3</v>
      </c>
      <c r="V158">
        <f t="shared" si="40"/>
        <v>4.7559980731086799</v>
      </c>
      <c r="W158">
        <f t="shared" si="41"/>
        <v>2.6775628218899783E-2</v>
      </c>
      <c r="X158">
        <f t="shared" si="42"/>
        <v>0.53891758045255755</v>
      </c>
      <c r="Y158">
        <f t="shared" si="42"/>
        <v>1.1876369324205622</v>
      </c>
      <c r="Z158">
        <f t="shared" si="42"/>
        <v>1.5764271079257135</v>
      </c>
      <c r="AA158">
        <f t="shared" si="42"/>
        <v>3.974709610313103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5.2807277420661887E-3</v>
      </c>
      <c r="V159">
        <f t="shared" si="40"/>
        <v>4.7612788008507465</v>
      </c>
      <c r="W159">
        <f t="shared" si="41"/>
        <v>3.2056355960966343E-2</v>
      </c>
      <c r="X159">
        <f t="shared" si="42"/>
        <v>0.53891758045255755</v>
      </c>
      <c r="Y159">
        <f t="shared" si="42"/>
        <v>1.1876369324205622</v>
      </c>
      <c r="Z159">
        <f t="shared" si="42"/>
        <v>1.5764271079257135</v>
      </c>
      <c r="AA159">
        <f t="shared" si="42"/>
        <v>3.974709610313103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6.0465256259582241E-3</v>
      </c>
      <c r="V160">
        <f t="shared" si="40"/>
        <v>4.7673253264767048</v>
      </c>
      <c r="W160">
        <f t="shared" si="41"/>
        <v>3.8102881586924653E-2</v>
      </c>
      <c r="X160">
        <f t="shared" si="42"/>
        <v>0.53891758045255755</v>
      </c>
      <c r="Y160">
        <f t="shared" si="42"/>
        <v>1.1876369324205622</v>
      </c>
      <c r="Z160">
        <f t="shared" si="42"/>
        <v>1.5764271079257135</v>
      </c>
      <c r="AA160">
        <f t="shared" si="42"/>
        <v>3.974709610313103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7.0271194723982786E-3</v>
      </c>
      <c r="V161">
        <f t="shared" si="40"/>
        <v>4.7743524459491029</v>
      </c>
      <c r="W161">
        <f t="shared" si="41"/>
        <v>4.5130001059322744E-2</v>
      </c>
      <c r="X161">
        <f t="shared" si="42"/>
        <v>0.53891758045255755</v>
      </c>
      <c r="Y161">
        <f t="shared" si="42"/>
        <v>1.1876369324205622</v>
      </c>
      <c r="Z161">
        <f t="shared" si="42"/>
        <v>1.5764271079257135</v>
      </c>
      <c r="AA161">
        <f t="shared" si="42"/>
        <v>3.9747989011334734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8.9290820370612012E-5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8.3337566734712817E-3</v>
      </c>
      <c r="V162">
        <f t="shared" si="40"/>
        <v>4.7826862026225738</v>
      </c>
      <c r="W162">
        <f t="shared" si="41"/>
        <v>5.346375773279366E-2</v>
      </c>
      <c r="X162">
        <f t="shared" si="42"/>
        <v>0.53891758045255755</v>
      </c>
      <c r="Y162">
        <f t="shared" si="42"/>
        <v>1.1876369324205622</v>
      </c>
      <c r="Z162">
        <f t="shared" si="42"/>
        <v>1.5764271079257135</v>
      </c>
      <c r="AA162">
        <f t="shared" si="42"/>
        <v>3.9754476632219675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7.3805290886482899E-4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1.018154251809505E-2</v>
      </c>
      <c r="V163">
        <f t="shared" si="40"/>
        <v>4.7928677451406685</v>
      </c>
      <c r="W163">
        <f t="shared" si="41"/>
        <v>6.3645300250888326E-2</v>
      </c>
      <c r="X163">
        <f t="shared" si="42"/>
        <v>0.53891758045255755</v>
      </c>
      <c r="Y163">
        <f t="shared" si="42"/>
        <v>1.1876369324205622</v>
      </c>
      <c r="Z163">
        <f t="shared" si="42"/>
        <v>1.5764271079257135</v>
      </c>
      <c r="AA163">
        <f t="shared" si="42"/>
        <v>3.9770063828150612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2.2967725019587102E-3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1.3067539936294066E-2</v>
      </c>
      <c r="V164">
        <f t="shared" si="40"/>
        <v>4.8059352850769628</v>
      </c>
      <c r="W164">
        <f t="shared" si="41"/>
        <v>7.6712840187182607E-2</v>
      </c>
      <c r="X164">
        <f t="shared" si="42"/>
        <v>0.53891758045255755</v>
      </c>
      <c r="Y164">
        <f t="shared" si="42"/>
        <v>1.1876369324205622</v>
      </c>
      <c r="Z164">
        <f t="shared" si="42"/>
        <v>1.5764271079257135</v>
      </c>
      <c r="AA164">
        <f t="shared" si="42"/>
        <v>3.9800790979623395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5.3694876492369568E-3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1.8596649639500147E-2</v>
      </c>
      <c r="V165">
        <f t="shared" si="40"/>
        <v>4.8245319347164628</v>
      </c>
      <c r="W165">
        <f t="shared" si="41"/>
        <v>9.5309489826682636E-2</v>
      </c>
      <c r="X165">
        <f t="shared" si="42"/>
        <v>0.53891758045255755</v>
      </c>
      <c r="Y165">
        <f t="shared" si="42"/>
        <v>1.1876369324205622</v>
      </c>
      <c r="Z165">
        <f t="shared" si="42"/>
        <v>1.5764271079257135</v>
      </c>
      <c r="AA165">
        <f t="shared" si="42"/>
        <v>3.9861937336404063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1.1484123327303633E-2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5.6376944998424931E-2</v>
      </c>
      <c r="V166">
        <f t="shared" si="40"/>
        <v>4.8809088797148874</v>
      </c>
      <c r="W166">
        <f t="shared" si="41"/>
        <v>0.15168643482510724</v>
      </c>
      <c r="X166">
        <f t="shared" si="42"/>
        <v>0.53891758045255755</v>
      </c>
      <c r="Y166">
        <f t="shared" si="42"/>
        <v>1.1876369324205622</v>
      </c>
      <c r="Z166">
        <f t="shared" si="42"/>
        <v>1.5764271079257135</v>
      </c>
      <c r="AA166">
        <f t="shared" si="42"/>
        <v>4.013738386201914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3.9028775888811103E-2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2.8052042295497022E-2</v>
      </c>
      <c r="V167">
        <f t="shared" si="40"/>
        <v>4.908960922010384</v>
      </c>
      <c r="W167">
        <f t="shared" si="41"/>
        <v>0.17973847712060387</v>
      </c>
      <c r="X167">
        <f t="shared" si="42"/>
        <v>0.53891758045255755</v>
      </c>
      <c r="Y167">
        <f t="shared" si="42"/>
        <v>1.1876369324205622</v>
      </c>
      <c r="Z167">
        <f t="shared" si="42"/>
        <v>1.5764271079257135</v>
      </c>
      <c r="AA167">
        <f t="shared" si="42"/>
        <v>4.0309753568365831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5.6265746523480119E-2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1.1380126041263922E-2</v>
      </c>
      <c r="V168">
        <f t="shared" si="40"/>
        <v>4.9203410480516476</v>
      </c>
      <c r="W168">
        <f t="shared" si="41"/>
        <v>0.19111860316186746</v>
      </c>
      <c r="X168">
        <f t="shared" ref="X168:AA183" si="45">X167+IF(AC168&gt;AC167,AC168-AC167,0)</f>
        <v>0.53891758045255755</v>
      </c>
      <c r="Y168">
        <f t="shared" si="45"/>
        <v>1.1876369324205622</v>
      </c>
      <c r="Z168">
        <f t="shared" si="45"/>
        <v>1.5764271079257135</v>
      </c>
      <c r="AA168">
        <f t="shared" si="45"/>
        <v>4.0384562245602362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6.3746614247133265E-2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7.5714370545544142E-3</v>
      </c>
      <c r="V169">
        <f t="shared" si="40"/>
        <v>4.9279124851062024</v>
      </c>
      <c r="W169">
        <f t="shared" si="41"/>
        <v>0.19869004021642223</v>
      </c>
      <c r="X169">
        <f t="shared" si="45"/>
        <v>0.53891758045255755</v>
      </c>
      <c r="Y169">
        <f t="shared" si="45"/>
        <v>1.1876369324205622</v>
      </c>
      <c r="Z169">
        <f t="shared" si="45"/>
        <v>1.5764271079257135</v>
      </c>
      <c r="AA169">
        <f t="shared" si="45"/>
        <v>4.0435692354714359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6.8859625158332605E-2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5.5999278304455129E-3</v>
      </c>
      <c r="V170">
        <f t="shared" si="40"/>
        <v>4.9335124129366479</v>
      </c>
      <c r="W170">
        <f t="shared" si="41"/>
        <v>0.20428996804686772</v>
      </c>
      <c r="X170">
        <f t="shared" si="45"/>
        <v>0.53891758045255755</v>
      </c>
      <c r="Y170">
        <f t="shared" si="45"/>
        <v>1.1876369324205622</v>
      </c>
      <c r="Z170">
        <f t="shared" si="45"/>
        <v>1.5764271079257135</v>
      </c>
      <c r="AA170">
        <f t="shared" si="45"/>
        <v>4.047416039382802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7.2706429069699097E-2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4.3705698472806592E-3</v>
      </c>
      <c r="V171">
        <f t="shared" si="40"/>
        <v>4.9378829827839281</v>
      </c>
      <c r="W171">
        <f t="shared" si="41"/>
        <v>0.20866053789414796</v>
      </c>
      <c r="X171">
        <f t="shared" si="45"/>
        <v>0.53891758045255755</v>
      </c>
      <c r="Y171">
        <f t="shared" si="45"/>
        <v>1.1876369324205622</v>
      </c>
      <c r="Z171">
        <f t="shared" si="45"/>
        <v>1.5764271079257135</v>
      </c>
      <c r="AA171">
        <f t="shared" si="45"/>
        <v>4.050455030378588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7.5745420065485236E-2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3.5290711331631224E-3</v>
      </c>
      <c r="V172">
        <f t="shared" si="40"/>
        <v>4.9414120539170909</v>
      </c>
      <c r="W172">
        <f t="shared" si="41"/>
        <v>0.21218960902731077</v>
      </c>
      <c r="X172">
        <f t="shared" si="45"/>
        <v>0.53891758045255755</v>
      </c>
      <c r="Y172">
        <f t="shared" si="45"/>
        <v>1.1876369324205622</v>
      </c>
      <c r="Z172">
        <f t="shared" si="45"/>
        <v>1.5764271079257135</v>
      </c>
      <c r="AA172">
        <f t="shared" si="45"/>
        <v>4.0529315239667802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7.8221913653677352E-2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2.9189314055499704E-3</v>
      </c>
      <c r="V173">
        <f t="shared" si="40"/>
        <v>4.9443309853226411</v>
      </c>
      <c r="W173">
        <f t="shared" si="41"/>
        <v>0.21510854043286098</v>
      </c>
      <c r="X173">
        <f t="shared" si="45"/>
        <v>0.53891758045255755</v>
      </c>
      <c r="Y173">
        <f t="shared" si="45"/>
        <v>1.1876369324205622</v>
      </c>
      <c r="Z173">
        <f t="shared" si="45"/>
        <v>1.5764271079257135</v>
      </c>
      <c r="AA173">
        <f t="shared" si="45"/>
        <v>4.0549946937127732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8.0285083399670679E-2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2.4585938356741005E-3</v>
      </c>
      <c r="V174">
        <f t="shared" si="40"/>
        <v>4.946789579158315</v>
      </c>
      <c r="W174">
        <f t="shared" si="41"/>
        <v>0.2175671342685348</v>
      </c>
      <c r="X174">
        <f t="shared" si="45"/>
        <v>0.53891758045255755</v>
      </c>
      <c r="Y174">
        <f t="shared" si="45"/>
        <v>1.1876369324205622</v>
      </c>
      <c r="Z174">
        <f t="shared" si="45"/>
        <v>1.5764271079257135</v>
      </c>
      <c r="AA174">
        <f t="shared" si="45"/>
        <v>4.0567426640202253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8.2033053707122466E-2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4.946789579158315</v>
      </c>
      <c r="W175">
        <f t="shared" si="41"/>
        <v>0</v>
      </c>
      <c r="X175">
        <f t="shared" si="45"/>
        <v>0.53891758045255755</v>
      </c>
      <c r="Y175">
        <f t="shared" si="45"/>
        <v>1.1876369324205622</v>
      </c>
      <c r="Z175">
        <f t="shared" si="45"/>
        <v>1.5764271079257135</v>
      </c>
      <c r="AA175">
        <f t="shared" si="45"/>
        <v>4.0567426640202253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4.946789579158315</v>
      </c>
      <c r="W176">
        <f t="shared" si="41"/>
        <v>0</v>
      </c>
      <c r="X176">
        <f t="shared" si="45"/>
        <v>0.53891758045255755</v>
      </c>
      <c r="Y176">
        <f t="shared" si="45"/>
        <v>1.1876369324205622</v>
      </c>
      <c r="Z176">
        <f t="shared" si="45"/>
        <v>1.5764271079257135</v>
      </c>
      <c r="AA176">
        <f t="shared" si="45"/>
        <v>4.0567426640202253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4.946789579158315</v>
      </c>
      <c r="W177">
        <f t="shared" si="41"/>
        <v>0</v>
      </c>
      <c r="X177">
        <f t="shared" si="45"/>
        <v>0.53891758045255755</v>
      </c>
      <c r="Y177">
        <f t="shared" si="45"/>
        <v>1.1876369324205622</v>
      </c>
      <c r="Z177">
        <f t="shared" si="45"/>
        <v>1.5764271079257135</v>
      </c>
      <c r="AA177">
        <f t="shared" si="45"/>
        <v>4.0567426640202253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4.946789579158315</v>
      </c>
      <c r="W178">
        <f t="shared" si="41"/>
        <v>0</v>
      </c>
      <c r="X178">
        <f t="shared" si="45"/>
        <v>0.53891758045255755</v>
      </c>
      <c r="Y178">
        <f t="shared" si="45"/>
        <v>1.1876369324205622</v>
      </c>
      <c r="Z178">
        <f t="shared" si="45"/>
        <v>1.5764271079257135</v>
      </c>
      <c r="AA178">
        <f t="shared" si="45"/>
        <v>4.0567426640202253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4.946789579158315</v>
      </c>
      <c r="W179">
        <f t="shared" si="41"/>
        <v>0</v>
      </c>
      <c r="X179">
        <f t="shared" si="45"/>
        <v>0.53891758045255755</v>
      </c>
      <c r="Y179">
        <f t="shared" si="45"/>
        <v>1.1876369324205622</v>
      </c>
      <c r="Z179">
        <f t="shared" si="45"/>
        <v>1.5764271079257135</v>
      </c>
      <c r="AA179">
        <f t="shared" si="45"/>
        <v>4.0567426640202253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4.946789579158315</v>
      </c>
      <c r="W180">
        <f t="shared" si="41"/>
        <v>0</v>
      </c>
      <c r="X180">
        <f t="shared" si="45"/>
        <v>0.53891758045255755</v>
      </c>
      <c r="Y180">
        <f t="shared" si="45"/>
        <v>1.1876369324205622</v>
      </c>
      <c r="Z180">
        <f t="shared" si="45"/>
        <v>1.5764271079257135</v>
      </c>
      <c r="AA180">
        <f t="shared" si="45"/>
        <v>4.0567426640202253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4.946789579158315</v>
      </c>
      <c r="W181">
        <f t="shared" si="41"/>
        <v>0</v>
      </c>
      <c r="X181">
        <f t="shared" si="45"/>
        <v>0.53891758045255755</v>
      </c>
      <c r="Y181">
        <f t="shared" si="45"/>
        <v>1.1876369324205622</v>
      </c>
      <c r="Z181">
        <f t="shared" si="45"/>
        <v>1.5764271079257135</v>
      </c>
      <c r="AA181">
        <f t="shared" si="45"/>
        <v>4.0567426640202253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4.946789579158315</v>
      </c>
      <c r="W182">
        <f t="shared" si="41"/>
        <v>0</v>
      </c>
      <c r="X182">
        <f t="shared" si="45"/>
        <v>0.53891758045255755</v>
      </c>
      <c r="Y182">
        <f t="shared" si="45"/>
        <v>1.1876369324205622</v>
      </c>
      <c r="Z182">
        <f t="shared" si="45"/>
        <v>1.5764271079257135</v>
      </c>
      <c r="AA182">
        <f t="shared" si="45"/>
        <v>4.0567426640202253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4.946789579158315</v>
      </c>
      <c r="W183">
        <f t="shared" si="41"/>
        <v>0</v>
      </c>
      <c r="X183">
        <f t="shared" si="45"/>
        <v>0.53891758045255755</v>
      </c>
      <c r="Y183">
        <f t="shared" si="45"/>
        <v>1.1876369324205622</v>
      </c>
      <c r="Z183">
        <f t="shared" si="45"/>
        <v>1.5764271079257135</v>
      </c>
      <c r="AA183">
        <f t="shared" si="45"/>
        <v>4.0567426640202253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4.946789579158315</v>
      </c>
      <c r="W184">
        <f t="shared" si="41"/>
        <v>0</v>
      </c>
      <c r="X184">
        <f t="shared" ref="X184:AA199" si="47">X183+IF(AC184&gt;AC183,AC184-AC183,0)</f>
        <v>0.53891758045255755</v>
      </c>
      <c r="Y184">
        <f t="shared" si="47"/>
        <v>1.1876369324205622</v>
      </c>
      <c r="Z184">
        <f t="shared" si="47"/>
        <v>1.5764271079257135</v>
      </c>
      <c r="AA184">
        <f t="shared" si="47"/>
        <v>4.0567426640202253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4.946789579158315</v>
      </c>
      <c r="W185">
        <f t="shared" si="41"/>
        <v>0</v>
      </c>
      <c r="X185">
        <f t="shared" si="47"/>
        <v>0.53891758045255755</v>
      </c>
      <c r="Y185">
        <f t="shared" si="47"/>
        <v>1.1876369324205622</v>
      </c>
      <c r="Z185">
        <f t="shared" si="47"/>
        <v>1.5764271079257135</v>
      </c>
      <c r="AA185">
        <f t="shared" si="47"/>
        <v>4.0567426640202253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4.946789579158315</v>
      </c>
      <c r="W186">
        <f t="shared" si="41"/>
        <v>0</v>
      </c>
      <c r="X186">
        <f t="shared" si="47"/>
        <v>0.53891758045255755</v>
      </c>
      <c r="Y186">
        <f t="shared" si="47"/>
        <v>1.1876369324205622</v>
      </c>
      <c r="Z186">
        <f t="shared" si="47"/>
        <v>1.5764271079257135</v>
      </c>
      <c r="AA186">
        <f t="shared" si="47"/>
        <v>4.0567426640202253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4.946789579158315</v>
      </c>
      <c r="W187">
        <f t="shared" si="41"/>
        <v>0</v>
      </c>
      <c r="X187">
        <f t="shared" si="47"/>
        <v>0.53891758045255755</v>
      </c>
      <c r="Y187">
        <f t="shared" si="47"/>
        <v>1.1876369324205622</v>
      </c>
      <c r="Z187">
        <f t="shared" si="47"/>
        <v>1.5764271079257135</v>
      </c>
      <c r="AA187">
        <f t="shared" si="47"/>
        <v>4.0567426640202253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4.946789579158315</v>
      </c>
      <c r="W188">
        <f t="shared" si="41"/>
        <v>0</v>
      </c>
      <c r="X188">
        <f t="shared" si="47"/>
        <v>0.53891758045255755</v>
      </c>
      <c r="Y188">
        <f t="shared" si="47"/>
        <v>1.1876369324205622</v>
      </c>
      <c r="Z188">
        <f t="shared" si="47"/>
        <v>1.5764271079257135</v>
      </c>
      <c r="AA188">
        <f t="shared" si="47"/>
        <v>4.0567426640202253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4.946789579158315</v>
      </c>
      <c r="W189">
        <f t="shared" si="41"/>
        <v>0</v>
      </c>
      <c r="X189">
        <f t="shared" si="47"/>
        <v>0.53891758045255755</v>
      </c>
      <c r="Y189">
        <f t="shared" si="47"/>
        <v>1.1876369324205622</v>
      </c>
      <c r="Z189">
        <f t="shared" si="47"/>
        <v>1.5764271079257135</v>
      </c>
      <c r="AA189">
        <f t="shared" si="47"/>
        <v>4.0567426640202253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4.946789579158315</v>
      </c>
      <c r="W190">
        <f t="shared" si="41"/>
        <v>0</v>
      </c>
      <c r="X190">
        <f t="shared" si="47"/>
        <v>0.53891758045255755</v>
      </c>
      <c r="Y190">
        <f t="shared" si="47"/>
        <v>1.1876369324205622</v>
      </c>
      <c r="Z190">
        <f t="shared" si="47"/>
        <v>1.5764271079257135</v>
      </c>
      <c r="AA190">
        <f t="shared" si="47"/>
        <v>4.0567426640202253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4.946789579158315</v>
      </c>
      <c r="W191">
        <f t="shared" si="41"/>
        <v>0</v>
      </c>
      <c r="X191">
        <f t="shared" si="47"/>
        <v>0.53891758045255755</v>
      </c>
      <c r="Y191">
        <f t="shared" si="47"/>
        <v>1.1876369324205622</v>
      </c>
      <c r="Z191">
        <f t="shared" si="47"/>
        <v>1.5764271079257135</v>
      </c>
      <c r="AA191">
        <f t="shared" si="47"/>
        <v>4.0567426640202253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4.946789579158315</v>
      </c>
      <c r="W192">
        <f t="shared" si="41"/>
        <v>0</v>
      </c>
      <c r="X192">
        <f t="shared" si="47"/>
        <v>0.53891758045255755</v>
      </c>
      <c r="Y192">
        <f t="shared" si="47"/>
        <v>1.1876369324205622</v>
      </c>
      <c r="Z192">
        <f t="shared" si="47"/>
        <v>1.5764271079257135</v>
      </c>
      <c r="AA192">
        <f t="shared" si="47"/>
        <v>4.0567426640202253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4.946789579158315</v>
      </c>
      <c r="W193">
        <f t="shared" si="41"/>
        <v>0</v>
      </c>
      <c r="X193">
        <f t="shared" si="47"/>
        <v>0.53891758045255755</v>
      </c>
      <c r="Y193">
        <f t="shared" si="47"/>
        <v>1.1876369324205622</v>
      </c>
      <c r="Z193">
        <f t="shared" si="47"/>
        <v>1.5764271079257135</v>
      </c>
      <c r="AA193">
        <f t="shared" si="47"/>
        <v>4.0567426640202253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4.946789579158315</v>
      </c>
      <c r="W194">
        <f t="shared" si="41"/>
        <v>0</v>
      </c>
      <c r="X194">
        <f t="shared" si="47"/>
        <v>0.53891758045255755</v>
      </c>
      <c r="Y194">
        <f t="shared" si="47"/>
        <v>1.1876369324205622</v>
      </c>
      <c r="Z194">
        <f t="shared" si="47"/>
        <v>1.5764271079257135</v>
      </c>
      <c r="AA194">
        <f t="shared" si="47"/>
        <v>4.0567426640202253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4.946789579158315</v>
      </c>
      <c r="W195">
        <f t="shared" si="41"/>
        <v>0</v>
      </c>
      <c r="X195">
        <f t="shared" si="47"/>
        <v>0.53891758045255755</v>
      </c>
      <c r="Y195">
        <f t="shared" si="47"/>
        <v>1.1876369324205622</v>
      </c>
      <c r="Z195">
        <f t="shared" si="47"/>
        <v>1.5764271079257135</v>
      </c>
      <c r="AA195">
        <f t="shared" si="47"/>
        <v>4.0567426640202253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4.946789579158315</v>
      </c>
      <c r="W196">
        <f t="shared" si="41"/>
        <v>0</v>
      </c>
      <c r="X196">
        <f t="shared" si="47"/>
        <v>0.53891758045255755</v>
      </c>
      <c r="Y196">
        <f t="shared" si="47"/>
        <v>1.1876369324205622</v>
      </c>
      <c r="Z196">
        <f t="shared" si="47"/>
        <v>1.5764271079257135</v>
      </c>
      <c r="AA196">
        <f t="shared" si="47"/>
        <v>4.0567426640202253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4.946789579158315</v>
      </c>
      <c r="W197">
        <f t="shared" si="41"/>
        <v>0</v>
      </c>
      <c r="X197">
        <f t="shared" si="47"/>
        <v>0.53891758045255755</v>
      </c>
      <c r="Y197">
        <f t="shared" si="47"/>
        <v>1.1876369324205622</v>
      </c>
      <c r="Z197">
        <f t="shared" si="47"/>
        <v>1.5764271079257135</v>
      </c>
      <c r="AA197">
        <f t="shared" si="47"/>
        <v>4.0567426640202253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4.946789579158315</v>
      </c>
      <c r="W198">
        <f t="shared" si="41"/>
        <v>0</v>
      </c>
      <c r="X198">
        <f t="shared" si="47"/>
        <v>0.53891758045255755</v>
      </c>
      <c r="Y198">
        <f t="shared" si="47"/>
        <v>1.1876369324205622</v>
      </c>
      <c r="Z198">
        <f t="shared" si="47"/>
        <v>1.5764271079257135</v>
      </c>
      <c r="AA198">
        <f t="shared" si="47"/>
        <v>4.0567426640202253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8.3709759619869442E-3</v>
      </c>
      <c r="V199">
        <f t="shared" si="40"/>
        <v>4.955160555120302</v>
      </c>
      <c r="W199">
        <f t="shared" si="41"/>
        <v>8.3709759619869928E-3</v>
      </c>
      <c r="X199">
        <f t="shared" si="47"/>
        <v>0.53891758045255755</v>
      </c>
      <c r="Y199">
        <f t="shared" si="47"/>
        <v>1.1876369324205622</v>
      </c>
      <c r="Z199">
        <f t="shared" si="47"/>
        <v>1.5764271079257135</v>
      </c>
      <c r="AA199">
        <f t="shared" si="47"/>
        <v>4.0567426640202253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9.0876984062392471E-3</v>
      </c>
      <c r="V200">
        <f t="shared" si="40"/>
        <v>4.9642482535265415</v>
      </c>
      <c r="W200">
        <f t="shared" si="41"/>
        <v>1.7458674368226568E-2</v>
      </c>
      <c r="X200">
        <f t="shared" ref="X200:AA215" si="52">X199+IF(AC200&gt;AC199,AC200-AC199,0)</f>
        <v>0.53891758045255755</v>
      </c>
      <c r="Y200">
        <f t="shared" si="52"/>
        <v>1.1876369324205622</v>
      </c>
      <c r="Z200">
        <f t="shared" si="52"/>
        <v>1.5764271079257135</v>
      </c>
      <c r="AA200">
        <f t="shared" si="52"/>
        <v>4.0567426640202253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9.9033082534249941E-3</v>
      </c>
      <c r="V201">
        <f t="shared" ref="V201:V246" si="54">U201+V200</f>
        <v>4.9741515617799665</v>
      </c>
      <c r="W201">
        <f t="shared" si="41"/>
        <v>2.736198262165157E-2</v>
      </c>
      <c r="X201">
        <f t="shared" si="52"/>
        <v>0.53891758045255755</v>
      </c>
      <c r="Y201">
        <f t="shared" si="52"/>
        <v>1.1876369324205622</v>
      </c>
      <c r="Z201">
        <f t="shared" si="52"/>
        <v>1.5764271079257135</v>
      </c>
      <c r="AA201">
        <f t="shared" si="52"/>
        <v>4.0567426640202253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1.0838209098889289E-2</v>
      </c>
      <c r="V202">
        <f t="shared" si="54"/>
        <v>4.9849897708788555</v>
      </c>
      <c r="W202">
        <f t="shared" si="41"/>
        <v>3.8200191720540566E-2</v>
      </c>
      <c r="X202">
        <f t="shared" si="52"/>
        <v>0.53891758045255755</v>
      </c>
      <c r="Y202">
        <f t="shared" si="52"/>
        <v>1.1876369324205622</v>
      </c>
      <c r="Z202">
        <f t="shared" si="52"/>
        <v>1.5764271079257135</v>
      </c>
      <c r="AA202">
        <f t="shared" si="52"/>
        <v>4.0567426640202253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1.1918818166059572E-2</v>
      </c>
      <c r="V203">
        <f t="shared" si="54"/>
        <v>4.9969085890449154</v>
      </c>
      <c r="W203">
        <f t="shared" si="41"/>
        <v>5.0119009886600452E-2</v>
      </c>
      <c r="X203">
        <f t="shared" si="52"/>
        <v>0.53891758045255755</v>
      </c>
      <c r="Y203">
        <f t="shared" si="52"/>
        <v>1.1876369324205622</v>
      </c>
      <c r="Z203">
        <f t="shared" si="52"/>
        <v>1.5764271079257135</v>
      </c>
      <c r="AA203">
        <f t="shared" si="52"/>
        <v>4.0571482229630771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4.0555894285178252E-4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1.3180021078831893E-2</v>
      </c>
      <c r="V204">
        <f t="shared" si="54"/>
        <v>5.0100886101237476</v>
      </c>
      <c r="W204">
        <f t="shared" si="41"/>
        <v>6.3299030965432657E-2</v>
      </c>
      <c r="X204">
        <f t="shared" si="52"/>
        <v>0.53891758045255755</v>
      </c>
      <c r="Y204">
        <f t="shared" si="52"/>
        <v>1.1876369324205622</v>
      </c>
      <c r="Z204">
        <f t="shared" si="52"/>
        <v>1.5764271079257135</v>
      </c>
      <c r="AA204">
        <f t="shared" si="52"/>
        <v>4.0589736947517183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2.2310307314934072E-3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1.4668982346210481E-2</v>
      </c>
      <c r="V205">
        <f t="shared" si="54"/>
        <v>5.0247575924699577</v>
      </c>
      <c r="W205">
        <f t="shared" si="41"/>
        <v>7.7968013311642714E-2</v>
      </c>
      <c r="X205">
        <f t="shared" si="52"/>
        <v>0.53891758045255755</v>
      </c>
      <c r="Y205">
        <f t="shared" si="52"/>
        <v>1.1876369324205622</v>
      </c>
      <c r="Z205">
        <f t="shared" si="52"/>
        <v>1.5764271079257135</v>
      </c>
      <c r="AA205">
        <f t="shared" si="52"/>
        <v>4.0624642941578601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5.7216301376348663E-3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1.6451307249743682E-2</v>
      </c>
      <c r="V206">
        <f t="shared" si="54"/>
        <v>5.0412088997197015</v>
      </c>
      <c r="W206">
        <f t="shared" si="41"/>
        <v>9.4419320561386577E-2</v>
      </c>
      <c r="X206">
        <f t="shared" si="52"/>
        <v>0.53891758045255755</v>
      </c>
      <c r="Y206">
        <f t="shared" si="52"/>
        <v>1.1876369324205622</v>
      </c>
      <c r="Z206">
        <f t="shared" si="52"/>
        <v>1.5764271079257135</v>
      </c>
      <c r="AA206">
        <f t="shared" si="52"/>
        <v>4.067893041929997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1.1150377909771806E-2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1.8621513616759691E-2</v>
      </c>
      <c r="V207">
        <f t="shared" si="54"/>
        <v>5.0598304133364609</v>
      </c>
      <c r="W207">
        <f t="shared" si="41"/>
        <v>0.11304083417814592</v>
      </c>
      <c r="X207">
        <f t="shared" si="52"/>
        <v>0.53891758045255755</v>
      </c>
      <c r="Y207">
        <f t="shared" si="52"/>
        <v>1.1876369324205622</v>
      </c>
      <c r="Z207">
        <f t="shared" si="52"/>
        <v>1.5764271079257135</v>
      </c>
      <c r="AA207">
        <f t="shared" si="52"/>
        <v>4.075621649117168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1.887898509694259E-2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2.1321958786273708E-2</v>
      </c>
      <c r="V208">
        <f t="shared" si="54"/>
        <v>5.0811523721227347</v>
      </c>
      <c r="W208">
        <f t="shared" ref="W208:W246" si="55">IF(R208-R207=1,V208-V207,V208-V207+W207)</f>
        <v>0.13436279296441977</v>
      </c>
      <c r="X208">
        <f t="shared" si="52"/>
        <v>0.53891758045255755</v>
      </c>
      <c r="Y208">
        <f t="shared" si="52"/>
        <v>1.1876369324205622</v>
      </c>
      <c r="Z208">
        <f t="shared" si="52"/>
        <v>1.5764271079257135</v>
      </c>
      <c r="AA208">
        <f t="shared" si="52"/>
        <v>4.0861449328553912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2.9402268835165835E-2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2.4779842350036E-2</v>
      </c>
      <c r="V209">
        <f t="shared" si="54"/>
        <v>5.1059322144727703</v>
      </c>
      <c r="W209">
        <f t="shared" si="55"/>
        <v>0.15914263531445538</v>
      </c>
      <c r="X209">
        <f t="shared" si="52"/>
        <v>0.53891758045255755</v>
      </c>
      <c r="Y209">
        <f t="shared" si="52"/>
        <v>1.1876369324205622</v>
      </c>
      <c r="Z209">
        <f t="shared" si="52"/>
        <v>1.5764271079257135</v>
      </c>
      <c r="AA209">
        <f t="shared" si="52"/>
        <v>4.1001693714642462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4.3426707444020711E-2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2.9387457743293429E-2</v>
      </c>
      <c r="V210">
        <f t="shared" si="54"/>
        <v>5.1353196722160641</v>
      </c>
      <c r="W210">
        <f t="shared" si="55"/>
        <v>0.18853009305774915</v>
      </c>
      <c r="X210">
        <f t="shared" si="52"/>
        <v>0.53891758045255755</v>
      </c>
      <c r="Y210">
        <f t="shared" si="52"/>
        <v>1.1876369324205622</v>
      </c>
      <c r="Z210">
        <f t="shared" si="52"/>
        <v>1.5764271079257135</v>
      </c>
      <c r="AA210">
        <f t="shared" si="52"/>
        <v>4.1187655241044681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6.2022860084242119E-2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3.5903334142756177E-2</v>
      </c>
      <c r="V211">
        <f t="shared" si="54"/>
        <v>5.1712230063588205</v>
      </c>
      <c r="W211">
        <f t="shared" si="55"/>
        <v>0.22443342720050552</v>
      </c>
      <c r="X211">
        <f t="shared" si="52"/>
        <v>0.53891758045255755</v>
      </c>
      <c r="Y211">
        <f t="shared" si="52"/>
        <v>1.1876369324205622</v>
      </c>
      <c r="Z211">
        <f t="shared" si="52"/>
        <v>1.5764271079257135</v>
      </c>
      <c r="AA211">
        <f t="shared" si="52"/>
        <v>4.1437051345174734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8.6962470497247743E-2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4.6080272406931647E-2</v>
      </c>
      <c r="V212">
        <f t="shared" si="54"/>
        <v>5.2173032787657521</v>
      </c>
      <c r="W212">
        <f t="shared" si="55"/>
        <v>0.2705136996074371</v>
      </c>
      <c r="X212">
        <f t="shared" si="52"/>
        <v>0.53891758045255755</v>
      </c>
      <c r="Y212">
        <f t="shared" si="52"/>
        <v>1.1876369324205622</v>
      </c>
      <c r="Z212">
        <f t="shared" si="52"/>
        <v>1.5764271079257135</v>
      </c>
      <c r="AA212">
        <f t="shared" si="52"/>
        <v>4.1783734541263939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0.12163079010616819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6.5577659255079371E-2</v>
      </c>
      <c r="V213">
        <f t="shared" si="54"/>
        <v>5.2828809380208313</v>
      </c>
      <c r="W213">
        <f t="shared" si="55"/>
        <v>0.33609135886251629</v>
      </c>
      <c r="X213">
        <f t="shared" si="52"/>
        <v>0.53891758045255755</v>
      </c>
      <c r="Y213">
        <f t="shared" si="52"/>
        <v>1.1876369324205622</v>
      </c>
      <c r="Z213">
        <f t="shared" si="52"/>
        <v>1.5764271079257135</v>
      </c>
      <c r="AA213">
        <f t="shared" si="52"/>
        <v>4.2313420051970017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0.17459934117677614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0.198802911310235</v>
      </c>
      <c r="V214">
        <f t="shared" si="54"/>
        <v>5.4816838493310662</v>
      </c>
      <c r="W214">
        <f t="shared" si="55"/>
        <v>0.53489427017275126</v>
      </c>
      <c r="X214">
        <f t="shared" si="52"/>
        <v>0.53891758045255755</v>
      </c>
      <c r="Y214">
        <f t="shared" si="52"/>
        <v>1.1876369324205622</v>
      </c>
      <c r="Z214">
        <f t="shared" si="52"/>
        <v>1.5769074475222071</v>
      </c>
      <c r="AA214">
        <f t="shared" si="52"/>
        <v>4.4063948390846086</v>
      </c>
      <c r="AC214">
        <f t="shared" si="53"/>
        <v>0</v>
      </c>
      <c r="AD214">
        <f t="shared" si="53"/>
        <v>0</v>
      </c>
      <c r="AE214">
        <f t="shared" si="53"/>
        <v>4.8033959649369486E-4</v>
      </c>
      <c r="AF214">
        <f t="shared" si="53"/>
        <v>0.34965217506438301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9.8920359673594624E-2</v>
      </c>
      <c r="V215">
        <f t="shared" si="54"/>
        <v>5.5806042090046608</v>
      </c>
      <c r="W215">
        <f t="shared" si="55"/>
        <v>0.63381462984634585</v>
      </c>
      <c r="X215">
        <f t="shared" si="52"/>
        <v>0.53891758045255755</v>
      </c>
      <c r="Y215">
        <f t="shared" si="52"/>
        <v>1.1876369324205622</v>
      </c>
      <c r="Z215">
        <f t="shared" si="52"/>
        <v>1.5832257470394917</v>
      </c>
      <c r="AA215">
        <f t="shared" si="52"/>
        <v>4.4979117009850524</v>
      </c>
      <c r="AC215">
        <f t="shared" si="53"/>
        <v>0</v>
      </c>
      <c r="AD215">
        <f t="shared" si="53"/>
        <v>0</v>
      </c>
      <c r="AE215">
        <f t="shared" si="53"/>
        <v>6.7986391137781748E-3</v>
      </c>
      <c r="AF215">
        <f t="shared" si="53"/>
        <v>0.44116903696482668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4.0129918145509563E-2</v>
      </c>
      <c r="V216">
        <f t="shared" si="54"/>
        <v>5.6207341271501701</v>
      </c>
      <c r="W216">
        <f t="shared" si="55"/>
        <v>0.6739445479918551</v>
      </c>
      <c r="X216">
        <f t="shared" ref="X216:AA231" si="56">X215+IF(AC216&gt;AC215,AC216-AC215,0)</f>
        <v>0.53891758045255755</v>
      </c>
      <c r="Y216">
        <f t="shared" si="56"/>
        <v>1.1876369324205622</v>
      </c>
      <c r="Z216">
        <f t="shared" si="56"/>
        <v>1.5877424905871877</v>
      </c>
      <c r="AA216">
        <f t="shared" si="56"/>
        <v>4.5355370103131785</v>
      </c>
      <c r="AC216">
        <f t="shared" si="53"/>
        <v>0</v>
      </c>
      <c r="AD216">
        <f t="shared" si="53"/>
        <v>0</v>
      </c>
      <c r="AE216">
        <f t="shared" si="53"/>
        <v>1.1315382661474305E-2</v>
      </c>
      <c r="AF216">
        <f t="shared" si="53"/>
        <v>0.47879434629295298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2.6699278034481317E-2</v>
      </c>
      <c r="V217">
        <f t="shared" si="54"/>
        <v>5.6474334051846515</v>
      </c>
      <c r="W217">
        <f t="shared" si="55"/>
        <v>0.70064382602633657</v>
      </c>
      <c r="X217">
        <f t="shared" si="56"/>
        <v>0.53891758045255755</v>
      </c>
      <c r="Y217">
        <f t="shared" si="56"/>
        <v>1.1876369324205622</v>
      </c>
      <c r="Z217">
        <f t="shared" si="56"/>
        <v>1.5913339033107685</v>
      </c>
      <c r="AA217">
        <f t="shared" si="56"/>
        <v>4.5606988243259821</v>
      </c>
      <c r="AC217">
        <f t="shared" si="53"/>
        <v>0</v>
      </c>
      <c r="AD217">
        <f t="shared" si="53"/>
        <v>0</v>
      </c>
      <c r="AE217">
        <f t="shared" si="53"/>
        <v>1.4906795385055053E-2</v>
      </c>
      <c r="AF217">
        <f t="shared" si="53"/>
        <v>0.50395616030575641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1.9747113928413097E-2</v>
      </c>
      <c r="V218">
        <f t="shared" si="54"/>
        <v>5.6671805191130646</v>
      </c>
      <c r="W218">
        <f t="shared" si="55"/>
        <v>0.72039093995474968</v>
      </c>
      <c r="X218">
        <f t="shared" si="56"/>
        <v>0.53891758045255755</v>
      </c>
      <c r="Y218">
        <f t="shared" si="56"/>
        <v>1.1877255350434559</v>
      </c>
      <c r="Z218">
        <f t="shared" si="56"/>
        <v>1.5942819558083292</v>
      </c>
      <c r="AA218">
        <f t="shared" si="56"/>
        <v>4.5793685802186612</v>
      </c>
      <c r="AC218">
        <f t="shared" si="53"/>
        <v>0</v>
      </c>
      <c r="AD218">
        <f t="shared" si="53"/>
        <v>8.8602622893712104E-5</v>
      </c>
      <c r="AE218">
        <f t="shared" si="53"/>
        <v>1.7854847882615731E-2</v>
      </c>
      <c r="AF218">
        <f t="shared" si="53"/>
        <v>0.52262591619843535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1.5412009461463354E-2</v>
      </c>
      <c r="V219">
        <f t="shared" si="54"/>
        <v>5.6825925285745278</v>
      </c>
      <c r="W219">
        <f t="shared" si="55"/>
        <v>0.73580294941621283</v>
      </c>
      <c r="X219">
        <f t="shared" si="56"/>
        <v>0.53891758045255755</v>
      </c>
      <c r="Y219">
        <f t="shared" si="56"/>
        <v>1.1879458542278314</v>
      </c>
      <c r="Z219">
        <f t="shared" si="56"/>
        <v>1.5967513169354486</v>
      </c>
      <c r="AA219">
        <f t="shared" si="56"/>
        <v>4.5939726273899666</v>
      </c>
      <c r="AC219">
        <f t="shared" si="53"/>
        <v>0</v>
      </c>
      <c r="AD219">
        <f t="shared" si="53"/>
        <v>3.0892180726922318E-4</v>
      </c>
      <c r="AE219">
        <f t="shared" si="53"/>
        <v>2.032420900973516E-2</v>
      </c>
      <c r="AF219">
        <f t="shared" si="53"/>
        <v>0.53722996336974094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1.2444619259048889E-2</v>
      </c>
      <c r="V220">
        <f t="shared" si="54"/>
        <v>5.6950371478335766</v>
      </c>
      <c r="W220">
        <f t="shared" si="55"/>
        <v>0.74824756867526165</v>
      </c>
      <c r="X220">
        <f t="shared" si="56"/>
        <v>0.53891758045255755</v>
      </c>
      <c r="Y220">
        <f t="shared" si="56"/>
        <v>1.1882197648990667</v>
      </c>
      <c r="Z220">
        <f t="shared" si="56"/>
        <v>1.5988511631875488</v>
      </c>
      <c r="AA220">
        <f t="shared" si="56"/>
        <v>4.6057847853104894</v>
      </c>
      <c r="AC220">
        <f t="shared" si="53"/>
        <v>0</v>
      </c>
      <c r="AD220">
        <f t="shared" si="53"/>
        <v>5.8283247850457508E-4</v>
      </c>
      <c r="AE220">
        <f t="shared" si="53"/>
        <v>2.2424055261835364E-2</v>
      </c>
      <c r="AF220">
        <f t="shared" si="53"/>
        <v>0.54904212129026386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1.0293073903781461E-2</v>
      </c>
      <c r="V221">
        <f t="shared" si="54"/>
        <v>5.7053302217373583</v>
      </c>
      <c r="W221">
        <f t="shared" si="55"/>
        <v>0.7585406425790433</v>
      </c>
      <c r="X221">
        <f t="shared" si="56"/>
        <v>0.53891758045255755</v>
      </c>
      <c r="Y221">
        <f t="shared" si="56"/>
        <v>1.1885104455980533</v>
      </c>
      <c r="Z221">
        <f t="shared" si="56"/>
        <v>1.6006584942005557</v>
      </c>
      <c r="AA221">
        <f t="shared" si="56"/>
        <v>4.6155676472749194</v>
      </c>
      <c r="AC221">
        <f t="shared" si="53"/>
        <v>0</v>
      </c>
      <c r="AD221">
        <f t="shared" si="53"/>
        <v>8.7351317749131377E-4</v>
      </c>
      <c r="AE221">
        <f t="shared" si="53"/>
        <v>2.4231386274842347E-2</v>
      </c>
      <c r="AF221">
        <f t="shared" si="53"/>
        <v>0.55882498325469354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8.6697782626402372E-3</v>
      </c>
      <c r="V222">
        <f t="shared" si="54"/>
        <v>5.7139999999999986</v>
      </c>
      <c r="W222">
        <f t="shared" si="55"/>
        <v>0.76721042084168367</v>
      </c>
      <c r="X222">
        <f t="shared" si="56"/>
        <v>0.53891758045255755</v>
      </c>
      <c r="Y222">
        <f t="shared" si="56"/>
        <v>1.1887999343789311</v>
      </c>
      <c r="Z222">
        <f t="shared" si="56"/>
        <v>1.6022297749251648</v>
      </c>
      <c r="AA222">
        <f t="shared" si="56"/>
        <v>4.6238164360266838</v>
      </c>
      <c r="AC222">
        <f t="shared" si="53"/>
        <v>0</v>
      </c>
      <c r="AD222">
        <f t="shared" si="53"/>
        <v>1.1630019583691346E-3</v>
      </c>
      <c r="AE222">
        <f t="shared" si="53"/>
        <v>2.5802666999451385E-2</v>
      </c>
      <c r="AF222">
        <f t="shared" si="53"/>
        <v>0.56707377200645814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5.7139999999999986</v>
      </c>
      <c r="W223">
        <f t="shared" si="55"/>
        <v>0</v>
      </c>
      <c r="X223">
        <f t="shared" si="56"/>
        <v>0.53891758045255755</v>
      </c>
      <c r="Y223">
        <f t="shared" si="56"/>
        <v>1.1887999343789311</v>
      </c>
      <c r="Z223">
        <f t="shared" si="56"/>
        <v>1.6022297749251648</v>
      </c>
      <c r="AA223">
        <f t="shared" si="56"/>
        <v>4.6238164360266838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5.7139999999999986</v>
      </c>
      <c r="W224">
        <f t="shared" si="55"/>
        <v>0</v>
      </c>
      <c r="X224">
        <f t="shared" si="56"/>
        <v>0.53891758045255755</v>
      </c>
      <c r="Y224">
        <f t="shared" si="56"/>
        <v>1.1887999343789311</v>
      </c>
      <c r="Z224">
        <f t="shared" si="56"/>
        <v>1.6022297749251648</v>
      </c>
      <c r="AA224">
        <f t="shared" si="56"/>
        <v>4.6238164360266838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5.7139999999999986</v>
      </c>
      <c r="W225">
        <f t="shared" si="55"/>
        <v>0</v>
      </c>
      <c r="X225">
        <f t="shared" si="56"/>
        <v>0.53891758045255755</v>
      </c>
      <c r="Y225">
        <f t="shared" si="56"/>
        <v>1.1887999343789311</v>
      </c>
      <c r="Z225">
        <f t="shared" si="56"/>
        <v>1.6022297749251648</v>
      </c>
      <c r="AA225">
        <f t="shared" si="56"/>
        <v>4.6238164360266838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5.7139999999999986</v>
      </c>
      <c r="W226">
        <f t="shared" si="55"/>
        <v>0</v>
      </c>
      <c r="X226">
        <f t="shared" si="56"/>
        <v>0.53891758045255755</v>
      </c>
      <c r="Y226">
        <f t="shared" si="56"/>
        <v>1.1887999343789311</v>
      </c>
      <c r="Z226">
        <f t="shared" si="56"/>
        <v>1.6022297749251648</v>
      </c>
      <c r="AA226">
        <f t="shared" si="56"/>
        <v>4.6238164360266838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5.7139999999999986</v>
      </c>
      <c r="W227">
        <f t="shared" si="55"/>
        <v>0</v>
      </c>
      <c r="X227">
        <f t="shared" si="56"/>
        <v>0.53891758045255755</v>
      </c>
      <c r="Y227">
        <f t="shared" si="56"/>
        <v>1.1887999343789311</v>
      </c>
      <c r="Z227">
        <f t="shared" si="56"/>
        <v>1.6022297749251648</v>
      </c>
      <c r="AA227">
        <f t="shared" si="56"/>
        <v>4.6238164360266838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5.7139999999999986</v>
      </c>
      <c r="W228">
        <f t="shared" si="55"/>
        <v>0</v>
      </c>
      <c r="X228">
        <f t="shared" si="56"/>
        <v>0.53891758045255755</v>
      </c>
      <c r="Y228">
        <f t="shared" si="56"/>
        <v>1.1887999343789311</v>
      </c>
      <c r="Z228">
        <f t="shared" si="56"/>
        <v>1.6022297749251648</v>
      </c>
      <c r="AA228">
        <f t="shared" si="56"/>
        <v>4.6238164360266838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5.7139999999999986</v>
      </c>
      <c r="W229">
        <f t="shared" si="55"/>
        <v>0</v>
      </c>
      <c r="X229">
        <f t="shared" si="56"/>
        <v>0.53891758045255755</v>
      </c>
      <c r="Y229">
        <f t="shared" si="56"/>
        <v>1.1887999343789311</v>
      </c>
      <c r="Z229">
        <f t="shared" si="56"/>
        <v>1.6022297749251648</v>
      </c>
      <c r="AA229">
        <f t="shared" si="56"/>
        <v>4.6238164360266838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5.7139999999999986</v>
      </c>
      <c r="W230">
        <f t="shared" si="55"/>
        <v>0</v>
      </c>
      <c r="X230">
        <f t="shared" si="56"/>
        <v>0.53891758045255755</v>
      </c>
      <c r="Y230">
        <f t="shared" si="56"/>
        <v>1.1887999343789311</v>
      </c>
      <c r="Z230">
        <f t="shared" si="56"/>
        <v>1.6022297749251648</v>
      </c>
      <c r="AA230">
        <f t="shared" si="56"/>
        <v>4.6238164360266838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5.7139999999999986</v>
      </c>
      <c r="W231">
        <f t="shared" si="55"/>
        <v>0</v>
      </c>
      <c r="X231">
        <f t="shared" si="56"/>
        <v>0.53891758045255755</v>
      </c>
      <c r="Y231">
        <f t="shared" si="56"/>
        <v>1.1887999343789311</v>
      </c>
      <c r="Z231">
        <f t="shared" si="56"/>
        <v>1.6022297749251648</v>
      </c>
      <c r="AA231">
        <f t="shared" si="56"/>
        <v>4.6238164360266838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5.7139999999999986</v>
      </c>
      <c r="W232">
        <f t="shared" si="55"/>
        <v>0</v>
      </c>
      <c r="X232">
        <f t="shared" ref="X232:AA246" si="59">X231+IF(AC232&gt;AC231,AC232-AC231,0)</f>
        <v>0.53891758045255755</v>
      </c>
      <c r="Y232">
        <f t="shared" si="59"/>
        <v>1.1887999343789311</v>
      </c>
      <c r="Z232">
        <f t="shared" si="59"/>
        <v>1.6022297749251648</v>
      </c>
      <c r="AA232">
        <f t="shared" si="59"/>
        <v>4.6238164360266838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5.7139999999999986</v>
      </c>
      <c r="W233">
        <f t="shared" si="55"/>
        <v>0</v>
      </c>
      <c r="X233">
        <f t="shared" si="59"/>
        <v>0.53891758045255755</v>
      </c>
      <c r="Y233">
        <f t="shared" si="59"/>
        <v>1.1887999343789311</v>
      </c>
      <c r="Z233">
        <f t="shared" si="59"/>
        <v>1.6022297749251648</v>
      </c>
      <c r="AA233">
        <f t="shared" si="59"/>
        <v>4.6238164360266838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5.7139999999999986</v>
      </c>
      <c r="W234">
        <f t="shared" si="55"/>
        <v>0</v>
      </c>
      <c r="X234">
        <f t="shared" si="59"/>
        <v>0.53891758045255755</v>
      </c>
      <c r="Y234">
        <f t="shared" si="59"/>
        <v>1.1887999343789311</v>
      </c>
      <c r="Z234">
        <f t="shared" si="59"/>
        <v>1.6022297749251648</v>
      </c>
      <c r="AA234">
        <f t="shared" si="59"/>
        <v>4.6238164360266838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5.7139999999999986</v>
      </c>
      <c r="W235">
        <f t="shared" si="55"/>
        <v>0</v>
      </c>
      <c r="X235">
        <f t="shared" si="59"/>
        <v>0.53891758045255755</v>
      </c>
      <c r="Y235">
        <f t="shared" si="59"/>
        <v>1.1887999343789311</v>
      </c>
      <c r="Z235">
        <f t="shared" si="59"/>
        <v>1.6022297749251648</v>
      </c>
      <c r="AA235">
        <f t="shared" si="59"/>
        <v>4.6238164360266838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5.7139999999999986</v>
      </c>
      <c r="W236">
        <f t="shared" si="55"/>
        <v>0</v>
      </c>
      <c r="X236">
        <f t="shared" si="59"/>
        <v>0.53891758045255755</v>
      </c>
      <c r="Y236">
        <f t="shared" si="59"/>
        <v>1.1887999343789311</v>
      </c>
      <c r="Z236">
        <f t="shared" si="59"/>
        <v>1.6022297749251648</v>
      </c>
      <c r="AA236">
        <f t="shared" si="59"/>
        <v>4.6238164360266838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5.7139999999999986</v>
      </c>
      <c r="W237">
        <f t="shared" si="55"/>
        <v>0</v>
      </c>
      <c r="X237">
        <f t="shared" si="59"/>
        <v>0.53891758045255755</v>
      </c>
      <c r="Y237">
        <f t="shared" si="59"/>
        <v>1.1887999343789311</v>
      </c>
      <c r="Z237">
        <f t="shared" si="59"/>
        <v>1.6022297749251648</v>
      </c>
      <c r="AA237">
        <f t="shared" si="59"/>
        <v>4.6238164360266838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5.7139999999999986</v>
      </c>
      <c r="W238">
        <f t="shared" si="55"/>
        <v>0</v>
      </c>
      <c r="X238">
        <f t="shared" si="59"/>
        <v>0.53891758045255755</v>
      </c>
      <c r="Y238">
        <f t="shared" si="59"/>
        <v>1.1887999343789311</v>
      </c>
      <c r="Z238">
        <f t="shared" si="59"/>
        <v>1.6022297749251648</v>
      </c>
      <c r="AA238">
        <f t="shared" si="59"/>
        <v>4.6238164360266838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5.7139999999999986</v>
      </c>
      <c r="W239">
        <f t="shared" si="55"/>
        <v>0</v>
      </c>
      <c r="X239">
        <f t="shared" si="59"/>
        <v>0.53891758045255755</v>
      </c>
      <c r="Y239">
        <f t="shared" si="59"/>
        <v>1.1887999343789311</v>
      </c>
      <c r="Z239">
        <f t="shared" si="59"/>
        <v>1.6022297749251648</v>
      </c>
      <c r="AA239">
        <f t="shared" si="59"/>
        <v>4.6238164360266838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5.7139999999999986</v>
      </c>
      <c r="W240">
        <f t="shared" si="55"/>
        <v>0</v>
      </c>
      <c r="X240">
        <f t="shared" si="59"/>
        <v>0.53891758045255755</v>
      </c>
      <c r="Y240">
        <f t="shared" si="59"/>
        <v>1.1887999343789311</v>
      </c>
      <c r="Z240">
        <f t="shared" si="59"/>
        <v>1.6022297749251648</v>
      </c>
      <c r="AA240">
        <f t="shared" si="59"/>
        <v>4.6238164360266838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5.7139999999999986</v>
      </c>
      <c r="W241">
        <f t="shared" si="55"/>
        <v>0</v>
      </c>
      <c r="X241">
        <f t="shared" si="59"/>
        <v>0.53891758045255755</v>
      </c>
      <c r="Y241">
        <f t="shared" si="59"/>
        <v>1.1887999343789311</v>
      </c>
      <c r="Z241">
        <f t="shared" si="59"/>
        <v>1.6022297749251648</v>
      </c>
      <c r="AA241">
        <f t="shared" si="59"/>
        <v>4.6238164360266838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5.7139999999999986</v>
      </c>
      <c r="W242">
        <f t="shared" si="55"/>
        <v>0</v>
      </c>
      <c r="X242">
        <f t="shared" si="59"/>
        <v>0.53891758045255755</v>
      </c>
      <c r="Y242">
        <f t="shared" si="59"/>
        <v>1.1887999343789311</v>
      </c>
      <c r="Z242">
        <f t="shared" si="59"/>
        <v>1.6022297749251648</v>
      </c>
      <c r="AA242">
        <f t="shared" si="59"/>
        <v>4.6238164360266838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5.7139999999999986</v>
      </c>
      <c r="W243">
        <f t="shared" si="55"/>
        <v>0</v>
      </c>
      <c r="X243">
        <f t="shared" si="59"/>
        <v>0.53891758045255755</v>
      </c>
      <c r="Y243">
        <f t="shared" si="59"/>
        <v>1.1887999343789311</v>
      </c>
      <c r="Z243">
        <f t="shared" si="59"/>
        <v>1.6022297749251648</v>
      </c>
      <c r="AA243">
        <f t="shared" si="59"/>
        <v>4.6238164360266838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5.7139999999999986</v>
      </c>
      <c r="W244">
        <f t="shared" si="55"/>
        <v>0</v>
      </c>
      <c r="X244">
        <f t="shared" si="59"/>
        <v>0.53891758045255755</v>
      </c>
      <c r="Y244">
        <f t="shared" si="59"/>
        <v>1.1887999343789311</v>
      </c>
      <c r="Z244">
        <f t="shared" si="59"/>
        <v>1.6022297749251648</v>
      </c>
      <c r="AA244">
        <f t="shared" si="59"/>
        <v>4.6238164360266838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5.7139999999999986</v>
      </c>
      <c r="W245">
        <f t="shared" si="55"/>
        <v>0</v>
      </c>
      <c r="X245">
        <f t="shared" si="59"/>
        <v>0.53891758045255755</v>
      </c>
      <c r="Y245">
        <f t="shared" si="59"/>
        <v>1.1887999343789311</v>
      </c>
      <c r="Z245">
        <f t="shared" si="59"/>
        <v>1.6022297749251648</v>
      </c>
      <c r="AA245">
        <f t="shared" si="59"/>
        <v>4.6238164360266838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5.7139999999999986</v>
      </c>
      <c r="W246">
        <f t="shared" si="55"/>
        <v>0</v>
      </c>
      <c r="X246">
        <f t="shared" si="59"/>
        <v>0.53891758045255755</v>
      </c>
      <c r="Y246">
        <f t="shared" si="59"/>
        <v>1.1887999343789311</v>
      </c>
      <c r="Z246">
        <f t="shared" si="59"/>
        <v>1.6022297749251648</v>
      </c>
      <c r="AA246">
        <f t="shared" si="59"/>
        <v>4.6238164360266838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2:AN524"/>
  <sheetViews>
    <sheetView tabSelected="1" zoomScale="70" zoomScaleNormal="70" workbookViewId="0">
      <selection activeCell="U6" sqref="U6"/>
    </sheetView>
  </sheetViews>
  <sheetFormatPr defaultRowHeight="15" x14ac:dyDescent="0.25"/>
  <cols>
    <col min="2" max="2" width="26.140625" customWidth="1"/>
    <col min="3" max="3" width="14.5703125" customWidth="1"/>
    <col min="4" max="4" width="39.42578125" customWidth="1"/>
    <col min="7" max="7" width="11.85546875" customWidth="1"/>
    <col min="8" max="9" width="10.140625" customWidth="1"/>
    <col min="13" max="13" width="11.5703125" customWidth="1"/>
    <col min="15" max="15" width="2.28515625" customWidth="1"/>
    <col min="16" max="16" width="3.5703125" customWidth="1"/>
    <col min="17" max="17" width="3.140625" customWidth="1"/>
    <col min="18" max="18" width="2.5703125" customWidth="1"/>
    <col min="19" max="19" width="15.42578125" customWidth="1"/>
    <col min="20" max="20" width="22.28515625" customWidth="1"/>
    <col min="21" max="21" width="10.7109375" customWidth="1"/>
    <col min="22" max="22" width="20.140625" customWidth="1"/>
    <col min="23" max="24" width="2" customWidth="1"/>
    <col min="26" max="30" width="9.140625" customWidth="1"/>
    <col min="31" max="31" width="11.85546875" customWidth="1"/>
    <col min="32" max="32" width="9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0.85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0.81048444013867793</v>
      </c>
      <c r="V3" s="51"/>
      <c r="W3" s="51"/>
      <c r="X3" s="51"/>
      <c r="Y3" s="51"/>
      <c r="AE3" s="35" t="s">
        <v>147</v>
      </c>
      <c r="AF3" s="35"/>
      <c r="AG3" s="49">
        <f>V235</f>
        <v>13.664543771115119</v>
      </c>
      <c r="AH3" s="35" t="s">
        <v>112</v>
      </c>
    </row>
    <row r="4" spans="2:37" ht="19.5" thickBot="1" x14ac:dyDescent="0.35">
      <c r="B4" s="31" t="s">
        <v>73</v>
      </c>
      <c r="C4" s="35">
        <v>0.6</v>
      </c>
      <c r="D4" s="31" t="s">
        <v>48</v>
      </c>
      <c r="F4" s="30" t="s">
        <v>103</v>
      </c>
      <c r="G4" s="31"/>
      <c r="I4">
        <v>0</v>
      </c>
      <c r="S4" s="35" t="s">
        <v>141</v>
      </c>
      <c r="T4" s="35"/>
      <c r="U4" s="49">
        <f>T16*U3*0.52</f>
        <v>16.268043682463546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10.062878442108454</v>
      </c>
      <c r="AH4" s="35" t="s">
        <v>112</v>
      </c>
      <c r="AI4">
        <f>MAX(Y212:Y259)</f>
        <v>193.29755467568049</v>
      </c>
    </row>
    <row r="5" spans="2:37" ht="19.5" thickBot="1" x14ac:dyDescent="0.35">
      <c r="B5" s="31" t="s">
        <v>65</v>
      </c>
      <c r="C5" s="35">
        <v>183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12.581518927522275</v>
      </c>
      <c r="V5" s="35" t="s">
        <v>112</v>
      </c>
      <c r="W5" s="35"/>
      <c r="X5" s="35"/>
      <c r="AE5" s="35" t="s">
        <v>149</v>
      </c>
      <c r="AF5" s="35"/>
      <c r="AG5" s="49">
        <f>MAX(Y20:Y259)</f>
        <v>193.30448811664786</v>
      </c>
      <c r="AH5" s="35"/>
      <c r="AI5">
        <f>MAX(Y20:Y211)</f>
        <v>193.30448811664786</v>
      </c>
    </row>
    <row r="6" spans="2:37" ht="19.5" thickTop="1" x14ac:dyDescent="0.3">
      <c r="B6" s="31" t="s">
        <v>60</v>
      </c>
      <c r="C6" s="35">
        <v>12</v>
      </c>
      <c r="D6" s="31" t="s">
        <v>61</v>
      </c>
      <c r="E6" s="22">
        <v>1</v>
      </c>
      <c r="F6" s="38">
        <f>C10</f>
        <v>182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1.5673742366912127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183.85714285714286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0.43334626892580241</v>
      </c>
      <c r="V7" s="35" t="s">
        <v>64</v>
      </c>
      <c r="W7" s="35"/>
      <c r="X7" s="35"/>
      <c r="AE7" s="35" t="s">
        <v>137</v>
      </c>
      <c r="AF7" s="35"/>
      <c r="AG7" s="52">
        <f>(U5-AG4)/AG4</f>
        <v>0.2502902623641447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185.71428571428572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0.63431824592924801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187.57142857142858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0.5073367881229679</v>
      </c>
      <c r="V9" s="35" t="s">
        <v>146</v>
      </c>
      <c r="W9" s="35"/>
      <c r="X9" s="35"/>
      <c r="Z9">
        <v>0</v>
      </c>
      <c r="AA9">
        <f>C120</f>
        <v>195</v>
      </c>
      <c r="AI9" t="s">
        <v>119</v>
      </c>
    </row>
    <row r="10" spans="2:37" ht="19.5" x14ac:dyDescent="0.35">
      <c r="B10" s="31" t="s">
        <v>105</v>
      </c>
      <c r="C10" s="35">
        <v>182</v>
      </c>
      <c r="D10" s="31" t="s">
        <v>61</v>
      </c>
      <c r="E10" s="22">
        <v>5</v>
      </c>
      <c r="F10" s="40">
        <f t="shared" si="0"/>
        <v>189.42857142857144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5.7140000000000004</v>
      </c>
      <c r="V10" s="35" t="s">
        <v>139</v>
      </c>
      <c r="Z10">
        <v>480</v>
      </c>
      <c r="AA10">
        <f>AA9</f>
        <v>195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2.1</v>
      </c>
      <c r="D11" s="31" t="s">
        <v>77</v>
      </c>
      <c r="E11" s="22">
        <v>6</v>
      </c>
      <c r="F11" s="40">
        <f t="shared" si="0"/>
        <v>191.28571428571431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0.89060555017334753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193.14285714285717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0.71674854147919931</v>
      </c>
    </row>
    <row r="13" spans="2:37" ht="20.25" thickBot="1" x14ac:dyDescent="0.4">
      <c r="B13" s="32" t="s">
        <v>81</v>
      </c>
      <c r="C13" s="34">
        <f>C14*C8</f>
        <v>228.63070659909181</v>
      </c>
      <c r="D13" s="32" t="s">
        <v>61</v>
      </c>
      <c r="E13" s="22">
        <v>8</v>
      </c>
      <c r="F13" s="42">
        <f>C5+C6</f>
        <v>195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4.2226257633087885</v>
      </c>
      <c r="U13" s="44" t="s">
        <v>48</v>
      </c>
      <c r="AI13" t="s">
        <v>125</v>
      </c>
      <c r="AJ13" t="s">
        <v>126</v>
      </c>
      <c r="AK13" s="26">
        <f>1.963*AK12*AK10</f>
        <v>0.46430253768481056</v>
      </c>
    </row>
    <row r="14" spans="2:37" ht="18.75" x14ac:dyDescent="0.3">
      <c r="B14" s="32" t="s">
        <v>82</v>
      </c>
      <c r="C14" s="34">
        <f>SQRT(C4*43560/C8)</f>
        <v>114.3153532995459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1685.4182117958624</v>
      </c>
    </row>
    <row r="15" spans="2:37" ht="19.5" thickBot="1" x14ac:dyDescent="0.35">
      <c r="B15" s="31" t="s">
        <v>109</v>
      </c>
      <c r="C15" s="35">
        <v>1</v>
      </c>
      <c r="D15" s="31"/>
      <c r="H15" s="53"/>
      <c r="S15" s="46" t="s">
        <v>90</v>
      </c>
      <c r="T15" s="47">
        <f>T16*U2+U6</f>
        <v>34.377374236691217</v>
      </c>
      <c r="U15" s="46" t="s">
        <v>48</v>
      </c>
      <c r="AI15" t="s">
        <v>119</v>
      </c>
      <c r="AJ15" t="s">
        <v>112</v>
      </c>
      <c r="AK15">
        <f>T16*AK14/43560</f>
        <v>1.493506496219474</v>
      </c>
    </row>
    <row r="16" spans="2:37" ht="19.5" thickTop="1" x14ac:dyDescent="0.3">
      <c r="B16" s="32" t="s">
        <v>115</v>
      </c>
      <c r="C16" s="33">
        <f>MAX(AG20:AG259)</f>
        <v>0.39085139773941635</v>
      </c>
      <c r="D16" s="32" t="str">
        <f>"cfs at elev. "&amp;FIXED(MAX(Y20:Y259),2)&amp;" ft"</f>
        <v>cfs at elev. 193.30 ft</v>
      </c>
      <c r="F16" t="s">
        <v>150</v>
      </c>
      <c r="G16">
        <v>138</v>
      </c>
      <c r="H16">
        <v>168</v>
      </c>
      <c r="S16" s="35" t="s">
        <v>111</v>
      </c>
      <c r="T16" s="35">
        <v>38.6</v>
      </c>
      <c r="U16" s="35" t="s">
        <v>48</v>
      </c>
      <c r="AI16" t="s">
        <v>129</v>
      </c>
      <c r="AJ16" t="s">
        <v>64</v>
      </c>
      <c r="AK16">
        <f>AK15*43560/48/3600</f>
        <v>0.37648809592199239</v>
      </c>
    </row>
    <row r="17" spans="1:40" ht="18.75" x14ac:dyDescent="0.3">
      <c r="B17" s="32" t="s">
        <v>110</v>
      </c>
      <c r="C17" s="34">
        <f>(F120+60)*(E120+60)/43560</f>
        <v>2.3868591676810715</v>
      </c>
      <c r="D17" s="32" t="s">
        <v>143</v>
      </c>
      <c r="AI17" s="4"/>
    </row>
    <row r="18" spans="1:40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0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0" x14ac:dyDescent="0.25">
      <c r="A20">
        <v>1</v>
      </c>
      <c r="B20">
        <v>0</v>
      </c>
      <c r="C20">
        <f>MIN(C10,C5)</f>
        <v>182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0</v>
      </c>
      <c r="F20">
        <f t="shared" ref="F20:F51" si="3">IF($C20&lt;$C$5,0,$C$14+2*$C$7*($C20-$C$5))</f>
        <v>0</v>
      </c>
      <c r="G20">
        <f>IF(C20&lt;$C$5,$C$12,E20*F20)</f>
        <v>20</v>
      </c>
      <c r="H20" s="21">
        <v>0</v>
      </c>
      <c r="I20" s="25">
        <f>C20</f>
        <v>182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0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182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0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182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0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0" x14ac:dyDescent="0.25">
      <c r="A21">
        <v>2</v>
      </c>
      <c r="B21">
        <v>0.01</v>
      </c>
      <c r="C21">
        <f t="shared" ref="C21:C52" si="4">$C$20+B21*(MAX($C$6,$C$6+$C$5-$C$10))</f>
        <v>182.13</v>
      </c>
      <c r="D21">
        <f t="shared" ref="D21:D84" si="5">IF(C21&gt;=$C$10+$C$11/12,PI()*($C$11/24)^2,IF(C21&lt;=$C$10,0,($C$11/12)^2*(1/8)*((PI()+2*ASIN((C21-$C$10-$C$11/24)/($C$11/24)))-SIN(PI()+2*ASIN((C21-$C$10-$C$11/24)/($C$11/24))))))</f>
        <v>1.9160132209451931E-2</v>
      </c>
      <c r="E21">
        <f t="shared" si="2"/>
        <v>0</v>
      </c>
      <c r="F21">
        <f t="shared" si="3"/>
        <v>0</v>
      </c>
      <c r="G21">
        <f t="shared" ref="G21:G84" si="6">IF(C21&lt;$C$5,$C$12,E21*F21)</f>
        <v>20</v>
      </c>
      <c r="H21">
        <f>IF(C21&lt;$C$5,$C$12*(C21-$C$10),H20+(1/3)*(C21-MAX(C20,$C$5))*(G21+IF(C20&lt;$C$5,$C$13*$C$14,G20)+SQRT(G21*IF(C20&lt;$C$5,$C$13*$C$14,G20))))</f>
        <v>2.5999999999999091</v>
      </c>
      <c r="I21">
        <f>C21</f>
        <v>182.13</v>
      </c>
      <c r="J21">
        <f t="shared" ref="J21:J84" si="7">$C$15*IF(C21&lt;=$C$10,0,IF(C21&gt;=$C$10+$C$11/12,0.6*D21*SQRT(64.4*(C21-$C$10+$C$11/24)),0.6*D21*SQRT(64.4*(C21-$C$10)/2)))</f>
        <v>2.3520652407253314E-2</v>
      </c>
      <c r="K21">
        <f t="shared" ref="K21:K84" si="8">IF(C21&lt;$C$5,0,G21*$C$9/12/3600)</f>
        <v>0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2.3520652407253314E-2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182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0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182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0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0" x14ac:dyDescent="0.25">
      <c r="A22">
        <v>3</v>
      </c>
      <c r="B22">
        <v>0.02</v>
      </c>
      <c r="C22">
        <f t="shared" si="4"/>
        <v>182.26</v>
      </c>
      <c r="D22">
        <f t="shared" si="5"/>
        <v>2.405281875404686E-2</v>
      </c>
      <c r="E22">
        <f t="shared" si="2"/>
        <v>0</v>
      </c>
      <c r="F22">
        <f t="shared" si="3"/>
        <v>0</v>
      </c>
      <c r="G22">
        <f t="shared" si="6"/>
        <v>20</v>
      </c>
      <c r="H22">
        <f t="shared" ref="H22:H85" si="19">IF(C22&lt;$C$5,$C$12*(C22-$C$10),H21+(1/3)*(C22-MAX(C21,$C$5))*(G22+IF(C21&lt;$C$5,$C$13*$C$14,G21)+SQRT(G22*IF(C21&lt;$C$5,$C$13*$C$14,G21))))</f>
        <v>5.1999999999998181</v>
      </c>
      <c r="I22">
        <f t="shared" ref="I22:I85" si="20">C22</f>
        <v>182.26</v>
      </c>
      <c r="J22">
        <f t="shared" si="7"/>
        <v>6.8271204837182659E-2</v>
      </c>
      <c r="K22">
        <f t="shared" si="8"/>
        <v>0</v>
      </c>
      <c r="L22">
        <f t="shared" si="9"/>
        <v>0</v>
      </c>
      <c r="M22">
        <f t="shared" si="10"/>
        <v>6.8271204837182659E-2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182</v>
      </c>
      <c r="Z22">
        <f t="shared" ref="Z22:Z32" si="22">(V23-V22)*43560/3600</f>
        <v>0</v>
      </c>
      <c r="AA22">
        <f t="shared" si="12"/>
        <v>0</v>
      </c>
      <c r="AB22">
        <f t="shared" si="13"/>
        <v>0</v>
      </c>
      <c r="AC22">
        <f t="shared" si="14"/>
        <v>0</v>
      </c>
      <c r="AD22">
        <f t="shared" si="15"/>
        <v>182</v>
      </c>
      <c r="AE22">
        <f t="shared" si="16"/>
        <v>0</v>
      </c>
      <c r="AF22">
        <f t="shared" si="17"/>
        <v>0</v>
      </c>
      <c r="AG22">
        <f t="shared" si="18"/>
        <v>0</v>
      </c>
    </row>
    <row r="23" spans="1:40" x14ac:dyDescent="0.25">
      <c r="A23">
        <v>4</v>
      </c>
      <c r="B23">
        <v>0.03</v>
      </c>
      <c r="C23">
        <f t="shared" si="4"/>
        <v>182.39</v>
      </c>
      <c r="D23">
        <f t="shared" si="5"/>
        <v>2.405281875404686E-2</v>
      </c>
      <c r="E23">
        <f t="shared" si="2"/>
        <v>0</v>
      </c>
      <c r="F23">
        <f t="shared" si="3"/>
        <v>0</v>
      </c>
      <c r="G23">
        <f t="shared" si="6"/>
        <v>20</v>
      </c>
      <c r="H23">
        <f t="shared" si="19"/>
        <v>7.7999999999997272</v>
      </c>
      <c r="I23">
        <f t="shared" si="20"/>
        <v>182.39</v>
      </c>
      <c r="J23">
        <f t="shared" si="7"/>
        <v>8.0028900593339308E-2</v>
      </c>
      <c r="K23">
        <f t="shared" si="8"/>
        <v>0</v>
      </c>
      <c r="L23">
        <f t="shared" si="9"/>
        <v>0</v>
      </c>
      <c r="M23">
        <f t="shared" si="10"/>
        <v>8.0028900593339308E-2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182</v>
      </c>
      <c r="Z23">
        <f t="shared" si="22"/>
        <v>0</v>
      </c>
      <c r="AA23">
        <f t="shared" si="12"/>
        <v>0</v>
      </c>
      <c r="AB23">
        <f t="shared" si="13"/>
        <v>0</v>
      </c>
      <c r="AC23">
        <f t="shared" si="14"/>
        <v>0</v>
      </c>
      <c r="AD23">
        <f t="shared" si="15"/>
        <v>182</v>
      </c>
      <c r="AE23">
        <f t="shared" si="16"/>
        <v>0</v>
      </c>
      <c r="AF23">
        <f t="shared" si="17"/>
        <v>0</v>
      </c>
      <c r="AG23">
        <f t="shared" si="18"/>
        <v>0</v>
      </c>
    </row>
    <row r="24" spans="1:40" x14ac:dyDescent="0.25">
      <c r="A24">
        <v>5</v>
      </c>
      <c r="B24">
        <v>0.04</v>
      </c>
      <c r="C24">
        <f t="shared" si="4"/>
        <v>182.52</v>
      </c>
      <c r="D24">
        <f t="shared" si="5"/>
        <v>2.405281875404686E-2</v>
      </c>
      <c r="E24">
        <f t="shared" si="2"/>
        <v>0</v>
      </c>
      <c r="F24">
        <f t="shared" si="3"/>
        <v>0</v>
      </c>
      <c r="G24">
        <f t="shared" si="6"/>
        <v>20</v>
      </c>
      <c r="H24">
        <f t="shared" si="19"/>
        <v>10.400000000000205</v>
      </c>
      <c r="I24">
        <f t="shared" si="20"/>
        <v>182.52</v>
      </c>
      <c r="J24">
        <f t="shared" si="7"/>
        <v>9.0267892688580029E-2</v>
      </c>
      <c r="K24">
        <f t="shared" si="8"/>
        <v>0</v>
      </c>
      <c r="L24">
        <f t="shared" si="9"/>
        <v>0</v>
      </c>
      <c r="M24">
        <f t="shared" si="10"/>
        <v>9.0267892688580029E-2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182</v>
      </c>
      <c r="Z24">
        <f t="shared" si="22"/>
        <v>1.1710733825472822E-3</v>
      </c>
      <c r="AA24">
        <f t="shared" si="12"/>
        <v>0</v>
      </c>
      <c r="AB24">
        <f t="shared" si="13"/>
        <v>0</v>
      </c>
      <c r="AC24">
        <f t="shared" si="14"/>
        <v>2.1079320885851081</v>
      </c>
      <c r="AD24">
        <f t="shared" si="15"/>
        <v>182.10539660442925</v>
      </c>
      <c r="AE24">
        <f t="shared" si="16"/>
        <v>1.9069206905270284E-2</v>
      </c>
      <c r="AF24">
        <f t="shared" si="17"/>
        <v>0</v>
      </c>
      <c r="AG24">
        <f t="shared" si="18"/>
        <v>0</v>
      </c>
      <c r="AL24" t="s">
        <v>156</v>
      </c>
      <c r="AM24" t="s">
        <v>157</v>
      </c>
    </row>
    <row r="25" spans="1:40" x14ac:dyDescent="0.25">
      <c r="A25">
        <v>6</v>
      </c>
      <c r="B25">
        <v>0.05</v>
      </c>
      <c r="C25">
        <f t="shared" si="4"/>
        <v>182.65</v>
      </c>
      <c r="D25">
        <f t="shared" si="5"/>
        <v>2.405281875404686E-2</v>
      </c>
      <c r="E25">
        <f t="shared" si="2"/>
        <v>0</v>
      </c>
      <c r="F25">
        <f t="shared" si="3"/>
        <v>0</v>
      </c>
      <c r="G25">
        <f t="shared" si="6"/>
        <v>20</v>
      </c>
      <c r="H25">
        <f t="shared" si="19"/>
        <v>13.000000000000114</v>
      </c>
      <c r="I25">
        <f t="shared" si="20"/>
        <v>182.65</v>
      </c>
      <c r="J25">
        <f t="shared" si="7"/>
        <v>9.9458332836897242E-2</v>
      </c>
      <c r="K25">
        <f t="shared" si="8"/>
        <v>0</v>
      </c>
      <c r="L25">
        <f t="shared" si="9"/>
        <v>0</v>
      </c>
      <c r="M25">
        <f t="shared" si="10"/>
        <v>9.9458332836897242E-2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9.6782924177461348E-5</v>
      </c>
      <c r="Y25">
        <f t="shared" si="21"/>
        <v>182</v>
      </c>
      <c r="Z25">
        <f t="shared" si="22"/>
        <v>2.4674577847928279E-2</v>
      </c>
      <c r="AA25">
        <f t="shared" si="12"/>
        <v>0</v>
      </c>
      <c r="AB25">
        <f t="shared" si="13"/>
        <v>0</v>
      </c>
      <c r="AC25">
        <f t="shared" si="14"/>
        <v>44.414240126270904</v>
      </c>
      <c r="AD25">
        <f t="shared" si="15"/>
        <v>182.91325289583156</v>
      </c>
      <c r="AE25">
        <f t="shared" si="16"/>
        <v>0.1163077921297993</v>
      </c>
      <c r="AF25">
        <f t="shared" si="17"/>
        <v>0</v>
      </c>
      <c r="AG25">
        <f t="shared" si="18"/>
        <v>0</v>
      </c>
      <c r="AL25">
        <v>20.6</v>
      </c>
      <c r="AM25">
        <v>85.54</v>
      </c>
      <c r="AN25">
        <f>AL25*AM25/100</f>
        <v>17.621240000000004</v>
      </c>
    </row>
    <row r="26" spans="1:40" x14ac:dyDescent="0.25">
      <c r="A26">
        <v>7</v>
      </c>
      <c r="B26">
        <v>0.06</v>
      </c>
      <c r="C26">
        <f t="shared" si="4"/>
        <v>182.78</v>
      </c>
      <c r="D26">
        <f t="shared" si="5"/>
        <v>2.405281875404686E-2</v>
      </c>
      <c r="E26">
        <f t="shared" si="2"/>
        <v>0</v>
      </c>
      <c r="F26">
        <f t="shared" si="3"/>
        <v>0</v>
      </c>
      <c r="G26">
        <f t="shared" si="6"/>
        <v>20</v>
      </c>
      <c r="H26">
        <f t="shared" si="19"/>
        <v>15.600000000000023</v>
      </c>
      <c r="I26">
        <f t="shared" si="20"/>
        <v>182.78</v>
      </c>
      <c r="J26">
        <f t="shared" si="7"/>
        <v>0.10786856581485205</v>
      </c>
      <c r="K26">
        <f t="shared" si="8"/>
        <v>0</v>
      </c>
      <c r="L26">
        <f t="shared" si="9"/>
        <v>0</v>
      </c>
      <c r="M26">
        <f t="shared" si="10"/>
        <v>0.10786856581485205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2.1360042339236E-3</v>
      </c>
      <c r="Y26">
        <f t="shared" si="21"/>
        <v>182</v>
      </c>
      <c r="Z26">
        <f t="shared" si="22"/>
        <v>6.1756215323443824E-2</v>
      </c>
      <c r="AA26">
        <f t="shared" si="12"/>
        <v>0</v>
      </c>
      <c r="AB26">
        <f t="shared" si="13"/>
        <v>0</v>
      </c>
      <c r="AC26">
        <f t="shared" si="14"/>
        <v>111.16118758219888</v>
      </c>
      <c r="AD26">
        <f t="shared" si="15"/>
        <v>182.92153545012661</v>
      </c>
      <c r="AE26">
        <f t="shared" si="16"/>
        <v>0.11793453891753425</v>
      </c>
      <c r="AF26">
        <f t="shared" si="17"/>
        <v>0</v>
      </c>
      <c r="AG26">
        <f t="shared" si="18"/>
        <v>0</v>
      </c>
      <c r="AL26">
        <v>47.3</v>
      </c>
      <c r="AM26">
        <v>83.3</v>
      </c>
      <c r="AN26">
        <f t="shared" ref="AN26:AN29" si="23">AL26*AM26/100</f>
        <v>39.4009</v>
      </c>
    </row>
    <row r="27" spans="1:40" x14ac:dyDescent="0.25">
      <c r="A27">
        <v>8</v>
      </c>
      <c r="B27">
        <v>7.0000000000000007E-2</v>
      </c>
      <c r="C27">
        <f t="shared" si="4"/>
        <v>182.91</v>
      </c>
      <c r="D27">
        <f t="shared" si="5"/>
        <v>2.405281875404686E-2</v>
      </c>
      <c r="E27">
        <f t="shared" si="2"/>
        <v>0</v>
      </c>
      <c r="F27">
        <f t="shared" si="3"/>
        <v>0</v>
      </c>
      <c r="G27">
        <f t="shared" si="6"/>
        <v>20</v>
      </c>
      <c r="H27">
        <f t="shared" si="19"/>
        <v>18.199999999999932</v>
      </c>
      <c r="I27">
        <f t="shared" si="20"/>
        <v>182.91</v>
      </c>
      <c r="J27">
        <f t="shared" si="7"/>
        <v>0.11566890252445167</v>
      </c>
      <c r="K27">
        <f t="shared" si="8"/>
        <v>0</v>
      </c>
      <c r="L27">
        <f t="shared" si="9"/>
        <v>0</v>
      </c>
      <c r="M27">
        <f t="shared" si="10"/>
        <v>0.11566890252445167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7.2398236821420983E-3</v>
      </c>
      <c r="Y27">
        <f t="shared" si="21"/>
        <v>182</v>
      </c>
      <c r="Z27">
        <f t="shared" si="22"/>
        <v>0.10721814773895233</v>
      </c>
      <c r="AA27">
        <f t="shared" si="12"/>
        <v>0</v>
      </c>
      <c r="AB27">
        <f t="shared" si="13"/>
        <v>0</v>
      </c>
      <c r="AC27">
        <f t="shared" si="14"/>
        <v>192.99266593011419</v>
      </c>
      <c r="AD27">
        <f t="shared" si="15"/>
        <v>182.93168982704262</v>
      </c>
      <c r="AE27">
        <f t="shared" si="16"/>
        <v>0.11992892367386895</v>
      </c>
      <c r="AF27">
        <f t="shared" si="17"/>
        <v>0</v>
      </c>
      <c r="AG27">
        <f t="shared" si="18"/>
        <v>0</v>
      </c>
      <c r="AL27">
        <v>56.7</v>
      </c>
      <c r="AM27">
        <v>81.72</v>
      </c>
      <c r="AN27">
        <f t="shared" si="23"/>
        <v>46.335240000000006</v>
      </c>
    </row>
    <row r="28" spans="1:40" x14ac:dyDescent="0.25">
      <c r="A28">
        <v>9</v>
      </c>
      <c r="B28">
        <v>0.08</v>
      </c>
      <c r="C28">
        <f t="shared" si="4"/>
        <v>183.04</v>
      </c>
      <c r="D28">
        <f t="shared" si="5"/>
        <v>2.405281875404686E-2</v>
      </c>
      <c r="E28">
        <f t="shared" si="2"/>
        <v>228.95070659909175</v>
      </c>
      <c r="F28">
        <f t="shared" si="3"/>
        <v>114.63535329954584</v>
      </c>
      <c r="G28">
        <f t="shared" si="6"/>
        <v>26245.845139167544</v>
      </c>
      <c r="H28">
        <f t="shared" si="19"/>
        <v>1065.8361349619104</v>
      </c>
      <c r="I28">
        <f t="shared" si="20"/>
        <v>183.04</v>
      </c>
      <c r="J28">
        <f t="shared" si="7"/>
        <v>0.12297545499598338</v>
      </c>
      <c r="K28">
        <f t="shared" si="8"/>
        <v>1.8226281346644127E-2</v>
      </c>
      <c r="L28">
        <f t="shared" si="9"/>
        <v>0</v>
      </c>
      <c r="M28">
        <f t="shared" si="10"/>
        <v>0.1412017363426275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1.6100827627510059E-2</v>
      </c>
      <c r="Y28">
        <f t="shared" si="21"/>
        <v>182</v>
      </c>
      <c r="Z28">
        <f t="shared" si="22"/>
        <v>0.16405320091622008</v>
      </c>
      <c r="AA28">
        <f t="shared" si="12"/>
        <v>0</v>
      </c>
      <c r="AB28">
        <f t="shared" si="13"/>
        <v>0</v>
      </c>
      <c r="AC28">
        <f t="shared" si="14"/>
        <v>295.29576164919615</v>
      </c>
      <c r="AD28">
        <f t="shared" si="15"/>
        <v>182.94438450413483</v>
      </c>
      <c r="AE28">
        <f t="shared" si="16"/>
        <v>0.12242223967826044</v>
      </c>
      <c r="AF28">
        <f t="shared" si="17"/>
        <v>149.87146045665472</v>
      </c>
      <c r="AG28">
        <f t="shared" si="18"/>
        <v>0</v>
      </c>
      <c r="AL28">
        <v>25.6</v>
      </c>
      <c r="AM28">
        <v>43.77</v>
      </c>
      <c r="AN28">
        <f t="shared" si="23"/>
        <v>11.205120000000001</v>
      </c>
    </row>
    <row r="29" spans="1:40" x14ac:dyDescent="0.25">
      <c r="A29">
        <v>10</v>
      </c>
      <c r="B29">
        <v>0.09</v>
      </c>
      <c r="C29">
        <f t="shared" si="4"/>
        <v>183.17</v>
      </c>
      <c r="D29">
        <f t="shared" si="5"/>
        <v>2.405281875404686E-2</v>
      </c>
      <c r="E29">
        <f t="shared" si="2"/>
        <v>229.99070659909171</v>
      </c>
      <c r="F29">
        <f t="shared" si="3"/>
        <v>115.6753532995458</v>
      </c>
      <c r="G29">
        <f t="shared" si="6"/>
        <v>26604.256241462113</v>
      </c>
      <c r="H29">
        <f t="shared" si="19"/>
        <v>4501.0663926822999</v>
      </c>
      <c r="I29">
        <f t="shared" si="20"/>
        <v>183.17</v>
      </c>
      <c r="J29">
        <f t="shared" si="7"/>
        <v>0.12987159062599937</v>
      </c>
      <c r="K29">
        <f t="shared" si="8"/>
        <v>1.8475177945459803E-2</v>
      </c>
      <c r="L29">
        <f t="shared" si="9"/>
        <v>0</v>
      </c>
      <c r="M29">
        <f t="shared" si="10"/>
        <v>0.14834676857145918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2.9658943405710066E-2</v>
      </c>
      <c r="Y29">
        <f t="shared" si="21"/>
        <v>182.92633896473032</v>
      </c>
      <c r="Z29">
        <f t="shared" si="22"/>
        <v>0.23700842096399893</v>
      </c>
      <c r="AA29">
        <f t="shared" si="12"/>
        <v>0.1188779799953778</v>
      </c>
      <c r="AB29">
        <f t="shared" si="13"/>
        <v>149.87146045658105</v>
      </c>
      <c r="AC29">
        <f t="shared" si="14"/>
        <v>362.50625420009908</v>
      </c>
      <c r="AD29">
        <f t="shared" si="15"/>
        <v>182.95272457922391</v>
      </c>
      <c r="AE29">
        <f t="shared" si="16"/>
        <v>0.12406028391888047</v>
      </c>
      <c r="AF29">
        <f t="shared" si="17"/>
        <v>556.48475381900755</v>
      </c>
      <c r="AG29">
        <f t="shared" si="18"/>
        <v>0.11658722177931796</v>
      </c>
      <c r="AL29">
        <v>36.299999999999997</v>
      </c>
      <c r="AM29">
        <v>59.65</v>
      </c>
      <c r="AN29">
        <f t="shared" si="23"/>
        <v>21.652949999999997</v>
      </c>
    </row>
    <row r="30" spans="1:40" x14ac:dyDescent="0.25">
      <c r="A30">
        <v>11</v>
      </c>
      <c r="B30">
        <v>0.1</v>
      </c>
      <c r="C30">
        <f t="shared" si="4"/>
        <v>183.3</v>
      </c>
      <c r="D30">
        <f t="shared" si="5"/>
        <v>2.405281875404686E-2</v>
      </c>
      <c r="E30">
        <f t="shared" si="2"/>
        <v>231.0307065990919</v>
      </c>
      <c r="F30">
        <f t="shared" si="3"/>
        <v>116.715353299546</v>
      </c>
      <c r="G30">
        <f t="shared" si="6"/>
        <v>26964.830543756765</v>
      </c>
      <c r="H30">
        <f t="shared" si="19"/>
        <v>7983.0307405898911</v>
      </c>
      <c r="I30">
        <f t="shared" si="20"/>
        <v>183.3</v>
      </c>
      <c r="J30">
        <f t="shared" si="7"/>
        <v>0.13641956447660128</v>
      </c>
      <c r="K30">
        <f t="shared" si="8"/>
        <v>1.8725576766497755E-2</v>
      </c>
      <c r="L30">
        <f t="shared" si="9"/>
        <v>0</v>
      </c>
      <c r="M30">
        <f t="shared" si="10"/>
        <v>0.15514514124309903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4.9246416212652126E-2</v>
      </c>
      <c r="Y30">
        <f t="shared" si="21"/>
        <v>182.97679515497907</v>
      </c>
      <c r="Z30">
        <f t="shared" si="22"/>
        <v>0.33422735761307165</v>
      </c>
      <c r="AA30">
        <f t="shared" si="12"/>
        <v>0.12878789938552937</v>
      </c>
      <c r="AB30">
        <f t="shared" si="13"/>
        <v>556.4847538189473</v>
      </c>
      <c r="AC30">
        <f t="shared" si="14"/>
        <v>926.27577862852343</v>
      </c>
      <c r="AD30">
        <f t="shared" si="15"/>
        <v>183.02268211097547</v>
      </c>
      <c r="AE30">
        <f t="shared" si="16"/>
        <v>0.13780039186151341</v>
      </c>
      <c r="AF30">
        <f t="shared" si="17"/>
        <v>1263.621830524557</v>
      </c>
      <c r="AG30">
        <f t="shared" si="18"/>
        <v>0.11942307409905725</v>
      </c>
    </row>
    <row r="31" spans="1:40" x14ac:dyDescent="0.25">
      <c r="A31">
        <v>12</v>
      </c>
      <c r="B31">
        <v>0.11</v>
      </c>
      <c r="C31">
        <f t="shared" si="4"/>
        <v>183.43</v>
      </c>
      <c r="D31">
        <f t="shared" si="5"/>
        <v>2.405281875404686E-2</v>
      </c>
      <c r="E31">
        <f t="shared" si="2"/>
        <v>232.07070659909186</v>
      </c>
      <c r="F31">
        <f t="shared" si="3"/>
        <v>117.75535329954596</v>
      </c>
      <c r="G31">
        <f t="shared" si="6"/>
        <v>27327.568046051336</v>
      </c>
      <c r="H31">
        <f t="shared" si="19"/>
        <v>11512.010393877847</v>
      </c>
      <c r="I31">
        <f t="shared" si="20"/>
        <v>183.43</v>
      </c>
      <c r="J31">
        <f t="shared" si="7"/>
        <v>0.14266732314108796</v>
      </c>
      <c r="K31">
        <f t="shared" si="8"/>
        <v>1.8977477809757871E-2</v>
      </c>
      <c r="L31">
        <f t="shared" si="9"/>
        <v>0</v>
      </c>
      <c r="M31">
        <f t="shared" si="10"/>
        <v>0.16164480095084582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7.6868511883153912E-2</v>
      </c>
      <c r="Y31">
        <f t="shared" si="21"/>
        <v>183.04748483754921</v>
      </c>
      <c r="Z31">
        <f t="shared" si="22"/>
        <v>0.47134985172663724</v>
      </c>
      <c r="AA31">
        <f t="shared" si="12"/>
        <v>0.14161311638506369</v>
      </c>
      <c r="AB31">
        <f t="shared" si="13"/>
        <v>1263.6218305248481</v>
      </c>
      <c r="AC31">
        <f t="shared" si="14"/>
        <v>1857.1479541396805</v>
      </c>
      <c r="AD31">
        <f t="shared" si="15"/>
        <v>183.06994574708983</v>
      </c>
      <c r="AE31">
        <f t="shared" si="16"/>
        <v>0.14284760809703795</v>
      </c>
      <c r="AF31">
        <f t="shared" si="17"/>
        <v>2446.2299075914052</v>
      </c>
      <c r="AG31">
        <f t="shared" si="18"/>
        <v>0.12337250464912197</v>
      </c>
      <c r="AL31">
        <f>SUM(AL25:AL30)</f>
        <v>186.5</v>
      </c>
      <c r="AN31">
        <f>SUM(AN25:AN30)/AL31</f>
        <v>0.73037774798927613</v>
      </c>
    </row>
    <row r="32" spans="1:40" x14ac:dyDescent="0.25">
      <c r="A32">
        <v>13</v>
      </c>
      <c r="B32">
        <v>0.12</v>
      </c>
      <c r="C32">
        <f t="shared" si="4"/>
        <v>183.56</v>
      </c>
      <c r="D32">
        <f t="shared" si="5"/>
        <v>2.405281875404686E-2</v>
      </c>
      <c r="E32">
        <f t="shared" si="2"/>
        <v>233.11070659909183</v>
      </c>
      <c r="F32">
        <f t="shared" si="3"/>
        <v>118.79535329954592</v>
      </c>
      <c r="G32">
        <f t="shared" si="6"/>
        <v>27692.468748345906</v>
      </c>
      <c r="H32">
        <f t="shared" si="19"/>
        <v>15088.286567764386</v>
      </c>
      <c r="I32">
        <f t="shared" si="20"/>
        <v>183.56</v>
      </c>
      <c r="J32">
        <f t="shared" si="7"/>
        <v>0.14865272487412279</v>
      </c>
      <c r="K32">
        <f t="shared" si="8"/>
        <v>1.9230881075240215E-2</v>
      </c>
      <c r="L32">
        <f t="shared" si="9"/>
        <v>0</v>
      </c>
      <c r="M32">
        <f t="shared" si="10"/>
        <v>0.167883605949363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0.11582304508370245</v>
      </c>
      <c r="Y32">
        <f t="shared" si="21"/>
        <v>183.0922384751469</v>
      </c>
      <c r="Z32">
        <f t="shared" si="22"/>
        <v>0.68426178038618657</v>
      </c>
      <c r="AA32">
        <f t="shared" si="12"/>
        <v>0.14407285625424052</v>
      </c>
      <c r="AB32">
        <f t="shared" si="13"/>
        <v>2446.2299075914325</v>
      </c>
      <c r="AC32">
        <f t="shared" si="14"/>
        <v>3418.5699710289355</v>
      </c>
      <c r="AD32">
        <f t="shared" si="15"/>
        <v>183.12903490472038</v>
      </c>
      <c r="AE32">
        <f t="shared" si="16"/>
        <v>0.14609525375584431</v>
      </c>
      <c r="AF32">
        <f t="shared" si="17"/>
        <v>4383.6294034606644</v>
      </c>
      <c r="AG32">
        <f t="shared" si="18"/>
        <v>0.12574655968612419</v>
      </c>
    </row>
    <row r="33" spans="1:33" x14ac:dyDescent="0.25">
      <c r="A33">
        <v>14</v>
      </c>
      <c r="B33">
        <v>0.13</v>
      </c>
      <c r="C33">
        <f t="shared" si="4"/>
        <v>183.69</v>
      </c>
      <c r="D33">
        <f t="shared" si="5"/>
        <v>2.405281875404686E-2</v>
      </c>
      <c r="E33">
        <f t="shared" si="2"/>
        <v>234.15070659909179</v>
      </c>
      <c r="F33">
        <f t="shared" si="3"/>
        <v>119.83535329954589</v>
      </c>
      <c r="G33">
        <f t="shared" si="6"/>
        <v>28059.532650640474</v>
      </c>
      <c r="H33">
        <f t="shared" si="19"/>
        <v>18712.140477488931</v>
      </c>
      <c r="I33">
        <f t="shared" si="20"/>
        <v>183.69</v>
      </c>
      <c r="J33">
        <f t="shared" si="7"/>
        <v>0.15440628268551665</v>
      </c>
      <c r="K33">
        <f t="shared" si="8"/>
        <v>1.9485786562944772E-2</v>
      </c>
      <c r="L33">
        <f t="shared" si="9"/>
        <v>0</v>
      </c>
      <c r="M33">
        <f t="shared" si="10"/>
        <v>0.17389206924846143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0.1723736054461972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183.16555581214257</v>
      </c>
      <c r="Z33">
        <f>(V34-V33)*43560/3600</f>
        <v>1.0879745286051092</v>
      </c>
      <c r="AA33">
        <f t="shared" si="12"/>
        <v>0.14810250806782671</v>
      </c>
      <c r="AB33">
        <f t="shared" si="13"/>
        <v>4383.6294034608372</v>
      </c>
      <c r="AC33">
        <f t="shared" si="14"/>
        <v>6075.3990404279457</v>
      </c>
      <c r="AD33">
        <f t="shared" si="15"/>
        <v>183.2287780987275</v>
      </c>
      <c r="AE33">
        <f t="shared" si="16"/>
        <v>0.15142057949515161</v>
      </c>
      <c r="AF33">
        <f t="shared" si="17"/>
        <v>7755.2236202566846</v>
      </c>
      <c r="AG33">
        <f t="shared" si="18"/>
        <v>0.12963583891653774</v>
      </c>
    </row>
    <row r="34" spans="1:33" x14ac:dyDescent="0.25">
      <c r="A34">
        <v>15</v>
      </c>
      <c r="B34">
        <v>0.14000000000000001</v>
      </c>
      <c r="C34">
        <f t="shared" si="4"/>
        <v>183.82</v>
      </c>
      <c r="D34">
        <f t="shared" si="5"/>
        <v>2.405281875404686E-2</v>
      </c>
      <c r="E34">
        <f t="shared" si="2"/>
        <v>235.19070659909175</v>
      </c>
      <c r="F34">
        <f t="shared" si="3"/>
        <v>120.87535329954585</v>
      </c>
      <c r="G34">
        <f t="shared" si="6"/>
        <v>28428.759752935046</v>
      </c>
      <c r="H34">
        <f t="shared" si="19"/>
        <v>22383.85333831207</v>
      </c>
      <c r="I34">
        <f t="shared" si="20"/>
        <v>183.82</v>
      </c>
      <c r="J34">
        <f t="shared" si="7"/>
        <v>0.15995301701755335</v>
      </c>
      <c r="K34">
        <f t="shared" si="8"/>
        <v>1.9742194272871556E-2</v>
      </c>
      <c r="L34">
        <f t="shared" si="9"/>
        <v>0</v>
      </c>
      <c r="M34">
        <f t="shared" si="10"/>
        <v>0.1796952112904249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0.26228885574414013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183.29149476482689</v>
      </c>
      <c r="Z34">
        <f t="shared" ref="Z34:Z57" si="25">(V35-V34)*43560/3600</f>
        <v>3.7885921607918678</v>
      </c>
      <c r="AA34">
        <f t="shared" si="12"/>
        <v>0.15470035848643146</v>
      </c>
      <c r="AB34">
        <f t="shared" si="13"/>
        <v>7755.2236202563481</v>
      </c>
      <c r="AC34">
        <f t="shared" si="14"/>
        <v>14296.228864406134</v>
      </c>
      <c r="AD34">
        <f t="shared" si="15"/>
        <v>183.53120817956162</v>
      </c>
      <c r="AE34">
        <f t="shared" si="16"/>
        <v>0.16650186323192134</v>
      </c>
      <c r="AF34">
        <f t="shared" si="17"/>
        <v>20794.748691472156</v>
      </c>
      <c r="AG34">
        <f t="shared" si="18"/>
        <v>0.13599116403424139</v>
      </c>
    </row>
    <row r="35" spans="1:33" x14ac:dyDescent="0.25">
      <c r="A35">
        <v>16</v>
      </c>
      <c r="B35">
        <v>0.15</v>
      </c>
      <c r="C35">
        <f t="shared" si="4"/>
        <v>183.95</v>
      </c>
      <c r="D35">
        <f t="shared" si="5"/>
        <v>2.405281875404686E-2</v>
      </c>
      <c r="E35">
        <f t="shared" si="2"/>
        <v>236.23070659909172</v>
      </c>
      <c r="F35">
        <f t="shared" si="3"/>
        <v>121.91535329954581</v>
      </c>
      <c r="G35">
        <f t="shared" si="6"/>
        <v>28800.150055229617</v>
      </c>
      <c r="H35">
        <f t="shared" si="19"/>
        <v>26103.706365514816</v>
      </c>
      <c r="I35">
        <f t="shared" si="20"/>
        <v>183.95</v>
      </c>
      <c r="J35">
        <f t="shared" si="7"/>
        <v>0.16531374768383827</v>
      </c>
      <c r="K35">
        <f t="shared" si="8"/>
        <v>2.0000104205020564E-2</v>
      </c>
      <c r="L35">
        <f t="shared" si="9"/>
        <v>0</v>
      </c>
      <c r="M35">
        <f t="shared" si="10"/>
        <v>0.18531385188885885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0.57539564589222836</v>
      </c>
      <c r="Y35">
        <f t="shared" si="24"/>
        <v>183.76373644892186</v>
      </c>
      <c r="Z35">
        <f t="shared" si="25"/>
        <v>2.0453561071133084</v>
      </c>
      <c r="AA35">
        <f t="shared" si="12"/>
        <v>0.17718363145433508</v>
      </c>
      <c r="AB35">
        <f t="shared" si="13"/>
        <v>20794.748691472349</v>
      </c>
      <c r="AC35">
        <f t="shared" si="14"/>
        <v>24157.459147658501</v>
      </c>
      <c r="AD35">
        <f t="shared" si="15"/>
        <v>183.88198329706279</v>
      </c>
      <c r="AE35">
        <f t="shared" si="16"/>
        <v>0.1823741487465928</v>
      </c>
      <c r="AF35">
        <f t="shared" si="17"/>
        <v>27501.483741592525</v>
      </c>
      <c r="AG35">
        <f t="shared" si="18"/>
        <v>0.15755240955288116</v>
      </c>
    </row>
    <row r="36" spans="1:33" x14ac:dyDescent="0.25">
      <c r="A36">
        <v>17</v>
      </c>
      <c r="B36">
        <v>0.16</v>
      </c>
      <c r="C36">
        <f t="shared" si="4"/>
        <v>184.08</v>
      </c>
      <c r="D36">
        <f t="shared" si="5"/>
        <v>2.405281875404686E-2</v>
      </c>
      <c r="E36">
        <f t="shared" si="2"/>
        <v>237.27070659909191</v>
      </c>
      <c r="F36">
        <f t="shared" si="3"/>
        <v>122.955353299546</v>
      </c>
      <c r="G36">
        <f t="shared" si="6"/>
        <v>29173.703557524266</v>
      </c>
      <c r="H36">
        <f t="shared" si="19"/>
        <v>29871.980774398711</v>
      </c>
      <c r="I36">
        <f t="shared" si="20"/>
        <v>184.08</v>
      </c>
      <c r="J36">
        <f t="shared" si="7"/>
        <v>0.17050601952287245</v>
      </c>
      <c r="K36">
        <f t="shared" si="8"/>
        <v>2.0259516359391851E-2</v>
      </c>
      <c r="L36">
        <f t="shared" si="9"/>
        <v>0</v>
      </c>
      <c r="M36">
        <f t="shared" si="10"/>
        <v>0.1907655358822643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0.74443334069498113</v>
      </c>
      <c r="Y36">
        <f t="shared" si="24"/>
        <v>183.99822129154441</v>
      </c>
      <c r="Z36">
        <f t="shared" si="25"/>
        <v>0.84886710207949323</v>
      </c>
      <c r="AA36">
        <f t="shared" si="12"/>
        <v>0.18733606145235129</v>
      </c>
      <c r="AB36">
        <f t="shared" si="13"/>
        <v>27501.483741592834</v>
      </c>
      <c r="AC36">
        <f t="shared" si="14"/>
        <v>28692.23961472169</v>
      </c>
      <c r="AD36">
        <f t="shared" si="15"/>
        <v>184.03930064158905</v>
      </c>
      <c r="AE36">
        <f t="shared" si="16"/>
        <v>0.18905876633771915</v>
      </c>
      <c r="AF36">
        <f t="shared" si="17"/>
        <v>29876.793750263219</v>
      </c>
      <c r="AG36">
        <f t="shared" si="18"/>
        <v>0.16723973271559145</v>
      </c>
    </row>
    <row r="37" spans="1:33" x14ac:dyDescent="0.25">
      <c r="A37">
        <v>18</v>
      </c>
      <c r="B37">
        <v>0.17</v>
      </c>
      <c r="C37">
        <f t="shared" si="4"/>
        <v>184.21</v>
      </c>
      <c r="D37">
        <f t="shared" si="5"/>
        <v>2.405281875404686E-2</v>
      </c>
      <c r="E37">
        <f t="shared" si="2"/>
        <v>238.31070659909187</v>
      </c>
      <c r="F37">
        <f t="shared" si="3"/>
        <v>123.99535329954597</v>
      </c>
      <c r="G37">
        <f t="shared" si="6"/>
        <v>29549.420259818839</v>
      </c>
      <c r="H37">
        <f t="shared" si="19"/>
        <v>33688.957780281831</v>
      </c>
      <c r="I37">
        <f t="shared" si="20"/>
        <v>184.21</v>
      </c>
      <c r="J37">
        <f t="shared" si="7"/>
        <v>0.17554478122061101</v>
      </c>
      <c r="K37">
        <f t="shared" si="8"/>
        <v>2.05204307359853E-2</v>
      </c>
      <c r="L37">
        <f t="shared" si="9"/>
        <v>0</v>
      </c>
      <c r="M37">
        <f t="shared" si="10"/>
        <v>0.19606521195659632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0.81458764665196404</v>
      </c>
      <c r="Y37">
        <f t="shared" si="24"/>
        <v>184.0801639220937</v>
      </c>
      <c r="Z37">
        <f t="shared" si="25"/>
        <v>0.56980021658578062</v>
      </c>
      <c r="AA37">
        <f t="shared" si="12"/>
        <v>0.1907722184514796</v>
      </c>
      <c r="AB37">
        <f t="shared" si="13"/>
        <v>29876.793750263128</v>
      </c>
      <c r="AC37">
        <f t="shared" si="14"/>
        <v>30559.044146904871</v>
      </c>
      <c r="AD37">
        <f t="shared" si="15"/>
        <v>184.10340025582764</v>
      </c>
      <c r="AE37">
        <f t="shared" si="16"/>
        <v>0.1917194880049021</v>
      </c>
      <c r="AF37">
        <f t="shared" si="17"/>
        <v>31237.884373154291</v>
      </c>
      <c r="AG37">
        <f t="shared" si="18"/>
        <v>0.17051237309492709</v>
      </c>
    </row>
    <row r="38" spans="1:33" x14ac:dyDescent="0.25">
      <c r="A38">
        <v>19</v>
      </c>
      <c r="B38">
        <v>0.18</v>
      </c>
      <c r="C38">
        <f t="shared" si="4"/>
        <v>184.34</v>
      </c>
      <c r="D38">
        <f t="shared" si="5"/>
        <v>2.405281875404686E-2</v>
      </c>
      <c r="E38">
        <f t="shared" si="2"/>
        <v>239.35070659909184</v>
      </c>
      <c r="F38">
        <f t="shared" si="3"/>
        <v>125.03535329954593</v>
      </c>
      <c r="G38">
        <f t="shared" si="6"/>
        <v>29927.300162113406</v>
      </c>
      <c r="H38">
        <f t="shared" si="19"/>
        <v>37554.918598503085</v>
      </c>
      <c r="I38">
        <f t="shared" si="20"/>
        <v>184.34</v>
      </c>
      <c r="J38">
        <f t="shared" si="7"/>
        <v>0.18044289327665478</v>
      </c>
      <c r="K38">
        <f t="shared" si="8"/>
        <v>2.0782847334800975E-2</v>
      </c>
      <c r="L38">
        <f t="shared" si="9"/>
        <v>0</v>
      </c>
      <c r="M38">
        <f t="shared" si="10"/>
        <v>0.20122574061145576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0.86167857364252443</v>
      </c>
      <c r="Y38">
        <f t="shared" si="24"/>
        <v>184.12652044473012</v>
      </c>
      <c r="Z38">
        <f t="shared" si="25"/>
        <v>0.42378370998251164</v>
      </c>
      <c r="AA38">
        <f t="shared" si="12"/>
        <v>0.19266202271229074</v>
      </c>
      <c r="AB38">
        <f t="shared" si="13"/>
        <v>31237.884373154695</v>
      </c>
      <c r="AC38">
        <f t="shared" si="14"/>
        <v>31653.903410241091</v>
      </c>
      <c r="AD38">
        <f t="shared" si="15"/>
        <v>184.14068937337126</v>
      </c>
      <c r="AE38">
        <f t="shared" si="16"/>
        <v>0.19323964372858593</v>
      </c>
      <c r="AF38">
        <f t="shared" si="17"/>
        <v>32067.843011668829</v>
      </c>
      <c r="AG38">
        <f t="shared" si="18"/>
        <v>0.17230913825416347</v>
      </c>
    </row>
    <row r="39" spans="1:33" x14ac:dyDescent="0.25">
      <c r="A39">
        <v>20</v>
      </c>
      <c r="B39">
        <v>0.19</v>
      </c>
      <c r="C39">
        <f t="shared" si="4"/>
        <v>184.47</v>
      </c>
      <c r="D39">
        <f t="shared" si="5"/>
        <v>2.405281875404686E-2</v>
      </c>
      <c r="E39">
        <f t="shared" si="2"/>
        <v>240.3907065990918</v>
      </c>
      <c r="F39">
        <f t="shared" si="3"/>
        <v>126.0753532995459</v>
      </c>
      <c r="G39">
        <f t="shared" si="6"/>
        <v>30307.343264407977</v>
      </c>
      <c r="H39">
        <f t="shared" si="19"/>
        <v>41470.144444418278</v>
      </c>
      <c r="I39">
        <f t="shared" si="20"/>
        <v>184.47</v>
      </c>
      <c r="J39">
        <f t="shared" si="7"/>
        <v>0.18521151490743837</v>
      </c>
      <c r="K39">
        <f t="shared" si="8"/>
        <v>2.1046766155838875E-2</v>
      </c>
      <c r="L39">
        <f t="shared" si="9"/>
        <v>0</v>
      </c>
      <c r="M39">
        <f t="shared" si="10"/>
        <v>0.20625828106327723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0.89670202074851713</v>
      </c>
      <c r="Y39">
        <f t="shared" si="24"/>
        <v>184.15478747983158</v>
      </c>
      <c r="Z39">
        <f t="shared" si="25"/>
        <v>0.33205157097337595</v>
      </c>
      <c r="AA39">
        <f t="shared" si="12"/>
        <v>0.19381437755551797</v>
      </c>
      <c r="AB39">
        <f t="shared" si="13"/>
        <v>32067.843011668425</v>
      </c>
      <c r="AC39">
        <f t="shared" si="14"/>
        <v>32316.669959820571</v>
      </c>
      <c r="AD39">
        <f t="shared" si="15"/>
        <v>184.16326211911024</v>
      </c>
      <c r="AE39">
        <f t="shared" si="16"/>
        <v>0.19415986096339266</v>
      </c>
      <c r="AF39">
        <f t="shared" si="17"/>
        <v>32564.253167704366</v>
      </c>
      <c r="AG39">
        <f t="shared" si="18"/>
        <v>0.17340476020630111</v>
      </c>
    </row>
    <row r="40" spans="1:33" x14ac:dyDescent="0.25">
      <c r="A40">
        <v>21</v>
      </c>
      <c r="B40">
        <v>0.2</v>
      </c>
      <c r="C40">
        <f t="shared" si="4"/>
        <v>184.6</v>
      </c>
      <c r="D40">
        <f t="shared" si="5"/>
        <v>2.405281875404686E-2</v>
      </c>
      <c r="E40">
        <f t="shared" si="2"/>
        <v>241.43070659909176</v>
      </c>
      <c r="F40">
        <f t="shared" si="3"/>
        <v>127.11535329954586</v>
      </c>
      <c r="G40">
        <f t="shared" si="6"/>
        <v>30689.549566702546</v>
      </c>
      <c r="H40">
        <f t="shared" si="19"/>
        <v>45434.916533400334</v>
      </c>
      <c r="I40">
        <f t="shared" si="20"/>
        <v>184.6</v>
      </c>
      <c r="J40">
        <f t="shared" si="7"/>
        <v>0.1898604033877688</v>
      </c>
      <c r="K40">
        <f t="shared" si="8"/>
        <v>2.1312187199098991E-2</v>
      </c>
      <c r="L40">
        <f t="shared" si="9"/>
        <v>0</v>
      </c>
      <c r="M40">
        <f t="shared" si="10"/>
        <v>0.2111725905868678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0.92414429934135811</v>
      </c>
      <c r="Y40">
        <f t="shared" si="24"/>
        <v>184.17169439862758</v>
      </c>
      <c r="Z40">
        <f t="shared" si="25"/>
        <v>0.26891164848285909</v>
      </c>
      <c r="AA40">
        <f t="shared" si="12"/>
        <v>0.19450361750193196</v>
      </c>
      <c r="AB40">
        <f t="shared" si="13"/>
        <v>32564.253167704217</v>
      </c>
      <c r="AC40">
        <f t="shared" si="14"/>
        <v>32698.187623469887</v>
      </c>
      <c r="AD40">
        <f t="shared" si="15"/>
        <v>184.17625598734628</v>
      </c>
      <c r="AE40">
        <f t="shared" si="16"/>
        <v>0.19468957859880462</v>
      </c>
      <c r="AF40">
        <f t="shared" si="17"/>
        <v>32831.452619286814</v>
      </c>
      <c r="AG40">
        <f t="shared" si="18"/>
        <v>0.17406006739750146</v>
      </c>
    </row>
    <row r="41" spans="1:33" x14ac:dyDescent="0.25">
      <c r="A41">
        <v>22</v>
      </c>
      <c r="B41">
        <v>0.21</v>
      </c>
      <c r="C41">
        <f t="shared" si="4"/>
        <v>184.73</v>
      </c>
      <c r="D41">
        <f t="shared" si="5"/>
        <v>2.405281875404686E-2</v>
      </c>
      <c r="E41">
        <f t="shared" si="2"/>
        <v>242.47070659909173</v>
      </c>
      <c r="F41">
        <f t="shared" si="3"/>
        <v>128.15535329954582</v>
      </c>
      <c r="G41">
        <f t="shared" si="6"/>
        <v>31073.919068997118</v>
      </c>
      <c r="H41">
        <f t="shared" si="19"/>
        <v>49449.516080838723</v>
      </c>
      <c r="I41">
        <f t="shared" si="20"/>
        <v>184.73</v>
      </c>
      <c r="J41">
        <f t="shared" si="7"/>
        <v>0.19439814889762794</v>
      </c>
      <c r="K41">
        <f t="shared" si="8"/>
        <v>2.157911046458133E-2</v>
      </c>
      <c r="L41">
        <f t="shared" si="9"/>
        <v>0</v>
      </c>
      <c r="M41">
        <f t="shared" si="10"/>
        <v>0.21597725936220927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0.94636840252175969</v>
      </c>
      <c r="Y41">
        <f t="shared" si="24"/>
        <v>184.18079477535298</v>
      </c>
      <c r="Z41">
        <f t="shared" si="25"/>
        <v>0.22293414349097218</v>
      </c>
      <c r="AA41">
        <f t="shared" si="12"/>
        <v>0.19487461018500127</v>
      </c>
      <c r="AB41">
        <f t="shared" si="13"/>
        <v>32831.452619286712</v>
      </c>
      <c r="AC41">
        <f t="shared" si="14"/>
        <v>32881.959779237462</v>
      </c>
      <c r="AD41">
        <f t="shared" si="15"/>
        <v>184.18251496669379</v>
      </c>
      <c r="AE41">
        <f t="shared" si="16"/>
        <v>0.19494473677647939</v>
      </c>
      <c r="AF41">
        <f t="shared" si="17"/>
        <v>32932.214483458883</v>
      </c>
      <c r="AG41">
        <f t="shared" si="18"/>
        <v>0.17441279531810866</v>
      </c>
    </row>
    <row r="42" spans="1:33" x14ac:dyDescent="0.25">
      <c r="A42">
        <v>23</v>
      </c>
      <c r="B42">
        <v>0.22</v>
      </c>
      <c r="C42">
        <f t="shared" si="4"/>
        <v>184.86</v>
      </c>
      <c r="D42">
        <f t="shared" si="5"/>
        <v>2.405281875404686E-2</v>
      </c>
      <c r="E42">
        <f t="shared" si="2"/>
        <v>243.51070659909192</v>
      </c>
      <c r="F42">
        <f t="shared" si="3"/>
        <v>129.19535329954601</v>
      </c>
      <c r="G42">
        <f t="shared" si="6"/>
        <v>31460.45177129177</v>
      </c>
      <c r="H42">
        <f t="shared" si="19"/>
        <v>53514.224302139795</v>
      </c>
      <c r="I42">
        <f t="shared" si="20"/>
        <v>184.86</v>
      </c>
      <c r="J42">
        <f t="shared" si="7"/>
        <v>0.19883236108612384</v>
      </c>
      <c r="K42">
        <f t="shared" si="8"/>
        <v>2.1847535952285953E-2</v>
      </c>
      <c r="L42">
        <f t="shared" si="9"/>
        <v>0</v>
      </c>
      <c r="M42">
        <f t="shared" si="10"/>
        <v>0.22067989703840979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0.96479271190117888</v>
      </c>
      <c r="Y42">
        <f t="shared" si="24"/>
        <v>184.18422655980496</v>
      </c>
      <c r="Z42">
        <f t="shared" si="25"/>
        <v>0.18812587890259116</v>
      </c>
      <c r="AA42">
        <f t="shared" si="12"/>
        <v>0.1950145128461736</v>
      </c>
      <c r="AB42">
        <f t="shared" si="13"/>
        <v>32932.214483458571</v>
      </c>
      <c r="AC42">
        <f t="shared" si="14"/>
        <v>32919.814942360121</v>
      </c>
      <c r="AD42">
        <f t="shared" si="15"/>
        <v>184.18380425169559</v>
      </c>
      <c r="AE42">
        <f t="shared" si="16"/>
        <v>0.1949972967216875</v>
      </c>
      <c r="AF42">
        <f t="shared" si="17"/>
        <v>32907.477379309821</v>
      </c>
      <c r="AG42">
        <f t="shared" si="18"/>
        <v>0.17454581027235108</v>
      </c>
    </row>
    <row r="43" spans="1:33" x14ac:dyDescent="0.25">
      <c r="A43">
        <v>24</v>
      </c>
      <c r="B43">
        <v>0.23</v>
      </c>
      <c r="C43">
        <f t="shared" si="4"/>
        <v>184.99</v>
      </c>
      <c r="D43">
        <f t="shared" si="5"/>
        <v>2.405281875404686E-2</v>
      </c>
      <c r="E43">
        <f t="shared" si="2"/>
        <v>244.55070659909188</v>
      </c>
      <c r="F43">
        <f t="shared" si="3"/>
        <v>130.23535329954598</v>
      </c>
      <c r="G43">
        <f t="shared" si="6"/>
        <v>31849.14767358634</v>
      </c>
      <c r="H43">
        <f t="shared" si="19"/>
        <v>57629.322412722679</v>
      </c>
      <c r="I43">
        <f t="shared" si="20"/>
        <v>184.99</v>
      </c>
      <c r="J43">
        <f t="shared" si="7"/>
        <v>0.20316981895778902</v>
      </c>
      <c r="K43">
        <f t="shared" si="8"/>
        <v>2.2117463662212736E-2</v>
      </c>
      <c r="L43">
        <f t="shared" si="9"/>
        <v>0</v>
      </c>
      <c r="M43">
        <f t="shared" si="10"/>
        <v>0.22528728262000175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0.98034030519891369</v>
      </c>
      <c r="Y43">
        <f t="shared" si="24"/>
        <v>184.18338405445729</v>
      </c>
      <c r="Z43">
        <f t="shared" si="25"/>
        <v>0</v>
      </c>
      <c r="AA43">
        <f t="shared" si="12"/>
        <v>0.19498016665053125</v>
      </c>
      <c r="AB43">
        <f t="shared" si="13"/>
        <v>32907.477379309625</v>
      </c>
      <c r="AC43">
        <f t="shared" si="14"/>
        <v>32556.513079338667</v>
      </c>
      <c r="AD43">
        <f t="shared" si="15"/>
        <v>184.17143078386491</v>
      </c>
      <c r="AE43">
        <f t="shared" si="16"/>
        <v>0.19449287078769673</v>
      </c>
      <c r="AF43">
        <f t="shared" si="17"/>
        <v>32207.303044473916</v>
      </c>
      <c r="AG43">
        <f t="shared" si="18"/>
        <v>0.17451315501330536</v>
      </c>
    </row>
    <row r="44" spans="1:33" x14ac:dyDescent="0.25">
      <c r="A44">
        <v>25</v>
      </c>
      <c r="B44">
        <v>0.24</v>
      </c>
      <c r="C44">
        <f t="shared" si="4"/>
        <v>185.12</v>
      </c>
      <c r="D44">
        <f t="shared" si="5"/>
        <v>2.405281875404686E-2</v>
      </c>
      <c r="E44">
        <f t="shared" si="2"/>
        <v>245.59070659909185</v>
      </c>
      <c r="F44">
        <f t="shared" si="3"/>
        <v>131.27535329954594</v>
      </c>
      <c r="G44">
        <f t="shared" si="6"/>
        <v>32240.006775880909</v>
      </c>
      <c r="H44">
        <f t="shared" si="19"/>
        <v>61795.091628024114</v>
      </c>
      <c r="I44">
        <f t="shared" si="20"/>
        <v>185.12</v>
      </c>
      <c r="J44">
        <f t="shared" si="7"/>
        <v>0.20741659252721034</v>
      </c>
      <c r="K44">
        <f t="shared" si="8"/>
        <v>2.2388893594361744E-2</v>
      </c>
      <c r="L44">
        <f t="shared" si="9"/>
        <v>0</v>
      </c>
      <c r="M44">
        <f t="shared" si="10"/>
        <v>0.22980548612157209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0.98034030519891369</v>
      </c>
      <c r="Y44">
        <f t="shared" si="24"/>
        <v>184.15953726067562</v>
      </c>
      <c r="Z44">
        <f t="shared" si="25"/>
        <v>0</v>
      </c>
      <c r="AA44">
        <f t="shared" si="12"/>
        <v>0.19400801063165229</v>
      </c>
      <c r="AB44">
        <f t="shared" si="13"/>
        <v>32207.303044473607</v>
      </c>
      <c r="AC44">
        <f t="shared" si="14"/>
        <v>31858.088625336633</v>
      </c>
      <c r="AD44">
        <f t="shared" si="15"/>
        <v>184.14764358816518</v>
      </c>
      <c r="AE44">
        <f t="shared" si="16"/>
        <v>0.19352314438827142</v>
      </c>
      <c r="AF44">
        <f t="shared" si="17"/>
        <v>31510.619724675831</v>
      </c>
      <c r="AG44">
        <f t="shared" si="18"/>
        <v>0.17358886031237486</v>
      </c>
    </row>
    <row r="45" spans="1:33" x14ac:dyDescent="0.25">
      <c r="A45">
        <v>26</v>
      </c>
      <c r="B45">
        <v>0.25</v>
      </c>
      <c r="C45">
        <f t="shared" si="4"/>
        <v>185.25</v>
      </c>
      <c r="D45">
        <f t="shared" si="5"/>
        <v>2.405281875404686E-2</v>
      </c>
      <c r="E45">
        <f t="shared" si="2"/>
        <v>246.63070659909181</v>
      </c>
      <c r="F45">
        <f t="shared" si="3"/>
        <v>132.3153532995459</v>
      </c>
      <c r="G45">
        <f t="shared" si="6"/>
        <v>32633.029078175481</v>
      </c>
      <c r="H45">
        <f t="shared" si="19"/>
        <v>66011.8131634944</v>
      </c>
      <c r="I45">
        <f t="shared" si="20"/>
        <v>185.25</v>
      </c>
      <c r="J45">
        <f t="shared" si="7"/>
        <v>0.21157814248134621</v>
      </c>
      <c r="K45">
        <f t="shared" si="8"/>
        <v>2.2661825748732971E-2</v>
      </c>
      <c r="L45">
        <f t="shared" si="9"/>
        <v>0</v>
      </c>
      <c r="M45">
        <f t="shared" si="10"/>
        <v>0.23423996823007917</v>
      </c>
      <c r="N45">
        <v>26</v>
      </c>
      <c r="S45">
        <f t="shared" ref="S45:S108" si="26">S21+1</f>
        <v>2</v>
      </c>
      <c r="T45">
        <f t="shared" ref="T45:T108" si="27">T21</f>
        <v>2</v>
      </c>
      <c r="U45">
        <f t="shared" si="11"/>
        <v>26</v>
      </c>
      <c r="V45">
        <f>($T$12*'10-day-rainfall'!X32+$T$13*'10-day-rainfall'!Y32+$T$14*'10-day-rainfall'!Z32+$T$15*'10-day-rainfall'!AA32)/12</f>
        <v>0.98034030519891369</v>
      </c>
      <c r="Y45">
        <f t="shared" si="24"/>
        <v>184.13580936516195</v>
      </c>
      <c r="Z45">
        <f t="shared" si="25"/>
        <v>0</v>
      </c>
      <c r="AA45">
        <f t="shared" si="12"/>
        <v>0.1930407017074364</v>
      </c>
      <c r="AB45">
        <f t="shared" si="13"/>
        <v>31510.619724675988</v>
      </c>
      <c r="AC45">
        <f t="shared" si="14"/>
        <v>31163.146461602602</v>
      </c>
      <c r="AD45">
        <f t="shared" si="15"/>
        <v>184.12397499358204</v>
      </c>
      <c r="AE45">
        <f t="shared" si="16"/>
        <v>0.19255825296961487</v>
      </c>
      <c r="AF45">
        <f t="shared" si="17"/>
        <v>30817.410013985373</v>
      </c>
      <c r="AG45">
        <f t="shared" si="18"/>
        <v>0.17266917407328067</v>
      </c>
    </row>
    <row r="46" spans="1:33" x14ac:dyDescent="0.25">
      <c r="A46">
        <v>27</v>
      </c>
      <c r="B46">
        <v>0.26</v>
      </c>
      <c r="C46">
        <f t="shared" si="4"/>
        <v>185.38</v>
      </c>
      <c r="D46">
        <f t="shared" si="5"/>
        <v>2.405281875404686E-2</v>
      </c>
      <c r="E46">
        <f t="shared" si="2"/>
        <v>247.67070659909177</v>
      </c>
      <c r="F46">
        <f t="shared" si="3"/>
        <v>133.35535329954587</v>
      </c>
      <c r="G46">
        <f t="shared" si="6"/>
        <v>33028.214580470049</v>
      </c>
      <c r="H46">
        <f t="shared" si="19"/>
        <v>70279.768234597825</v>
      </c>
      <c r="I46">
        <f t="shared" si="20"/>
        <v>185.38</v>
      </c>
      <c r="J46">
        <f t="shared" si="7"/>
        <v>0.21565940252192778</v>
      </c>
      <c r="K46">
        <f t="shared" si="8"/>
        <v>2.2936260125326419E-2</v>
      </c>
      <c r="L46">
        <f t="shared" si="9"/>
        <v>0</v>
      </c>
      <c r="M46">
        <f t="shared" si="10"/>
        <v>0.23859566264725421</v>
      </c>
      <c r="N46">
        <v>27</v>
      </c>
      <c r="S46">
        <f t="shared" si="26"/>
        <v>2</v>
      </c>
      <c r="T46">
        <f t="shared" si="27"/>
        <v>3</v>
      </c>
      <c r="U46">
        <f t="shared" si="11"/>
        <v>27</v>
      </c>
      <c r="V46">
        <f>($T$12*'10-day-rainfall'!X33+$T$13*'10-day-rainfall'!Y33+$T$14*'10-day-rainfall'!Z33+$T$15*'10-day-rainfall'!AA33)/12</f>
        <v>0.98034030519891369</v>
      </c>
      <c r="Y46">
        <f t="shared" si="24"/>
        <v>184.1121997750987</v>
      </c>
      <c r="Z46">
        <f t="shared" si="25"/>
        <v>0</v>
      </c>
      <c r="AA46">
        <f t="shared" si="12"/>
        <v>0.19207821571064432</v>
      </c>
      <c r="AB46">
        <f t="shared" si="13"/>
        <v>30817.410013985711</v>
      </c>
      <c r="AC46">
        <f t="shared" si="14"/>
        <v>30471.669225706552</v>
      </c>
      <c r="AD46">
        <f t="shared" si="15"/>
        <v>184.10042440877947</v>
      </c>
      <c r="AE46">
        <f t="shared" si="16"/>
        <v>0.19159817242488658</v>
      </c>
      <c r="AF46">
        <f t="shared" si="17"/>
        <v>30127.656593256121</v>
      </c>
      <c r="AG46">
        <f t="shared" si="18"/>
        <v>0.17175407331858844</v>
      </c>
    </row>
    <row r="47" spans="1:33" x14ac:dyDescent="0.25">
      <c r="A47">
        <v>28</v>
      </c>
      <c r="B47">
        <v>0.27</v>
      </c>
      <c r="C47">
        <f t="shared" si="4"/>
        <v>185.51</v>
      </c>
      <c r="D47">
        <f t="shared" si="5"/>
        <v>2.405281875404686E-2</v>
      </c>
      <c r="E47">
        <f t="shared" si="2"/>
        <v>248.71070659909174</v>
      </c>
      <c r="F47">
        <f t="shared" si="3"/>
        <v>134.39535329954583</v>
      </c>
      <c r="G47">
        <f t="shared" si="6"/>
        <v>33425.563282764619</v>
      </c>
      <c r="H47">
        <f t="shared" si="19"/>
        <v>74599.238056812188</v>
      </c>
      <c r="I47">
        <f t="shared" si="20"/>
        <v>185.51</v>
      </c>
      <c r="J47">
        <f t="shared" si="7"/>
        <v>0.21966484793059837</v>
      </c>
      <c r="K47">
        <f t="shared" si="8"/>
        <v>2.3212196724142094E-2</v>
      </c>
      <c r="L47">
        <f t="shared" si="9"/>
        <v>0</v>
      </c>
      <c r="M47">
        <f t="shared" si="10"/>
        <v>0.24287704465474047</v>
      </c>
      <c r="N47">
        <v>28</v>
      </c>
      <c r="S47">
        <f t="shared" si="26"/>
        <v>2</v>
      </c>
      <c r="T47">
        <f t="shared" si="27"/>
        <v>4</v>
      </c>
      <c r="U47">
        <f t="shared" si="11"/>
        <v>28</v>
      </c>
      <c r="V47">
        <f>($T$12*'10-day-rainfall'!X34+$T$13*'10-day-rainfall'!Y34+$T$14*'10-day-rainfall'!Z34+$T$15*'10-day-rainfall'!AA34)/12</f>
        <v>0.98034030519891369</v>
      </c>
      <c r="Y47">
        <f t="shared" si="24"/>
        <v>184.08870790062406</v>
      </c>
      <c r="Z47">
        <f t="shared" si="25"/>
        <v>0</v>
      </c>
      <c r="AA47">
        <f t="shared" si="12"/>
        <v>0.19112052859453291</v>
      </c>
      <c r="AB47">
        <f t="shared" si="13"/>
        <v>30127.656593256397</v>
      </c>
      <c r="AC47">
        <f t="shared" si="14"/>
        <v>29783.639641786238</v>
      </c>
      <c r="AD47">
        <f t="shared" si="15"/>
        <v>184.07695235909239</v>
      </c>
      <c r="AE47">
        <f t="shared" si="16"/>
        <v>0.19063772991954323</v>
      </c>
      <c r="AF47">
        <f t="shared" si="17"/>
        <v>29441.36076554604</v>
      </c>
      <c r="AG47">
        <f t="shared" si="18"/>
        <v>0.1708435351854275</v>
      </c>
    </row>
    <row r="48" spans="1:33" x14ac:dyDescent="0.25">
      <c r="A48">
        <v>29</v>
      </c>
      <c r="B48">
        <v>0.28000000000000003</v>
      </c>
      <c r="C48">
        <f t="shared" si="4"/>
        <v>185.64</v>
      </c>
      <c r="D48">
        <f t="shared" si="5"/>
        <v>2.405281875404686E-2</v>
      </c>
      <c r="E48">
        <f t="shared" si="2"/>
        <v>249.7507065990917</v>
      </c>
      <c r="F48">
        <f t="shared" si="3"/>
        <v>135.4353532995458</v>
      </c>
      <c r="G48">
        <f t="shared" si="6"/>
        <v>33825.075185059191</v>
      </c>
      <c r="H48">
        <f t="shared" si="19"/>
        <v>78970.503845628409</v>
      </c>
      <c r="I48">
        <f t="shared" si="20"/>
        <v>185.64</v>
      </c>
      <c r="J48">
        <f t="shared" si="7"/>
        <v>0.22359855307365237</v>
      </c>
      <c r="K48">
        <f t="shared" si="8"/>
        <v>2.3489635545179997E-2</v>
      </c>
      <c r="L48">
        <f t="shared" si="9"/>
        <v>0</v>
      </c>
      <c r="M48">
        <f t="shared" si="10"/>
        <v>0.24708818861883236</v>
      </c>
      <c r="N48">
        <v>29</v>
      </c>
      <c r="S48">
        <f t="shared" si="26"/>
        <v>2</v>
      </c>
      <c r="T48">
        <f t="shared" si="27"/>
        <v>5</v>
      </c>
      <c r="U48">
        <f t="shared" si="11"/>
        <v>29</v>
      </c>
      <c r="V48">
        <f>($T$12*'10-day-rainfall'!X35+$T$13*'10-day-rainfall'!Y35+$T$14*'10-day-rainfall'!Z35+$T$15*'10-day-rainfall'!AA35)/12</f>
        <v>0.98034030519891369</v>
      </c>
      <c r="Y48">
        <f t="shared" si="24"/>
        <v>184.06514423444884</v>
      </c>
      <c r="Z48">
        <f t="shared" si="25"/>
        <v>0</v>
      </c>
      <c r="AA48">
        <f t="shared" si="12"/>
        <v>0.19014254404176345</v>
      </c>
      <c r="AB48">
        <f t="shared" si="13"/>
        <v>29441.360765545927</v>
      </c>
      <c r="AC48">
        <f t="shared" si="14"/>
        <v>29099.104186270753</v>
      </c>
      <c r="AD48">
        <f t="shared" si="15"/>
        <v>184.05333687901822</v>
      </c>
      <c r="AE48">
        <f t="shared" si="16"/>
        <v>0.1896473904217208</v>
      </c>
      <c r="AF48">
        <f t="shared" si="17"/>
        <v>28758.630160027733</v>
      </c>
      <c r="AG48">
        <f t="shared" si="18"/>
        <v>0.16991267203734439</v>
      </c>
    </row>
    <row r="49" spans="1:33" x14ac:dyDescent="0.25">
      <c r="A49">
        <v>30</v>
      </c>
      <c r="B49">
        <v>0.28999999999999998</v>
      </c>
      <c r="C49">
        <f t="shared" si="4"/>
        <v>185.77</v>
      </c>
      <c r="D49">
        <f t="shared" si="5"/>
        <v>2.405281875404686E-2</v>
      </c>
      <c r="E49">
        <f t="shared" si="2"/>
        <v>250.79070659909189</v>
      </c>
      <c r="F49">
        <f t="shared" si="3"/>
        <v>136.47535329954599</v>
      </c>
      <c r="G49">
        <f t="shared" si="6"/>
        <v>34226.750287353847</v>
      </c>
      <c r="H49">
        <f t="shared" si="19"/>
        <v>83393.846816551028</v>
      </c>
      <c r="I49">
        <f t="shared" si="20"/>
        <v>185.77</v>
      </c>
      <c r="J49">
        <f t="shared" si="7"/>
        <v>0.22746423995188642</v>
      </c>
      <c r="K49">
        <f t="shared" si="8"/>
        <v>2.3768576588440168E-2</v>
      </c>
      <c r="L49">
        <f t="shared" si="9"/>
        <v>0</v>
      </c>
      <c r="M49">
        <f t="shared" si="10"/>
        <v>0.25123281654032659</v>
      </c>
      <c r="N49">
        <v>30</v>
      </c>
      <c r="S49">
        <f t="shared" si="26"/>
        <v>2</v>
      </c>
      <c r="T49">
        <f t="shared" si="27"/>
        <v>6</v>
      </c>
      <c r="U49">
        <f t="shared" si="11"/>
        <v>30</v>
      </c>
      <c r="V49">
        <f>($T$12*'10-day-rainfall'!X36+$T$13*'10-day-rainfall'!Y36+$T$14*'10-day-rainfall'!Z36+$T$15*'10-day-rainfall'!AA36)/12</f>
        <v>0.98034030519891369</v>
      </c>
      <c r="Y49">
        <f t="shared" si="24"/>
        <v>184.04159101908104</v>
      </c>
      <c r="Z49">
        <f t="shared" si="25"/>
        <v>0</v>
      </c>
      <c r="AA49">
        <f t="shared" si="12"/>
        <v>0.18915481567858011</v>
      </c>
      <c r="AB49">
        <f t="shared" si="13"/>
        <v>28758.630160027558</v>
      </c>
      <c r="AC49">
        <f t="shared" si="14"/>
        <v>28418.151491806115</v>
      </c>
      <c r="AD49">
        <f t="shared" si="15"/>
        <v>184.02984499900234</v>
      </c>
      <c r="AE49">
        <f t="shared" si="16"/>
        <v>0.18866223421973954</v>
      </c>
      <c r="AF49">
        <f t="shared" si="17"/>
        <v>28079.446116836494</v>
      </c>
      <c r="AG49">
        <f t="shared" si="18"/>
        <v>0.16897194359986054</v>
      </c>
    </row>
    <row r="50" spans="1:33" x14ac:dyDescent="0.25">
      <c r="A50">
        <v>31</v>
      </c>
      <c r="B50">
        <v>0.3</v>
      </c>
      <c r="C50">
        <f t="shared" si="4"/>
        <v>185.9</v>
      </c>
      <c r="D50">
        <f t="shared" si="5"/>
        <v>2.405281875404686E-2</v>
      </c>
      <c r="E50">
        <f t="shared" si="2"/>
        <v>251.83070659909185</v>
      </c>
      <c r="F50">
        <f t="shared" si="3"/>
        <v>137.51535329954595</v>
      </c>
      <c r="G50">
        <f t="shared" si="6"/>
        <v>34630.588589648411</v>
      </c>
      <c r="H50">
        <f t="shared" si="19"/>
        <v>87869.548185093983</v>
      </c>
      <c r="I50">
        <f t="shared" si="20"/>
        <v>185.9</v>
      </c>
      <c r="J50">
        <f t="shared" si="7"/>
        <v>0.2312653194431612</v>
      </c>
      <c r="K50">
        <f t="shared" si="8"/>
        <v>2.4049019853922507E-2</v>
      </c>
      <c r="L50">
        <f t="shared" si="9"/>
        <v>0</v>
      </c>
      <c r="M50">
        <f t="shared" si="10"/>
        <v>0.25531433929708369</v>
      </c>
      <c r="N50">
        <v>31</v>
      </c>
      <c r="S50">
        <f t="shared" si="26"/>
        <v>2</v>
      </c>
      <c r="T50">
        <f t="shared" si="27"/>
        <v>7</v>
      </c>
      <c r="U50">
        <f t="shared" si="11"/>
        <v>31</v>
      </c>
      <c r="V50">
        <f>($T$12*'10-day-rainfall'!X37+$T$13*'10-day-rainfall'!Y37+$T$14*'10-day-rainfall'!Z37+$T$15*'10-day-rainfall'!AA37)/12</f>
        <v>0.98034030519891369</v>
      </c>
      <c r="Y50">
        <f t="shared" si="24"/>
        <v>184.01816015496809</v>
      </c>
      <c r="Z50">
        <f t="shared" si="25"/>
        <v>0</v>
      </c>
      <c r="AA50">
        <f t="shared" si="12"/>
        <v>0.18817221824137842</v>
      </c>
      <c r="AB50">
        <f t="shared" si="13"/>
        <v>28079.446116836323</v>
      </c>
      <c r="AC50">
        <f t="shared" si="14"/>
        <v>27740.736124001844</v>
      </c>
      <c r="AD50">
        <f t="shared" si="15"/>
        <v>184.00647515162419</v>
      </c>
      <c r="AE50">
        <f t="shared" si="16"/>
        <v>0.18768219558220295</v>
      </c>
      <c r="AF50">
        <f t="shared" si="17"/>
        <v>27403.790212740394</v>
      </c>
      <c r="AG50">
        <f t="shared" si="18"/>
        <v>0.16803610193910745</v>
      </c>
    </row>
    <row r="51" spans="1:33" x14ac:dyDescent="0.25">
      <c r="A51">
        <v>32</v>
      </c>
      <c r="B51">
        <v>0.31</v>
      </c>
      <c r="C51">
        <f t="shared" si="4"/>
        <v>186.03</v>
      </c>
      <c r="D51">
        <f t="shared" si="5"/>
        <v>2.405281875404686E-2</v>
      </c>
      <c r="E51">
        <f t="shared" si="2"/>
        <v>252.87070659909182</v>
      </c>
      <c r="F51">
        <f t="shared" si="3"/>
        <v>138.55535329954591</v>
      </c>
      <c r="G51">
        <f t="shared" si="6"/>
        <v>35036.590091942984</v>
      </c>
      <c r="H51">
        <f t="shared" si="19"/>
        <v>92397.889166785972</v>
      </c>
      <c r="I51">
        <f t="shared" si="20"/>
        <v>186.03</v>
      </c>
      <c r="J51">
        <f t="shared" si="7"/>
        <v>0.23500492653858437</v>
      </c>
      <c r="K51">
        <f t="shared" si="8"/>
        <v>2.433096534162707E-2</v>
      </c>
      <c r="L51">
        <f t="shared" si="9"/>
        <v>0</v>
      </c>
      <c r="M51">
        <f t="shared" si="10"/>
        <v>0.25933589188021144</v>
      </c>
      <c r="N51">
        <v>32</v>
      </c>
      <c r="S51">
        <f t="shared" si="26"/>
        <v>2</v>
      </c>
      <c r="T51">
        <f t="shared" si="27"/>
        <v>8</v>
      </c>
      <c r="U51">
        <f t="shared" si="11"/>
        <v>32</v>
      </c>
      <c r="V51">
        <f>($T$12*'10-day-rainfall'!X38+$T$13*'10-day-rainfall'!Y38+$T$14*'10-day-rainfall'!Z38+$T$15*'10-day-rainfall'!AA38)/12</f>
        <v>0.98034030519891369</v>
      </c>
      <c r="Y51">
        <f t="shared" si="24"/>
        <v>183.99485100653521</v>
      </c>
      <c r="Z51">
        <f t="shared" si="25"/>
        <v>0</v>
      </c>
      <c r="AA51">
        <f t="shared" si="12"/>
        <v>0.18719472507667551</v>
      </c>
      <c r="AB51">
        <f t="shared" si="13"/>
        <v>27403.790212740529</v>
      </c>
      <c r="AC51">
        <f t="shared" si="14"/>
        <v>27066.839707602514</v>
      </c>
      <c r="AD51">
        <f t="shared" si="15"/>
        <v>183.98322670296415</v>
      </c>
      <c r="AE51">
        <f t="shared" si="16"/>
        <v>0.18670724792503807</v>
      </c>
      <c r="AF51">
        <f t="shared" si="17"/>
        <v>26731.644120210392</v>
      </c>
      <c r="AG51">
        <f t="shared" si="18"/>
        <v>0.16710512166987784</v>
      </c>
    </row>
    <row r="52" spans="1:33" x14ac:dyDescent="0.25">
      <c r="A52">
        <v>33</v>
      </c>
      <c r="B52">
        <v>0.32</v>
      </c>
      <c r="C52">
        <f t="shared" si="4"/>
        <v>186.16</v>
      </c>
      <c r="D52">
        <f t="shared" si="5"/>
        <v>2.405281875404686E-2</v>
      </c>
      <c r="E52">
        <f t="shared" ref="E52:E83" si="28">IF($C52&lt;$C$5,0,$C$13+2*$C$7*($C52-$C$5))</f>
        <v>253.91070659909178</v>
      </c>
      <c r="F52">
        <f t="shared" ref="F52:F83" si="29">IF($C52&lt;$C$5,0,$C$14+2*$C$7*($C52-$C$5))</f>
        <v>139.59535329954588</v>
      </c>
      <c r="G52">
        <f t="shared" si="6"/>
        <v>35444.754794237553</v>
      </c>
      <c r="H52">
        <f t="shared" si="19"/>
        <v>96979.150977166268</v>
      </c>
      <c r="I52">
        <f t="shared" si="20"/>
        <v>186.16</v>
      </c>
      <c r="J52">
        <f t="shared" si="7"/>
        <v>0.23868595060803949</v>
      </c>
      <c r="K52">
        <f t="shared" si="8"/>
        <v>2.4614413051553853E-2</v>
      </c>
      <c r="L52">
        <f t="shared" si="9"/>
        <v>0</v>
      </c>
      <c r="M52">
        <f t="shared" si="10"/>
        <v>0.26330036365959336</v>
      </c>
      <c r="N52">
        <v>33</v>
      </c>
      <c r="S52">
        <f t="shared" si="26"/>
        <v>2</v>
      </c>
      <c r="T52">
        <f t="shared" si="27"/>
        <v>9</v>
      </c>
      <c r="U52">
        <f t="shared" si="11"/>
        <v>33</v>
      </c>
      <c r="V52">
        <f>($T$12*'10-day-rainfall'!X39+$T$13*'10-day-rainfall'!Y39+$T$14*'10-day-rainfall'!Z39+$T$15*'10-day-rainfall'!AA39)/12</f>
        <v>0.98034030519891369</v>
      </c>
      <c r="Y52">
        <f t="shared" si="24"/>
        <v>183.97166294150924</v>
      </c>
      <c r="Z52">
        <f t="shared" si="25"/>
        <v>0</v>
      </c>
      <c r="AA52">
        <f t="shared" si="12"/>
        <v>0.18622230966944367</v>
      </c>
      <c r="AB52">
        <f t="shared" si="13"/>
        <v>26731.644120210465</v>
      </c>
      <c r="AC52">
        <f t="shared" si="14"/>
        <v>26396.443962805468</v>
      </c>
      <c r="AD52">
        <f t="shared" si="15"/>
        <v>183.96009902239553</v>
      </c>
      <c r="AE52">
        <f t="shared" si="16"/>
        <v>0.18573736480226485</v>
      </c>
      <c r="AF52">
        <f t="shared" si="17"/>
        <v>26062.98960692231</v>
      </c>
      <c r="AG52">
        <f t="shared" si="18"/>
        <v>0.16617897753883132</v>
      </c>
    </row>
    <row r="53" spans="1:33" x14ac:dyDescent="0.25">
      <c r="A53">
        <v>34</v>
      </c>
      <c r="B53">
        <v>0.33</v>
      </c>
      <c r="C53">
        <f t="shared" ref="C53:C84" si="30">$C$20+B53*(MAX($C$6,$C$6+$C$5-$C$10))</f>
        <v>186.29</v>
      </c>
      <c r="D53">
        <f t="shared" si="5"/>
        <v>2.405281875404686E-2</v>
      </c>
      <c r="E53">
        <f t="shared" si="28"/>
        <v>254.95070659909175</v>
      </c>
      <c r="F53">
        <f t="shared" si="29"/>
        <v>140.63535329954584</v>
      </c>
      <c r="G53">
        <f t="shared" si="6"/>
        <v>35855.082696532118</v>
      </c>
      <c r="H53">
        <f t="shared" si="19"/>
        <v>101613.61483178529</v>
      </c>
      <c r="I53">
        <f t="shared" si="20"/>
        <v>186.29</v>
      </c>
      <c r="J53">
        <f t="shared" si="7"/>
        <v>0.24231106152613316</v>
      </c>
      <c r="K53">
        <f t="shared" si="8"/>
        <v>2.489936298370286E-2</v>
      </c>
      <c r="L53">
        <f t="shared" si="9"/>
        <v>0</v>
      </c>
      <c r="M53">
        <f t="shared" si="10"/>
        <v>0.26721042450983601</v>
      </c>
      <c r="N53">
        <v>34</v>
      </c>
      <c r="S53">
        <f t="shared" si="26"/>
        <v>2</v>
      </c>
      <c r="T53">
        <f t="shared" si="27"/>
        <v>10</v>
      </c>
      <c r="U53">
        <f t="shared" si="11"/>
        <v>34</v>
      </c>
      <c r="V53">
        <f>($T$12*'10-day-rainfall'!X40+$T$13*'10-day-rainfall'!Y40+$T$14*'10-day-rainfall'!Z40+$T$15*'10-day-rainfall'!AA40)/12</f>
        <v>0.98034030519891369</v>
      </c>
      <c r="Y53">
        <f t="shared" si="24"/>
        <v>183.94857704630309</v>
      </c>
      <c r="Z53">
        <f t="shared" si="25"/>
        <v>0</v>
      </c>
      <c r="AA53">
        <f t="shared" si="12"/>
        <v>0.18525235138569648</v>
      </c>
      <c r="AB53">
        <f t="shared" si="13"/>
        <v>26062.989606922565</v>
      </c>
      <c r="AC53">
        <f t="shared" si="14"/>
        <v>25729.535374428313</v>
      </c>
      <c r="AD53">
        <f t="shared" si="15"/>
        <v>183.93692361539942</v>
      </c>
      <c r="AE53">
        <f t="shared" si="16"/>
        <v>0.18474868646272438</v>
      </c>
      <c r="AF53">
        <f t="shared" si="17"/>
        <v>25397.894335656758</v>
      </c>
      <c r="AG53">
        <f t="shared" si="18"/>
        <v>0.16525507021060989</v>
      </c>
    </row>
    <row r="54" spans="1:33" x14ac:dyDescent="0.25">
      <c r="A54">
        <v>35</v>
      </c>
      <c r="B54">
        <v>0.34</v>
      </c>
      <c r="C54">
        <f t="shared" si="30"/>
        <v>186.42</v>
      </c>
      <c r="D54">
        <f t="shared" si="5"/>
        <v>2.405281875404686E-2</v>
      </c>
      <c r="E54">
        <f t="shared" si="28"/>
        <v>255.99070659909171</v>
      </c>
      <c r="F54">
        <f t="shared" si="29"/>
        <v>141.6753532995458</v>
      </c>
      <c r="G54">
        <f t="shared" si="6"/>
        <v>36267.573798826692</v>
      </c>
      <c r="H54">
        <f t="shared" si="19"/>
        <v>106301.5619462043</v>
      </c>
      <c r="I54">
        <f t="shared" si="20"/>
        <v>186.42</v>
      </c>
      <c r="J54">
        <f t="shared" si="7"/>
        <v>0.24588273233022997</v>
      </c>
      <c r="K54">
        <f t="shared" si="8"/>
        <v>2.5185815138074091E-2</v>
      </c>
      <c r="L54">
        <f t="shared" si="9"/>
        <v>0</v>
      </c>
      <c r="M54">
        <f t="shared" si="10"/>
        <v>0.27106854746830406</v>
      </c>
      <c r="N54">
        <v>35</v>
      </c>
      <c r="S54">
        <f t="shared" si="26"/>
        <v>2</v>
      </c>
      <c r="T54">
        <f t="shared" si="27"/>
        <v>11</v>
      </c>
      <c r="U54">
        <f t="shared" si="11"/>
        <v>35</v>
      </c>
      <c r="V54">
        <f>($T$12*'10-day-rainfall'!X41+$T$13*'10-day-rainfall'!Y41+$T$14*'10-day-rainfall'!Z41+$T$15*'10-day-rainfall'!AA41)/12</f>
        <v>0.98034030519891369</v>
      </c>
      <c r="Y54">
        <f t="shared" si="24"/>
        <v>183.92533355129609</v>
      </c>
      <c r="Z54">
        <f t="shared" si="25"/>
        <v>0</v>
      </c>
      <c r="AA54">
        <f t="shared" si="12"/>
        <v>0.18424776027265186</v>
      </c>
      <c r="AB54">
        <f t="shared" si="13"/>
        <v>25397.894335656849</v>
      </c>
      <c r="AC54">
        <f t="shared" si="14"/>
        <v>25066.248367166074</v>
      </c>
      <c r="AD54">
        <f t="shared" si="15"/>
        <v>183.91374331491082</v>
      </c>
      <c r="AE54">
        <f t="shared" si="16"/>
        <v>0.18374682663649994</v>
      </c>
      <c r="AF54">
        <f t="shared" si="17"/>
        <v>24736.40575976545</v>
      </c>
      <c r="AG54">
        <f t="shared" si="18"/>
        <v>0.16429659239156652</v>
      </c>
    </row>
    <row r="55" spans="1:33" x14ac:dyDescent="0.25">
      <c r="A55">
        <v>36</v>
      </c>
      <c r="B55">
        <v>0.35000000000000003</v>
      </c>
      <c r="C55">
        <f t="shared" si="30"/>
        <v>186.55</v>
      </c>
      <c r="D55">
        <f t="shared" si="5"/>
        <v>2.405281875404686E-2</v>
      </c>
      <c r="E55">
        <f t="shared" si="28"/>
        <v>257.0307065990919</v>
      </c>
      <c r="F55">
        <f t="shared" si="29"/>
        <v>142.715353299546</v>
      </c>
      <c r="G55">
        <f t="shared" si="6"/>
        <v>36682.228101121349</v>
      </c>
      <c r="H55">
        <f t="shared" si="19"/>
        <v>111043.27353599606</v>
      </c>
      <c r="I55">
        <f t="shared" si="20"/>
        <v>186.55</v>
      </c>
      <c r="J55">
        <f t="shared" si="7"/>
        <v>0.24940325895713136</v>
      </c>
      <c r="K55">
        <f t="shared" si="8"/>
        <v>2.5473769514667607E-2</v>
      </c>
      <c r="L55">
        <f t="shared" si="9"/>
        <v>0</v>
      </c>
      <c r="M55">
        <f t="shared" si="10"/>
        <v>0.27487702847179896</v>
      </c>
      <c r="N55">
        <v>36</v>
      </c>
      <c r="S55">
        <f t="shared" si="26"/>
        <v>2</v>
      </c>
      <c r="T55">
        <f t="shared" si="27"/>
        <v>12</v>
      </c>
      <c r="U55">
        <f t="shared" si="11"/>
        <v>36</v>
      </c>
      <c r="V55">
        <f>($T$12*'10-day-rainfall'!X42+$T$13*'10-day-rainfall'!Y42+$T$14*'10-day-rainfall'!Z42+$T$15*'10-day-rainfall'!AA42)/12</f>
        <v>0.98034030519891369</v>
      </c>
      <c r="Y55">
        <f t="shared" si="24"/>
        <v>183.90221610169874</v>
      </c>
      <c r="Z55">
        <f t="shared" si="25"/>
        <v>0</v>
      </c>
      <c r="AA55">
        <f t="shared" si="12"/>
        <v>0.18324861688157548</v>
      </c>
      <c r="AB55">
        <f t="shared" si="13"/>
        <v>24736.405759765199</v>
      </c>
      <c r="AC55">
        <f t="shared" si="14"/>
        <v>24406.558249378362</v>
      </c>
      <c r="AD55">
        <f t="shared" si="15"/>
        <v>183.890688717139</v>
      </c>
      <c r="AE55">
        <f t="shared" si="16"/>
        <v>0.18275039972095145</v>
      </c>
      <c r="AF55">
        <f t="shared" si="17"/>
        <v>24078.504320769774</v>
      </c>
      <c r="AG55">
        <f t="shared" si="18"/>
        <v>0.16334331223016021</v>
      </c>
    </row>
    <row r="56" spans="1:33" x14ac:dyDescent="0.25">
      <c r="A56">
        <v>37</v>
      </c>
      <c r="B56">
        <v>0.36</v>
      </c>
      <c r="C56">
        <f t="shared" si="30"/>
        <v>186.68</v>
      </c>
      <c r="D56">
        <f t="shared" si="5"/>
        <v>2.405281875404686E-2</v>
      </c>
      <c r="E56">
        <f t="shared" si="28"/>
        <v>258.07070659909186</v>
      </c>
      <c r="F56">
        <f t="shared" si="29"/>
        <v>143.75535329954596</v>
      </c>
      <c r="G56">
        <f t="shared" si="6"/>
        <v>37099.045603415914</v>
      </c>
      <c r="H56">
        <f t="shared" si="19"/>
        <v>115839.0308167404</v>
      </c>
      <c r="I56">
        <f t="shared" si="20"/>
        <v>186.68</v>
      </c>
      <c r="J56">
        <f t="shared" si="7"/>
        <v>0.2528747775059742</v>
      </c>
      <c r="K56">
        <f t="shared" si="8"/>
        <v>2.5763226113483268E-2</v>
      </c>
      <c r="L56">
        <f t="shared" si="9"/>
        <v>0</v>
      </c>
      <c r="M56">
        <f t="shared" si="10"/>
        <v>0.27863800361945745</v>
      </c>
      <c r="N56">
        <v>37</v>
      </c>
      <c r="S56">
        <f t="shared" si="26"/>
        <v>2</v>
      </c>
      <c r="T56">
        <f t="shared" si="27"/>
        <v>13</v>
      </c>
      <c r="U56">
        <f t="shared" si="11"/>
        <v>37</v>
      </c>
      <c r="V56">
        <f>($T$12*'10-day-rainfall'!X43+$T$13*'10-day-rainfall'!Y43+$T$14*'10-day-rainfall'!Z43+$T$15*'10-day-rainfall'!AA43)/12</f>
        <v>0.98034030519891369</v>
      </c>
      <c r="Y56">
        <f t="shared" si="24"/>
        <v>183.87922401398885</v>
      </c>
      <c r="Z56">
        <f t="shared" si="25"/>
        <v>0</v>
      </c>
      <c r="AA56">
        <f t="shared" si="12"/>
        <v>0.18225489167042491</v>
      </c>
      <c r="AB56">
        <f t="shared" si="13"/>
        <v>24078.504320770076</v>
      </c>
      <c r="AC56">
        <f t="shared" si="14"/>
        <v>23750.445515763313</v>
      </c>
      <c r="AD56">
        <f t="shared" si="15"/>
        <v>183.86775914042019</v>
      </c>
      <c r="AE56">
        <f t="shared" si="16"/>
        <v>0.18175937625435751</v>
      </c>
      <c r="AF56">
        <f t="shared" si="17"/>
        <v>23424.17056625439</v>
      </c>
      <c r="AG56">
        <f t="shared" si="18"/>
        <v>0.16239520154040368</v>
      </c>
    </row>
    <row r="57" spans="1:33" x14ac:dyDescent="0.25">
      <c r="A57">
        <v>38</v>
      </c>
      <c r="B57">
        <v>0.37</v>
      </c>
      <c r="C57">
        <f t="shared" si="30"/>
        <v>186.81</v>
      </c>
      <c r="D57">
        <f t="shared" si="5"/>
        <v>2.405281875404686E-2</v>
      </c>
      <c r="E57">
        <f t="shared" si="28"/>
        <v>259.11070659909183</v>
      </c>
      <c r="F57">
        <f t="shared" si="29"/>
        <v>144.79535329954592</v>
      </c>
      <c r="G57">
        <f t="shared" si="6"/>
        <v>37518.026305710489</v>
      </c>
      <c r="H57">
        <f t="shared" si="19"/>
        <v>120689.11500403011</v>
      </c>
      <c r="I57">
        <f t="shared" si="20"/>
        <v>186.81</v>
      </c>
      <c r="J57">
        <f t="shared" si="7"/>
        <v>0.25629927939608804</v>
      </c>
      <c r="K57">
        <f t="shared" si="8"/>
        <v>2.605418493452117E-2</v>
      </c>
      <c r="L57">
        <f t="shared" si="9"/>
        <v>0</v>
      </c>
      <c r="M57">
        <f t="shared" si="10"/>
        <v>0.28235346433060921</v>
      </c>
      <c r="N57">
        <v>38</v>
      </c>
      <c r="S57">
        <f t="shared" si="26"/>
        <v>2</v>
      </c>
      <c r="T57">
        <f t="shared" si="27"/>
        <v>14</v>
      </c>
      <c r="U57">
        <f t="shared" si="11"/>
        <v>38</v>
      </c>
      <c r="V57">
        <f>($T$12*'10-day-rainfall'!X44+$T$13*'10-day-rainfall'!Y44+$T$14*'10-day-rainfall'!Z44+$T$15*'10-day-rainfall'!AA44)/12</f>
        <v>0.98034030519891369</v>
      </c>
      <c r="Y57">
        <f t="shared" si="24"/>
        <v>183.85635660835078</v>
      </c>
      <c r="Z57">
        <f t="shared" si="25"/>
        <v>0</v>
      </c>
      <c r="AA57">
        <f t="shared" si="12"/>
        <v>0.18126655525735641</v>
      </c>
      <c r="AB57">
        <f t="shared" si="13"/>
        <v>23424.17056625439</v>
      </c>
      <c r="AC57">
        <f t="shared" si="14"/>
        <v>23097.890766791148</v>
      </c>
      <c r="AD57">
        <f t="shared" si="15"/>
        <v>183.84495390678703</v>
      </c>
      <c r="AE57">
        <f t="shared" si="16"/>
        <v>0.18077372693475693</v>
      </c>
      <c r="AF57">
        <f t="shared" si="17"/>
        <v>22773.385149289265</v>
      </c>
      <c r="AG57">
        <f t="shared" si="18"/>
        <v>0.1614522322891547</v>
      </c>
    </row>
    <row r="58" spans="1:33" x14ac:dyDescent="0.25">
      <c r="A58">
        <v>39</v>
      </c>
      <c r="B58">
        <v>0.38</v>
      </c>
      <c r="C58">
        <f t="shared" si="30"/>
        <v>186.94</v>
      </c>
      <c r="D58">
        <f t="shared" si="5"/>
        <v>2.405281875404686E-2</v>
      </c>
      <c r="E58">
        <f t="shared" si="28"/>
        <v>260.15070659909179</v>
      </c>
      <c r="F58">
        <f t="shared" si="29"/>
        <v>145.83535329954589</v>
      </c>
      <c r="G58">
        <f t="shared" si="6"/>
        <v>37939.170208005053</v>
      </c>
      <c r="H58">
        <f t="shared" si="19"/>
        <v>125593.80731346655</v>
      </c>
      <c r="I58">
        <f t="shared" si="20"/>
        <v>186.94</v>
      </c>
      <c r="J58">
        <f t="shared" si="7"/>
        <v>0.25967862472527853</v>
      </c>
      <c r="K58">
        <f t="shared" si="8"/>
        <v>2.6346645977781285E-2</v>
      </c>
      <c r="L58">
        <f t="shared" si="9"/>
        <v>0</v>
      </c>
      <c r="M58">
        <f t="shared" si="10"/>
        <v>0.28602527070305983</v>
      </c>
      <c r="N58">
        <v>39</v>
      </c>
      <c r="S58">
        <f t="shared" si="26"/>
        <v>2</v>
      </c>
      <c r="T58">
        <f t="shared" si="27"/>
        <v>15</v>
      </c>
      <c r="U58">
        <f t="shared" si="11"/>
        <v>39</v>
      </c>
      <c r="V58">
        <f>($T$12*'10-day-rainfall'!X45+$T$13*'10-day-rainfall'!Y45+$T$14*'10-day-rainfall'!Z45+$T$15*'10-day-rainfall'!AA45)/12</f>
        <v>0.98034030519891369</v>
      </c>
      <c r="Y58">
        <f t="shared" ref="Y58:Y121" si="31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183.83361320865546</v>
      </c>
      <c r="Z58">
        <f t="shared" ref="Z58:Z121" si="32">(V59-V58)*43560/3600</f>
        <v>0</v>
      </c>
      <c r="AA58">
        <f t="shared" si="12"/>
        <v>0.18028357841986017</v>
      </c>
      <c r="AB58">
        <f t="shared" si="13"/>
        <v>22773.385149288981</v>
      </c>
      <c r="AC58">
        <f t="shared" si="14"/>
        <v>22448.874708133233</v>
      </c>
      <c r="AD58">
        <f t="shared" si="15"/>
        <v>183.82227234194869</v>
      </c>
      <c r="AE58">
        <f t="shared" si="16"/>
        <v>0.17979342261909007</v>
      </c>
      <c r="AF58">
        <f t="shared" si="17"/>
        <v>22126.128827860255</v>
      </c>
      <c r="AG58">
        <f t="shared" si="18"/>
        <v>0.16051437659529122</v>
      </c>
    </row>
    <row r="59" spans="1:33" x14ac:dyDescent="0.25">
      <c r="A59">
        <v>40</v>
      </c>
      <c r="B59">
        <v>0.39</v>
      </c>
      <c r="C59">
        <f t="shared" si="30"/>
        <v>187.07</v>
      </c>
      <c r="D59">
        <f t="shared" si="5"/>
        <v>2.405281875404686E-2</v>
      </c>
      <c r="E59">
        <f t="shared" si="28"/>
        <v>261.19070659909175</v>
      </c>
      <c r="F59">
        <f t="shared" si="29"/>
        <v>146.87535329954585</v>
      </c>
      <c r="G59">
        <f t="shared" si="6"/>
        <v>38362.477310299626</v>
      </c>
      <c r="H59">
        <f t="shared" si="19"/>
        <v>130553.38896066029</v>
      </c>
      <c r="I59">
        <f t="shared" si="20"/>
        <v>187.07</v>
      </c>
      <c r="J59">
        <f t="shared" si="7"/>
        <v>0.26301455408298241</v>
      </c>
      <c r="K59">
        <f t="shared" si="8"/>
        <v>2.6640609243263627E-2</v>
      </c>
      <c r="L59">
        <f t="shared" si="9"/>
        <v>0</v>
      </c>
      <c r="M59">
        <f t="shared" si="10"/>
        <v>0.28965516332624602</v>
      </c>
      <c r="N59">
        <v>40</v>
      </c>
      <c r="S59">
        <f t="shared" si="26"/>
        <v>2</v>
      </c>
      <c r="T59">
        <f t="shared" si="27"/>
        <v>16</v>
      </c>
      <c r="U59">
        <f t="shared" si="11"/>
        <v>40</v>
      </c>
      <c r="V59">
        <f>($T$12*'10-day-rainfall'!X46+$T$13*'10-day-rainfall'!Y46+$T$14*'10-day-rainfall'!Z46+$T$15*'10-day-rainfall'!AA46)/12</f>
        <v>0.98034030519891369</v>
      </c>
      <c r="Y59">
        <f t="shared" si="31"/>
        <v>183.81087505269917</v>
      </c>
      <c r="Z59">
        <f t="shared" si="32"/>
        <v>0</v>
      </c>
      <c r="AA59">
        <f t="shared" si="12"/>
        <v>0.17928787771110116</v>
      </c>
      <c r="AB59">
        <f t="shared" si="13"/>
        <v>22126.128827860135</v>
      </c>
      <c r="AC59">
        <f t="shared" si="14"/>
        <v>21803.410647980152</v>
      </c>
      <c r="AD59">
        <f t="shared" si="15"/>
        <v>183.79944895131962</v>
      </c>
      <c r="AE59">
        <f t="shared" si="16"/>
        <v>0.17877782163962855</v>
      </c>
      <c r="AF59">
        <f t="shared" si="17"/>
        <v>21482.528669957472</v>
      </c>
      <c r="AG59">
        <f t="shared" si="18"/>
        <v>0.15956368118315734</v>
      </c>
    </row>
    <row r="60" spans="1:33" x14ac:dyDescent="0.25">
      <c r="A60">
        <v>41</v>
      </c>
      <c r="B60">
        <v>0.4</v>
      </c>
      <c r="C60">
        <f t="shared" si="30"/>
        <v>187.2</v>
      </c>
      <c r="D60">
        <f t="shared" si="5"/>
        <v>2.405281875404686E-2</v>
      </c>
      <c r="E60">
        <f t="shared" si="28"/>
        <v>262.23070659909172</v>
      </c>
      <c r="F60">
        <f t="shared" si="29"/>
        <v>147.91535329954581</v>
      </c>
      <c r="G60">
        <f t="shared" si="6"/>
        <v>38787.947612594195</v>
      </c>
      <c r="H60">
        <f t="shared" si="19"/>
        <v>135568.14116123097</v>
      </c>
      <c r="I60">
        <f t="shared" si="20"/>
        <v>187.2</v>
      </c>
      <c r="J60">
        <f t="shared" si="7"/>
        <v>0.26630869903127108</v>
      </c>
      <c r="K60">
        <f t="shared" si="8"/>
        <v>2.693607473096819E-2</v>
      </c>
      <c r="L60">
        <f t="shared" si="9"/>
        <v>0</v>
      </c>
      <c r="M60">
        <f t="shared" si="10"/>
        <v>0.29324477376223929</v>
      </c>
      <c r="N60">
        <v>41</v>
      </c>
      <c r="S60">
        <f t="shared" si="26"/>
        <v>2</v>
      </c>
      <c r="T60">
        <f t="shared" si="27"/>
        <v>17</v>
      </c>
      <c r="U60">
        <f t="shared" si="11"/>
        <v>41</v>
      </c>
      <c r="V60">
        <f>($T$12*'10-day-rainfall'!X47+$T$13*'10-day-rainfall'!Y47+$T$14*'10-day-rainfall'!Z47+$T$15*'10-day-rainfall'!AA47)/12</f>
        <v>0.98034030519891369</v>
      </c>
      <c r="Y60">
        <f t="shared" si="31"/>
        <v>183.78808786217019</v>
      </c>
      <c r="Z60">
        <f t="shared" si="32"/>
        <v>0</v>
      </c>
      <c r="AA60">
        <f t="shared" si="12"/>
        <v>0.17827066768512423</v>
      </c>
      <c r="AB60">
        <f t="shared" si="13"/>
        <v>21482.528669957726</v>
      </c>
      <c r="AC60">
        <f t="shared" si="14"/>
        <v>21161.641468124504</v>
      </c>
      <c r="AD60">
        <f t="shared" si="15"/>
        <v>183.77672658806745</v>
      </c>
      <c r="AE60">
        <f t="shared" si="16"/>
        <v>0.17776350547438666</v>
      </c>
      <c r="AF60">
        <f t="shared" si="17"/>
        <v>20842.580050249933</v>
      </c>
      <c r="AG60">
        <f t="shared" si="18"/>
        <v>0.15859141585978964</v>
      </c>
    </row>
    <row r="61" spans="1:33" x14ac:dyDescent="0.25">
      <c r="A61">
        <v>42</v>
      </c>
      <c r="B61">
        <v>0.41000000000000003</v>
      </c>
      <c r="C61">
        <f t="shared" si="30"/>
        <v>187.33</v>
      </c>
      <c r="D61">
        <f t="shared" si="5"/>
        <v>2.405281875404686E-2</v>
      </c>
      <c r="E61">
        <f t="shared" si="28"/>
        <v>263.27070659909191</v>
      </c>
      <c r="F61">
        <f t="shared" si="29"/>
        <v>148.955353299546</v>
      </c>
      <c r="G61">
        <f t="shared" si="6"/>
        <v>39215.581114888853</v>
      </c>
      <c r="H61">
        <f t="shared" si="19"/>
        <v>140638.34513080807</v>
      </c>
      <c r="I61">
        <f t="shared" si="20"/>
        <v>187.33</v>
      </c>
      <c r="J61">
        <f t="shared" si="7"/>
        <v>0.26956259143283684</v>
      </c>
      <c r="K61">
        <f t="shared" si="8"/>
        <v>2.7233042440895035E-2</v>
      </c>
      <c r="L61">
        <f t="shared" si="9"/>
        <v>0</v>
      </c>
      <c r="M61">
        <f t="shared" si="10"/>
        <v>0.29679563387373187</v>
      </c>
      <c r="N61">
        <v>42</v>
      </c>
      <c r="S61">
        <f t="shared" si="26"/>
        <v>2</v>
      </c>
      <c r="T61">
        <f t="shared" si="27"/>
        <v>18</v>
      </c>
      <c r="U61">
        <f t="shared" si="11"/>
        <v>42</v>
      </c>
      <c r="V61">
        <f>($T$12*'10-day-rainfall'!X48+$T$13*'10-day-rainfall'!Y48+$T$14*'10-day-rainfall'!Z48+$T$15*'10-day-rainfall'!AA48)/12</f>
        <v>0.98034030519891369</v>
      </c>
      <c r="Y61">
        <f t="shared" si="31"/>
        <v>183.76542995734061</v>
      </c>
      <c r="Z61">
        <f t="shared" si="32"/>
        <v>0</v>
      </c>
      <c r="AA61">
        <f t="shared" si="12"/>
        <v>0.1772592289151296</v>
      </c>
      <c r="AB61">
        <f t="shared" si="13"/>
        <v>20842.580050249657</v>
      </c>
      <c r="AC61">
        <f t="shared" si="14"/>
        <v>20523.513438202423</v>
      </c>
      <c r="AD61">
        <f t="shared" si="15"/>
        <v>183.75413314270983</v>
      </c>
      <c r="AE61">
        <f t="shared" si="16"/>
        <v>0.17675494414648218</v>
      </c>
      <c r="AF61">
        <f t="shared" si="17"/>
        <v>20206.262251322321</v>
      </c>
      <c r="AG61">
        <f t="shared" si="18"/>
        <v>0.15762466679355727</v>
      </c>
    </row>
    <row r="62" spans="1:33" x14ac:dyDescent="0.25">
      <c r="A62">
        <v>43</v>
      </c>
      <c r="B62">
        <v>0.42</v>
      </c>
      <c r="C62">
        <f t="shared" si="30"/>
        <v>187.46</v>
      </c>
      <c r="D62">
        <f t="shared" si="5"/>
        <v>2.405281875404686E-2</v>
      </c>
      <c r="E62">
        <f t="shared" si="28"/>
        <v>264.31070659909187</v>
      </c>
      <c r="F62">
        <f t="shared" si="29"/>
        <v>149.99535329954597</v>
      </c>
      <c r="G62">
        <f t="shared" si="6"/>
        <v>39645.37781718342</v>
      </c>
      <c r="H62">
        <f t="shared" si="19"/>
        <v>145764.28208502624</v>
      </c>
      <c r="I62">
        <f t="shared" si="20"/>
        <v>187.46</v>
      </c>
      <c r="J62">
        <f t="shared" si="7"/>
        <v>0.27277767177730028</v>
      </c>
      <c r="K62">
        <f t="shared" si="8"/>
        <v>2.7531512373044038E-2</v>
      </c>
      <c r="L62">
        <f t="shared" si="9"/>
        <v>0</v>
      </c>
      <c r="M62">
        <f t="shared" si="10"/>
        <v>0.3003091841503443</v>
      </c>
      <c r="N62">
        <v>43</v>
      </c>
      <c r="S62">
        <f t="shared" si="26"/>
        <v>2</v>
      </c>
      <c r="T62">
        <f t="shared" si="27"/>
        <v>19</v>
      </c>
      <c r="U62">
        <f t="shared" si="11"/>
        <v>43</v>
      </c>
      <c r="V62">
        <f>($T$12*'10-day-rainfall'!X49+$T$13*'10-day-rainfall'!Y49+$T$14*'10-day-rainfall'!Z49+$T$15*'10-day-rainfall'!AA49)/12</f>
        <v>0.98034030519891369</v>
      </c>
      <c r="Y62">
        <f t="shared" si="31"/>
        <v>183.74290060469346</v>
      </c>
      <c r="Z62">
        <f t="shared" si="32"/>
        <v>0</v>
      </c>
      <c r="AA62">
        <f t="shared" si="12"/>
        <v>0.17625352865724553</v>
      </c>
      <c r="AB62">
        <f t="shared" si="13"/>
        <v>20206.262251322118</v>
      </c>
      <c r="AC62">
        <f t="shared" si="14"/>
        <v>19889.005899739077</v>
      </c>
      <c r="AD62">
        <f t="shared" si="15"/>
        <v>183.73166788381656</v>
      </c>
      <c r="AE62">
        <f t="shared" si="16"/>
        <v>0.17575210500519625</v>
      </c>
      <c r="AF62">
        <f t="shared" si="17"/>
        <v>19573.55467330341</v>
      </c>
      <c r="AG62">
        <f t="shared" si="18"/>
        <v>0.15666340268735313</v>
      </c>
    </row>
    <row r="63" spans="1:33" x14ac:dyDescent="0.25">
      <c r="A63">
        <v>44</v>
      </c>
      <c r="B63">
        <v>0.43</v>
      </c>
      <c r="C63">
        <f t="shared" si="30"/>
        <v>187.59</v>
      </c>
      <c r="D63">
        <f t="shared" si="5"/>
        <v>2.405281875404686E-2</v>
      </c>
      <c r="E63">
        <f t="shared" si="28"/>
        <v>265.35070659909184</v>
      </c>
      <c r="F63">
        <f t="shared" si="29"/>
        <v>151.03535329954593</v>
      </c>
      <c r="G63">
        <f t="shared" si="6"/>
        <v>40077.33771947799</v>
      </c>
      <c r="H63">
        <f t="shared" si="19"/>
        <v>150946.23323953166</v>
      </c>
      <c r="I63">
        <f t="shared" si="20"/>
        <v>187.59</v>
      </c>
      <c r="J63">
        <f t="shared" si="7"/>
        <v>0.27595529663426027</v>
      </c>
      <c r="K63">
        <f t="shared" si="8"/>
        <v>2.7831484527415268E-2</v>
      </c>
      <c r="L63">
        <f t="shared" si="9"/>
        <v>0</v>
      </c>
      <c r="M63">
        <f t="shared" si="10"/>
        <v>0.30378678116167557</v>
      </c>
      <c r="N63">
        <v>44</v>
      </c>
      <c r="S63">
        <f t="shared" si="26"/>
        <v>2</v>
      </c>
      <c r="T63">
        <f t="shared" si="27"/>
        <v>20</v>
      </c>
      <c r="U63">
        <f t="shared" si="11"/>
        <v>44</v>
      </c>
      <c r="V63">
        <f>($T$12*'10-day-rainfall'!X50+$T$13*'10-day-rainfall'!Y50+$T$14*'10-day-rainfall'!Z50+$T$15*'10-day-rainfall'!AA50)/12</f>
        <v>0.98034030519891369</v>
      </c>
      <c r="Y63">
        <f t="shared" si="31"/>
        <v>183.7204990748734</v>
      </c>
      <c r="Z63">
        <f t="shared" si="32"/>
        <v>0</v>
      </c>
      <c r="AA63">
        <f t="shared" si="12"/>
        <v>0.17525353435337565</v>
      </c>
      <c r="AB63">
        <f t="shared" si="13"/>
        <v>19573.554673303468</v>
      </c>
      <c r="AC63">
        <f t="shared" si="14"/>
        <v>19258.098311467391</v>
      </c>
      <c r="AD63">
        <f t="shared" si="15"/>
        <v>183.70933008410719</v>
      </c>
      <c r="AE63">
        <f t="shared" si="16"/>
        <v>0.17475495558505499</v>
      </c>
      <c r="AF63">
        <f t="shared" si="17"/>
        <v>18944.436833197269</v>
      </c>
      <c r="AG63">
        <f t="shared" si="18"/>
        <v>0.15570759242163723</v>
      </c>
    </row>
    <row r="64" spans="1:33" x14ac:dyDescent="0.25">
      <c r="A64">
        <v>45</v>
      </c>
      <c r="B64">
        <v>0.44</v>
      </c>
      <c r="C64">
        <f t="shared" si="30"/>
        <v>187.72</v>
      </c>
      <c r="D64">
        <f t="shared" si="5"/>
        <v>2.405281875404686E-2</v>
      </c>
      <c r="E64">
        <f t="shared" si="28"/>
        <v>266.3907065990918</v>
      </c>
      <c r="F64">
        <f t="shared" si="29"/>
        <v>152.0753532995459</v>
      </c>
      <c r="G64">
        <f t="shared" si="6"/>
        <v>40511.460821772554</v>
      </c>
      <c r="H64">
        <f t="shared" si="19"/>
        <v>156184.47980997743</v>
      </c>
      <c r="I64">
        <f t="shared" si="20"/>
        <v>187.72</v>
      </c>
      <c r="J64">
        <f t="shared" si="7"/>
        <v>0.27909674534247192</v>
      </c>
      <c r="K64">
        <f t="shared" si="8"/>
        <v>2.8132958904008718E-2</v>
      </c>
      <c r="L64">
        <f t="shared" si="9"/>
        <v>0</v>
      </c>
      <c r="M64">
        <f t="shared" si="10"/>
        <v>0.30722970424648066</v>
      </c>
      <c r="N64">
        <v>45</v>
      </c>
      <c r="S64">
        <f t="shared" si="26"/>
        <v>2</v>
      </c>
      <c r="T64">
        <f t="shared" si="27"/>
        <v>21</v>
      </c>
      <c r="U64">
        <f t="shared" si="11"/>
        <v>45</v>
      </c>
      <c r="V64">
        <f>($T$12*'10-day-rainfall'!X51+$T$13*'10-day-rainfall'!Y51+$T$14*'10-day-rainfall'!Z51+$T$15*'10-day-rainfall'!AA51)/12</f>
        <v>0.98034030519891369</v>
      </c>
      <c r="Y64">
        <f t="shared" si="31"/>
        <v>183.69822464266318</v>
      </c>
      <c r="Z64">
        <f t="shared" si="32"/>
        <v>0</v>
      </c>
      <c r="AA64">
        <f t="shared" si="12"/>
        <v>0.17425921363014471</v>
      </c>
      <c r="AB64">
        <f t="shared" si="13"/>
        <v>18944.436833197185</v>
      </c>
      <c r="AC64">
        <f t="shared" si="14"/>
        <v>18630.770248662924</v>
      </c>
      <c r="AD64">
        <f t="shared" si="15"/>
        <v>183.68708097235404</v>
      </c>
      <c r="AE64">
        <f t="shared" si="16"/>
        <v>0.17375715486015531</v>
      </c>
      <c r="AF64">
        <f t="shared" si="17"/>
        <v>18318.911075700627</v>
      </c>
      <c r="AG64">
        <f t="shared" si="18"/>
        <v>0.15475720505342891</v>
      </c>
    </row>
    <row r="65" spans="1:33" x14ac:dyDescent="0.25">
      <c r="A65">
        <v>46</v>
      </c>
      <c r="B65">
        <v>0.45</v>
      </c>
      <c r="C65">
        <f t="shared" si="30"/>
        <v>187.85</v>
      </c>
      <c r="D65">
        <f t="shared" si="5"/>
        <v>2.405281875404686E-2</v>
      </c>
      <c r="E65">
        <f t="shared" si="28"/>
        <v>267.43070659909176</v>
      </c>
      <c r="F65">
        <f t="shared" si="29"/>
        <v>153.11535329954586</v>
      </c>
      <c r="G65">
        <f t="shared" si="6"/>
        <v>40947.747124067122</v>
      </c>
      <c r="H65">
        <f t="shared" si="19"/>
        <v>161479.30301202444</v>
      </c>
      <c r="I65">
        <f t="shared" si="20"/>
        <v>187.85</v>
      </c>
      <c r="J65">
        <f t="shared" si="7"/>
        <v>0.28220322602872322</v>
      </c>
      <c r="K65">
        <f t="shared" si="8"/>
        <v>2.8435935502824385E-2</v>
      </c>
      <c r="L65">
        <f t="shared" si="9"/>
        <v>0</v>
      </c>
      <c r="M65">
        <f t="shared" si="10"/>
        <v>0.31063916153154758</v>
      </c>
      <c r="N65">
        <v>46</v>
      </c>
      <c r="S65">
        <f t="shared" si="26"/>
        <v>2</v>
      </c>
      <c r="T65">
        <f t="shared" si="27"/>
        <v>22</v>
      </c>
      <c r="U65">
        <f t="shared" si="11"/>
        <v>46</v>
      </c>
      <c r="V65">
        <f>($T$12*'10-day-rainfall'!X52+$T$13*'10-day-rainfall'!Y52+$T$14*'10-day-rainfall'!Z52+$T$15*'10-day-rainfall'!AA52)/12</f>
        <v>0.98034030519891369</v>
      </c>
      <c r="Y65">
        <f t="shared" si="31"/>
        <v>183.67589352012914</v>
      </c>
      <c r="Z65">
        <f t="shared" si="32"/>
        <v>0</v>
      </c>
      <c r="AA65">
        <f t="shared" si="12"/>
        <v>0.17324008258243417</v>
      </c>
      <c r="AB65">
        <f t="shared" si="13"/>
        <v>18318.911075700678</v>
      </c>
      <c r="AC65">
        <f t="shared" si="14"/>
        <v>18007.078927052298</v>
      </c>
      <c r="AD65">
        <f t="shared" si="15"/>
        <v>183.66470703735854</v>
      </c>
      <c r="AE65">
        <f t="shared" si="16"/>
        <v>0.17272305511187161</v>
      </c>
      <c r="AF65">
        <f t="shared" si="17"/>
        <v>17697.10807729794</v>
      </c>
      <c r="AG65">
        <f t="shared" si="18"/>
        <v>0.15378195616665305</v>
      </c>
    </row>
    <row r="66" spans="1:33" x14ac:dyDescent="0.25">
      <c r="A66">
        <v>47</v>
      </c>
      <c r="B66">
        <v>0.46</v>
      </c>
      <c r="C66">
        <f t="shared" si="30"/>
        <v>187.98</v>
      </c>
      <c r="D66">
        <f t="shared" si="5"/>
        <v>2.405281875404686E-2</v>
      </c>
      <c r="E66">
        <f t="shared" si="28"/>
        <v>268.47070659909173</v>
      </c>
      <c r="F66">
        <f t="shared" si="29"/>
        <v>154.15535329954582</v>
      </c>
      <c r="G66">
        <f t="shared" si="6"/>
        <v>41386.196626361692</v>
      </c>
      <c r="H66">
        <f t="shared" si="19"/>
        <v>166830.98406134109</v>
      </c>
      <c r="I66">
        <f t="shared" si="20"/>
        <v>187.98</v>
      </c>
      <c r="J66">
        <f t="shared" si="7"/>
        <v>0.28527588103671975</v>
      </c>
      <c r="K66">
        <f t="shared" si="8"/>
        <v>2.8740414323862287E-2</v>
      </c>
      <c r="L66">
        <f t="shared" si="9"/>
        <v>0</v>
      </c>
      <c r="M66">
        <f t="shared" si="10"/>
        <v>0.31401629536058201</v>
      </c>
      <c r="N66">
        <v>47</v>
      </c>
      <c r="S66">
        <f t="shared" si="26"/>
        <v>2</v>
      </c>
      <c r="T66">
        <f t="shared" si="27"/>
        <v>23</v>
      </c>
      <c r="U66">
        <f t="shared" si="11"/>
        <v>47</v>
      </c>
      <c r="V66">
        <f>($T$12*'10-day-rainfall'!X53+$T$13*'10-day-rainfall'!Y53+$T$14*'10-day-rainfall'!Z53+$T$15*'10-day-rainfall'!AA53)/12</f>
        <v>0.98034030519891369</v>
      </c>
      <c r="Y66">
        <f t="shared" si="31"/>
        <v>183.65358732572781</v>
      </c>
      <c r="Z66">
        <f t="shared" si="32"/>
        <v>0</v>
      </c>
      <c r="AA66">
        <f t="shared" si="12"/>
        <v>0.17220911373318099</v>
      </c>
      <c r="AB66">
        <f t="shared" si="13"/>
        <v>17697.108077298246</v>
      </c>
      <c r="AC66">
        <f t="shared" si="14"/>
        <v>17387.131672578522</v>
      </c>
      <c r="AD66">
        <f t="shared" si="15"/>
        <v>183.64246741482151</v>
      </c>
      <c r="AE66">
        <f t="shared" si="16"/>
        <v>0.17169516314418279</v>
      </c>
      <c r="AF66">
        <f t="shared" si="17"/>
        <v>17079.005489979187</v>
      </c>
      <c r="AG66">
        <f t="shared" si="18"/>
        <v>0.15279472555865142</v>
      </c>
    </row>
    <row r="67" spans="1:33" x14ac:dyDescent="0.25">
      <c r="A67">
        <v>48</v>
      </c>
      <c r="B67">
        <v>0.47000000000000003</v>
      </c>
      <c r="C67">
        <f t="shared" si="30"/>
        <v>188.11</v>
      </c>
      <c r="D67">
        <f t="shared" si="5"/>
        <v>2.405281875404686E-2</v>
      </c>
      <c r="E67">
        <f t="shared" si="28"/>
        <v>269.51070659909192</v>
      </c>
      <c r="F67">
        <f t="shared" si="29"/>
        <v>155.19535329954601</v>
      </c>
      <c r="G67">
        <f t="shared" si="6"/>
        <v>41826.80932865636</v>
      </c>
      <c r="H67">
        <f t="shared" si="19"/>
        <v>172239.80417360438</v>
      </c>
      <c r="I67">
        <f t="shared" si="20"/>
        <v>188.11</v>
      </c>
      <c r="J67">
        <f t="shared" si="7"/>
        <v>0.2883157918351596</v>
      </c>
      <c r="K67">
        <f t="shared" si="8"/>
        <v>2.904639536712247E-2</v>
      </c>
      <c r="L67">
        <f t="shared" si="9"/>
        <v>0</v>
      </c>
      <c r="M67">
        <f t="shared" si="10"/>
        <v>0.31736218720228204</v>
      </c>
      <c r="N67">
        <v>48</v>
      </c>
      <c r="S67">
        <f t="shared" si="26"/>
        <v>2</v>
      </c>
      <c r="T67">
        <f t="shared" si="27"/>
        <v>24</v>
      </c>
      <c r="U67">
        <f t="shared" si="11"/>
        <v>48</v>
      </c>
      <c r="V67">
        <f>($T$12*'10-day-rainfall'!X54+$T$13*'10-day-rainfall'!Y54+$T$14*'10-day-rainfall'!Z54+$T$15*'10-day-rainfall'!AA54)/12</f>
        <v>0.98034030519891369</v>
      </c>
      <c r="Y67">
        <f t="shared" si="31"/>
        <v>183.63141387769343</v>
      </c>
      <c r="Z67">
        <f t="shared" si="32"/>
        <v>0</v>
      </c>
      <c r="AA67">
        <f t="shared" si="12"/>
        <v>0.17118428028141913</v>
      </c>
      <c r="AB67">
        <f t="shared" si="13"/>
        <v>17079.005489979292</v>
      </c>
      <c r="AC67">
        <f t="shared" si="14"/>
        <v>16770.873785472737</v>
      </c>
      <c r="AD67">
        <f t="shared" si="15"/>
        <v>183.6203601424757</v>
      </c>
      <c r="AE67">
        <f t="shared" si="16"/>
        <v>0.17067338826316006</v>
      </c>
      <c r="AF67">
        <f t="shared" si="17"/>
        <v>16464.581292231916</v>
      </c>
      <c r="AG67">
        <f t="shared" si="18"/>
        <v>0.15181337005754569</v>
      </c>
    </row>
    <row r="68" spans="1:33" x14ac:dyDescent="0.25">
      <c r="A68">
        <v>49</v>
      </c>
      <c r="B68">
        <v>0.48</v>
      </c>
      <c r="C68">
        <f t="shared" si="30"/>
        <v>188.24</v>
      </c>
      <c r="D68">
        <f t="shared" si="5"/>
        <v>2.405281875404686E-2</v>
      </c>
      <c r="E68">
        <f t="shared" si="28"/>
        <v>270.55070659909188</v>
      </c>
      <c r="F68">
        <f t="shared" si="29"/>
        <v>156.23535329954598</v>
      </c>
      <c r="G68">
        <f t="shared" si="6"/>
        <v>42269.585230950928</v>
      </c>
      <c r="H68">
        <f t="shared" si="19"/>
        <v>177706.04456449483</v>
      </c>
      <c r="I68">
        <f t="shared" si="20"/>
        <v>188.24</v>
      </c>
      <c r="J68">
        <f t="shared" si="7"/>
        <v>0.29132398346478983</v>
      </c>
      <c r="K68">
        <f t="shared" si="8"/>
        <v>2.9353878632604812E-2</v>
      </c>
      <c r="L68">
        <f t="shared" si="9"/>
        <v>0</v>
      </c>
      <c r="M68">
        <f t="shared" si="10"/>
        <v>0.32067786209739463</v>
      </c>
      <c r="N68">
        <v>49</v>
      </c>
      <c r="S68">
        <f t="shared" si="26"/>
        <v>3</v>
      </c>
      <c r="T68">
        <f t="shared" si="27"/>
        <v>1</v>
      </c>
      <c r="U68">
        <f t="shared" si="11"/>
        <v>49</v>
      </c>
      <c r="V68">
        <f>($T$12*'10-day-rainfall'!X55+$T$13*'10-day-rainfall'!Y55+$T$14*'10-day-rainfall'!Z55+$T$15*'10-day-rainfall'!AA55)/12</f>
        <v>0.98034030519891369</v>
      </c>
      <c r="Y68">
        <f t="shared" si="31"/>
        <v>183.60937238603924</v>
      </c>
      <c r="Z68">
        <f t="shared" si="32"/>
        <v>0</v>
      </c>
      <c r="AA68">
        <f t="shared" si="12"/>
        <v>0.17016554571479139</v>
      </c>
      <c r="AB68">
        <f t="shared" si="13"/>
        <v>16464.581292231524</v>
      </c>
      <c r="AC68">
        <f t="shared" si="14"/>
        <v>16158.2833099449</v>
      </c>
      <c r="AD68">
        <f t="shared" si="15"/>
        <v>183.598384432692</v>
      </c>
      <c r="AE68">
        <f t="shared" si="16"/>
        <v>0.16965769406541373</v>
      </c>
      <c r="AF68">
        <f t="shared" si="17"/>
        <v>15853.813593596034</v>
      </c>
      <c r="AG68">
        <f t="shared" si="18"/>
        <v>0.15083785469999372</v>
      </c>
    </row>
    <row r="69" spans="1:33" x14ac:dyDescent="0.25">
      <c r="A69">
        <v>50</v>
      </c>
      <c r="B69">
        <v>0.49</v>
      </c>
      <c r="C69">
        <f t="shared" si="30"/>
        <v>188.37</v>
      </c>
      <c r="D69">
        <f t="shared" si="5"/>
        <v>2.405281875404686E-2</v>
      </c>
      <c r="E69">
        <f t="shared" si="28"/>
        <v>271.59070659909185</v>
      </c>
      <c r="F69">
        <f t="shared" si="29"/>
        <v>157.27535329954594</v>
      </c>
      <c r="G69">
        <f t="shared" si="6"/>
        <v>42714.524333245492</v>
      </c>
      <c r="H69">
        <f t="shared" si="19"/>
        <v>183229.98644970349</v>
      </c>
      <c r="I69">
        <f t="shared" si="20"/>
        <v>188.37</v>
      </c>
      <c r="J69">
        <f t="shared" si="7"/>
        <v>0.29430142857630026</v>
      </c>
      <c r="K69">
        <f t="shared" si="8"/>
        <v>2.9662864120309367E-2</v>
      </c>
      <c r="L69">
        <f t="shared" si="9"/>
        <v>0</v>
      </c>
      <c r="M69">
        <f t="shared" si="10"/>
        <v>0.32396429269660965</v>
      </c>
      <c r="N69">
        <v>50</v>
      </c>
      <c r="S69">
        <f t="shared" si="26"/>
        <v>3</v>
      </c>
      <c r="T69">
        <f t="shared" si="27"/>
        <v>2</v>
      </c>
      <c r="U69">
        <f t="shared" si="11"/>
        <v>50</v>
      </c>
      <c r="V69">
        <f>($T$12*'10-day-rainfall'!X56+$T$13*'10-day-rainfall'!Y56+$T$14*'10-day-rainfall'!Z56+$T$15*'10-day-rainfall'!AA56)/12</f>
        <v>0.98034030519891369</v>
      </c>
      <c r="Y69">
        <f t="shared" si="31"/>
        <v>183.5874620654798</v>
      </c>
      <c r="Z69">
        <f t="shared" si="32"/>
        <v>0</v>
      </c>
      <c r="AA69">
        <f t="shared" si="12"/>
        <v>0.16915287373823065</v>
      </c>
      <c r="AB69">
        <f t="shared" si="13"/>
        <v>15853.813593595713</v>
      </c>
      <c r="AC69">
        <f t="shared" si="14"/>
        <v>15549.338420866898</v>
      </c>
      <c r="AD69">
        <f t="shared" si="15"/>
        <v>183.57653950252865</v>
      </c>
      <c r="AE69">
        <f t="shared" si="16"/>
        <v>0.16864804436419922</v>
      </c>
      <c r="AF69">
        <f t="shared" si="17"/>
        <v>15246.680633884594</v>
      </c>
      <c r="AG69">
        <f t="shared" si="18"/>
        <v>0.14986814473072504</v>
      </c>
    </row>
    <row r="70" spans="1:33" x14ac:dyDescent="0.25">
      <c r="A70">
        <v>51</v>
      </c>
      <c r="B70">
        <v>0.5</v>
      </c>
      <c r="C70">
        <f t="shared" si="30"/>
        <v>188.5</v>
      </c>
      <c r="D70">
        <f t="shared" si="5"/>
        <v>2.405281875404686E-2</v>
      </c>
      <c r="E70">
        <f t="shared" si="28"/>
        <v>272.63070659909181</v>
      </c>
      <c r="F70">
        <f t="shared" si="29"/>
        <v>158.3153532995459</v>
      </c>
      <c r="G70">
        <f t="shared" si="6"/>
        <v>43161.626635540058</v>
      </c>
      <c r="H70">
        <f t="shared" si="19"/>
        <v>188811.91104492691</v>
      </c>
      <c r="I70">
        <f t="shared" si="20"/>
        <v>188.5</v>
      </c>
      <c r="J70">
        <f t="shared" si="7"/>
        <v>0.29724905110413591</v>
      </c>
      <c r="K70">
        <f t="shared" si="8"/>
        <v>2.9973351830236149E-2</v>
      </c>
      <c r="L70">
        <f t="shared" si="9"/>
        <v>0</v>
      </c>
      <c r="M70">
        <f t="shared" si="10"/>
        <v>0.32722240293437205</v>
      </c>
      <c r="N70">
        <v>51</v>
      </c>
      <c r="S70">
        <f t="shared" si="26"/>
        <v>3</v>
      </c>
      <c r="T70">
        <f t="shared" si="27"/>
        <v>3</v>
      </c>
      <c r="U70">
        <f t="shared" si="11"/>
        <v>51</v>
      </c>
      <c r="V70">
        <f>($T$12*'10-day-rainfall'!X57+$T$13*'10-day-rainfall'!Y57+$T$14*'10-day-rainfall'!Z57+$T$15*'10-day-rainfall'!AA57)/12</f>
        <v>0.98034030519891369</v>
      </c>
      <c r="Y70">
        <f t="shared" si="31"/>
        <v>183.56568213540297</v>
      </c>
      <c r="Z70">
        <f t="shared" si="32"/>
        <v>0</v>
      </c>
      <c r="AA70">
        <f t="shared" si="12"/>
        <v>0.16814622827266465</v>
      </c>
      <c r="AB70">
        <f t="shared" si="13"/>
        <v>15246.680633884502</v>
      </c>
      <c r="AC70">
        <f t="shared" si="14"/>
        <v>14944.017422993706</v>
      </c>
      <c r="AD70">
        <f t="shared" si="15"/>
        <v>183.55475572134023</v>
      </c>
      <c r="AE70">
        <f t="shared" si="16"/>
        <v>0.16763192878077673</v>
      </c>
      <c r="AF70">
        <f t="shared" si="17"/>
        <v>14643.205690273706</v>
      </c>
      <c r="AG70">
        <f t="shared" si="18"/>
        <v>0.14890420560130063</v>
      </c>
    </row>
    <row r="71" spans="1:33" x14ac:dyDescent="0.25">
      <c r="A71">
        <v>52</v>
      </c>
      <c r="B71">
        <v>0.51</v>
      </c>
      <c r="C71">
        <f t="shared" si="30"/>
        <v>188.63</v>
      </c>
      <c r="D71">
        <f t="shared" si="5"/>
        <v>2.405281875404686E-2</v>
      </c>
      <c r="E71">
        <f t="shared" si="28"/>
        <v>273.67070659909177</v>
      </c>
      <c r="F71">
        <f t="shared" si="29"/>
        <v>159.35535329954587</v>
      </c>
      <c r="G71">
        <f t="shared" si="6"/>
        <v>43610.892137834628</v>
      </c>
      <c r="H71">
        <f t="shared" si="19"/>
        <v>194452.09956586824</v>
      </c>
      <c r="I71">
        <f t="shared" si="20"/>
        <v>188.63</v>
      </c>
      <c r="J71">
        <f t="shared" si="7"/>
        <v>0.30016772961557214</v>
      </c>
      <c r="K71">
        <f t="shared" si="8"/>
        <v>3.0285341762385155E-2</v>
      </c>
      <c r="L71">
        <f t="shared" si="9"/>
        <v>0</v>
      </c>
      <c r="M71">
        <f t="shared" si="10"/>
        <v>0.33045307137795732</v>
      </c>
      <c r="N71">
        <v>52</v>
      </c>
      <c r="S71">
        <f t="shared" si="26"/>
        <v>3</v>
      </c>
      <c r="T71">
        <f t="shared" si="27"/>
        <v>4</v>
      </c>
      <c r="U71">
        <f t="shared" si="11"/>
        <v>52</v>
      </c>
      <c r="V71">
        <f>($T$12*'10-day-rainfall'!X58+$T$13*'10-day-rainfall'!Y58+$T$14*'10-day-rainfall'!Z58+$T$15*'10-day-rainfall'!AA58)/12</f>
        <v>0.98034030519891369</v>
      </c>
      <c r="Y71">
        <f t="shared" si="31"/>
        <v>183.54382101625811</v>
      </c>
      <c r="Z71">
        <f t="shared" si="32"/>
        <v>0</v>
      </c>
      <c r="AA71">
        <f t="shared" si="12"/>
        <v>0.16710716345213325</v>
      </c>
      <c r="AB71">
        <f t="shared" si="13"/>
        <v>14643.205690273317</v>
      </c>
      <c r="AC71">
        <f t="shared" si="14"/>
        <v>14342.412796059476</v>
      </c>
      <c r="AD71">
        <f t="shared" si="15"/>
        <v>183.53288699596814</v>
      </c>
      <c r="AE71">
        <f t="shared" si="16"/>
        <v>0.16658243098721839</v>
      </c>
      <c r="AF71">
        <f t="shared" si="17"/>
        <v>14043.508938719331</v>
      </c>
      <c r="AG71">
        <f t="shared" si="18"/>
        <v>0.14790781935621905</v>
      </c>
    </row>
    <row r="72" spans="1:33" x14ac:dyDescent="0.25">
      <c r="A72">
        <v>53</v>
      </c>
      <c r="B72">
        <v>0.52</v>
      </c>
      <c r="C72">
        <f t="shared" si="30"/>
        <v>188.76</v>
      </c>
      <c r="D72">
        <f t="shared" si="5"/>
        <v>2.405281875404686E-2</v>
      </c>
      <c r="E72">
        <f t="shared" si="28"/>
        <v>274.71070659909174</v>
      </c>
      <c r="F72">
        <f t="shared" si="29"/>
        <v>160.39535329954583</v>
      </c>
      <c r="G72">
        <f t="shared" si="6"/>
        <v>44062.320840129192</v>
      </c>
      <c r="H72">
        <f t="shared" si="19"/>
        <v>200150.83322823702</v>
      </c>
      <c r="I72">
        <f t="shared" si="20"/>
        <v>188.76</v>
      </c>
      <c r="J72">
        <f t="shared" si="7"/>
        <v>0.30305830036945902</v>
      </c>
      <c r="K72">
        <f t="shared" si="8"/>
        <v>3.0598833916756385E-2</v>
      </c>
      <c r="L72">
        <f t="shared" si="9"/>
        <v>0</v>
      </c>
      <c r="M72">
        <f t="shared" si="10"/>
        <v>0.33365713428621541</v>
      </c>
      <c r="N72">
        <v>53</v>
      </c>
      <c r="S72">
        <f t="shared" si="26"/>
        <v>3</v>
      </c>
      <c r="T72">
        <f t="shared" si="27"/>
        <v>5</v>
      </c>
      <c r="U72">
        <f t="shared" si="11"/>
        <v>53</v>
      </c>
      <c r="V72">
        <f>($T$12*'10-day-rainfall'!X59+$T$13*'10-day-rainfall'!Y59+$T$14*'10-day-rainfall'!Z59+$T$15*'10-day-rainfall'!AA59)/12</f>
        <v>0.98034030519891369</v>
      </c>
      <c r="Y72">
        <f t="shared" si="31"/>
        <v>183.52202164341568</v>
      </c>
      <c r="Z72">
        <f t="shared" si="32"/>
        <v>0</v>
      </c>
      <c r="AA72">
        <f t="shared" si="12"/>
        <v>0.16606099394248822</v>
      </c>
      <c r="AB72">
        <f t="shared" si="13"/>
        <v>14043.508938719237</v>
      </c>
      <c r="AC72">
        <f t="shared" si="14"/>
        <v>13744.599149622758</v>
      </c>
      <c r="AD72">
        <f t="shared" si="15"/>
        <v>183.51115607523997</v>
      </c>
      <c r="AE72">
        <f t="shared" si="16"/>
        <v>0.16553954654982364</v>
      </c>
      <c r="AF72">
        <f t="shared" si="17"/>
        <v>13447.566571139872</v>
      </c>
      <c r="AG72">
        <f t="shared" si="18"/>
        <v>0.14690414240244892</v>
      </c>
    </row>
    <row r="73" spans="1:33" x14ac:dyDescent="0.25">
      <c r="A73">
        <v>54</v>
      </c>
      <c r="B73">
        <v>0.53</v>
      </c>
      <c r="C73">
        <f t="shared" si="30"/>
        <v>188.89</v>
      </c>
      <c r="D73">
        <f t="shared" si="5"/>
        <v>2.405281875404686E-2</v>
      </c>
      <c r="E73">
        <f t="shared" si="28"/>
        <v>275.7507065990917</v>
      </c>
      <c r="F73">
        <f t="shared" si="29"/>
        <v>161.4353532995458</v>
      </c>
      <c r="G73">
        <f t="shared" si="6"/>
        <v>44515.912742423759</v>
      </c>
      <c r="H73">
        <f t="shared" si="19"/>
        <v>205908.39324774899</v>
      </c>
      <c r="I73">
        <f t="shared" si="20"/>
        <v>188.89</v>
      </c>
      <c r="J73">
        <f t="shared" si="7"/>
        <v>0.30592156011481653</v>
      </c>
      <c r="K73">
        <f t="shared" si="8"/>
        <v>3.0913828293349831E-2</v>
      </c>
      <c r="L73">
        <f t="shared" si="9"/>
        <v>0</v>
      </c>
      <c r="M73">
        <f t="shared" si="10"/>
        <v>0.33683538840816635</v>
      </c>
      <c r="N73">
        <v>54</v>
      </c>
      <c r="S73">
        <f t="shared" si="26"/>
        <v>3</v>
      </c>
      <c r="T73">
        <f t="shared" si="27"/>
        <v>6</v>
      </c>
      <c r="U73">
        <f t="shared" si="11"/>
        <v>54</v>
      </c>
      <c r="V73">
        <f>($T$12*'10-day-rainfall'!X60+$T$13*'10-day-rainfall'!Y60+$T$14*'10-day-rainfall'!Z60+$T$15*'10-day-rainfall'!AA60)/12</f>
        <v>0.98034030519891369</v>
      </c>
      <c r="Y73">
        <f t="shared" si="31"/>
        <v>183.50035874490942</v>
      </c>
      <c r="Z73">
        <f t="shared" si="32"/>
        <v>0</v>
      </c>
      <c r="AA73">
        <f t="shared" si="12"/>
        <v>0.16502137394646318</v>
      </c>
      <c r="AB73">
        <f t="shared" si="13"/>
        <v>13447.56657114018</v>
      </c>
      <c r="AC73">
        <f t="shared" si="14"/>
        <v>13150.528098036546</v>
      </c>
      <c r="AD73">
        <f t="shared" si="15"/>
        <v>183.4895612003055</v>
      </c>
      <c r="AE73">
        <f t="shared" si="16"/>
        <v>0.16450319105995059</v>
      </c>
      <c r="AF73">
        <f t="shared" si="17"/>
        <v>12855.355083324357</v>
      </c>
      <c r="AG73">
        <f t="shared" si="18"/>
        <v>0.14590674893889544</v>
      </c>
    </row>
    <row r="74" spans="1:33" x14ac:dyDescent="0.25">
      <c r="A74">
        <v>55</v>
      </c>
      <c r="B74">
        <v>0.54</v>
      </c>
      <c r="C74">
        <f t="shared" si="30"/>
        <v>189.02</v>
      </c>
      <c r="D74">
        <f t="shared" si="5"/>
        <v>2.405281875404686E-2</v>
      </c>
      <c r="E74">
        <f t="shared" si="28"/>
        <v>276.79070659909189</v>
      </c>
      <c r="F74">
        <f t="shared" si="29"/>
        <v>162.47535329954599</v>
      </c>
      <c r="G74">
        <f t="shared" si="6"/>
        <v>44971.667844718431</v>
      </c>
      <c r="H74">
        <f t="shared" si="19"/>
        <v>211725.06084012717</v>
      </c>
      <c r="I74">
        <f t="shared" si="20"/>
        <v>189.02</v>
      </c>
      <c r="J74">
        <f t="shared" si="7"/>
        <v>0.30875826865582351</v>
      </c>
      <c r="K74">
        <f t="shared" si="8"/>
        <v>3.1230324892165574E-2</v>
      </c>
      <c r="L74">
        <f t="shared" si="9"/>
        <v>0</v>
      </c>
      <c r="M74">
        <f t="shared" si="10"/>
        <v>0.3399885935479891</v>
      </c>
      <c r="N74">
        <v>55</v>
      </c>
      <c r="S74">
        <f t="shared" si="26"/>
        <v>3</v>
      </c>
      <c r="T74">
        <f t="shared" si="27"/>
        <v>7</v>
      </c>
      <c r="U74">
        <f t="shared" si="11"/>
        <v>55</v>
      </c>
      <c r="V74">
        <f>($T$12*'10-day-rainfall'!X61+$T$13*'10-day-rainfall'!Y61+$T$14*'10-day-rainfall'!Z61+$T$15*'10-day-rainfall'!AA61)/12</f>
        <v>0.98034030519891369</v>
      </c>
      <c r="Y74">
        <f t="shared" si="31"/>
        <v>183.4788314663457</v>
      </c>
      <c r="Z74">
        <f t="shared" si="32"/>
        <v>0</v>
      </c>
      <c r="AA74">
        <f t="shared" si="12"/>
        <v>0.16398826246101827</v>
      </c>
      <c r="AB74">
        <f t="shared" si="13"/>
        <v>12855.355083324279</v>
      </c>
      <c r="AC74">
        <f t="shared" si="14"/>
        <v>12560.176210894446</v>
      </c>
      <c r="AD74">
        <f t="shared" si="15"/>
        <v>183.468101519454</v>
      </c>
      <c r="AE74">
        <f t="shared" si="16"/>
        <v>0.16347332364331238</v>
      </c>
      <c r="AF74">
        <f t="shared" si="17"/>
        <v>12266.851118208355</v>
      </c>
      <c r="AG74">
        <f t="shared" si="18"/>
        <v>0.1449155996279505</v>
      </c>
    </row>
    <row r="75" spans="1:33" x14ac:dyDescent="0.25">
      <c r="A75">
        <v>56</v>
      </c>
      <c r="B75">
        <v>0.55000000000000004</v>
      </c>
      <c r="C75">
        <f t="shared" si="30"/>
        <v>189.15</v>
      </c>
      <c r="D75">
        <f t="shared" si="5"/>
        <v>2.405281875404686E-2</v>
      </c>
      <c r="E75">
        <f t="shared" si="28"/>
        <v>277.83070659909185</v>
      </c>
      <c r="F75">
        <f t="shared" si="29"/>
        <v>163.51535329954595</v>
      </c>
      <c r="G75">
        <f t="shared" si="6"/>
        <v>45429.586147012997</v>
      </c>
      <c r="H75">
        <f t="shared" si="19"/>
        <v>217601.11722109668</v>
      </c>
      <c r="I75">
        <f t="shared" si="20"/>
        <v>189.15</v>
      </c>
      <c r="J75">
        <f t="shared" si="7"/>
        <v>0.31156915120659773</v>
      </c>
      <c r="K75">
        <f t="shared" si="8"/>
        <v>3.1548323713203465E-2</v>
      </c>
      <c r="L75">
        <f t="shared" si="9"/>
        <v>0</v>
      </c>
      <c r="M75">
        <f t="shared" si="10"/>
        <v>0.34311747491980121</v>
      </c>
      <c r="N75">
        <v>56</v>
      </c>
      <c r="S75">
        <f t="shared" si="26"/>
        <v>3</v>
      </c>
      <c r="T75">
        <f t="shared" si="27"/>
        <v>8</v>
      </c>
      <c r="U75">
        <f t="shared" si="11"/>
        <v>56</v>
      </c>
      <c r="V75">
        <f>($T$12*'10-day-rainfall'!X62+$T$13*'10-day-rainfall'!Y62+$T$14*'10-day-rainfall'!Z62+$T$15*'10-day-rainfall'!AA62)/12</f>
        <v>0.98034030519891369</v>
      </c>
      <c r="Y75">
        <f t="shared" si="31"/>
        <v>183.45743895867986</v>
      </c>
      <c r="Z75">
        <f t="shared" si="32"/>
        <v>0</v>
      </c>
      <c r="AA75">
        <f t="shared" si="12"/>
        <v>0.16296161873981485</v>
      </c>
      <c r="AB75">
        <f t="shared" si="13"/>
        <v>12266.851118208735</v>
      </c>
      <c r="AC75">
        <f t="shared" si="14"/>
        <v>11973.520204477069</v>
      </c>
      <c r="AD75">
        <f t="shared" si="15"/>
        <v>183.44677618630686</v>
      </c>
      <c r="AE75">
        <f t="shared" si="16"/>
        <v>0.16244990368151715</v>
      </c>
      <c r="AF75">
        <f t="shared" si="17"/>
        <v>11682.031464955273</v>
      </c>
      <c r="AG75">
        <f t="shared" si="18"/>
        <v>0.14393065537828076</v>
      </c>
    </row>
    <row r="76" spans="1:33" x14ac:dyDescent="0.25">
      <c r="A76">
        <v>57</v>
      </c>
      <c r="B76">
        <v>0.56000000000000005</v>
      </c>
      <c r="C76">
        <f t="shared" si="30"/>
        <v>189.28</v>
      </c>
      <c r="D76">
        <f t="shared" si="5"/>
        <v>2.405281875404686E-2</v>
      </c>
      <c r="E76">
        <f t="shared" si="28"/>
        <v>278.87070659909182</v>
      </c>
      <c r="F76">
        <f t="shared" si="29"/>
        <v>164.55535329954591</v>
      </c>
      <c r="G76">
        <f t="shared" si="6"/>
        <v>45889.667649307565</v>
      </c>
      <c r="H76">
        <f t="shared" si="19"/>
        <v>223536.8436063921</v>
      </c>
      <c r="I76">
        <f t="shared" si="20"/>
        <v>189.28</v>
      </c>
      <c r="J76">
        <f t="shared" si="7"/>
        <v>0.31435490055645354</v>
      </c>
      <c r="K76">
        <f t="shared" si="8"/>
        <v>3.1867824756463582E-2</v>
      </c>
      <c r="L76">
        <f t="shared" si="9"/>
        <v>0</v>
      </c>
      <c r="M76">
        <f t="shared" si="10"/>
        <v>0.34622272531291715</v>
      </c>
      <c r="N76">
        <v>57</v>
      </c>
      <c r="S76">
        <f t="shared" si="26"/>
        <v>3</v>
      </c>
      <c r="T76">
        <f t="shared" si="27"/>
        <v>9</v>
      </c>
      <c r="U76">
        <f t="shared" si="11"/>
        <v>57</v>
      </c>
      <c r="V76">
        <f>($T$12*'10-day-rainfall'!X63+$T$13*'10-day-rainfall'!Y63+$T$14*'10-day-rainfall'!Z63+$T$15*'10-day-rainfall'!AA63)/12</f>
        <v>0.98034030519891369</v>
      </c>
      <c r="Y76">
        <f t="shared" si="31"/>
        <v>183.43618037818263</v>
      </c>
      <c r="Z76">
        <f t="shared" si="32"/>
        <v>0</v>
      </c>
      <c r="AA76">
        <f t="shared" si="12"/>
        <v>0.1619414022916032</v>
      </c>
      <c r="AB76">
        <f t="shared" si="13"/>
        <v>11682.031464955637</v>
      </c>
      <c r="AC76">
        <f t="shared" si="14"/>
        <v>11390.536940830751</v>
      </c>
      <c r="AD76">
        <f t="shared" si="15"/>
        <v>183.42552517995352</v>
      </c>
      <c r="AE76">
        <f t="shared" si="16"/>
        <v>0.16142107166195704</v>
      </c>
      <c r="AF76">
        <f t="shared" si="17"/>
        <v>11100.91560697259</v>
      </c>
      <c r="AG76">
        <f t="shared" si="18"/>
        <v>0.14295187734328077</v>
      </c>
    </row>
    <row r="77" spans="1:33" x14ac:dyDescent="0.25">
      <c r="A77">
        <v>58</v>
      </c>
      <c r="B77">
        <v>0.57000000000000006</v>
      </c>
      <c r="C77">
        <f t="shared" si="30"/>
        <v>189.41</v>
      </c>
      <c r="D77">
        <f t="shared" si="5"/>
        <v>2.405281875404686E-2</v>
      </c>
      <c r="E77">
        <f t="shared" si="28"/>
        <v>279.91070659909178</v>
      </c>
      <c r="F77">
        <f t="shared" si="29"/>
        <v>165.59535329954588</v>
      </c>
      <c r="G77">
        <f t="shared" si="6"/>
        <v>46351.912351602128</v>
      </c>
      <c r="H77">
        <f t="shared" si="19"/>
        <v>229532.52121175238</v>
      </c>
      <c r="I77">
        <f t="shared" si="20"/>
        <v>189.41</v>
      </c>
      <c r="J77">
        <f t="shared" si="7"/>
        <v>0.31711617906394468</v>
      </c>
      <c r="K77">
        <f t="shared" si="8"/>
        <v>3.218882802194592E-2</v>
      </c>
      <c r="L77">
        <f t="shared" si="9"/>
        <v>0</v>
      </c>
      <c r="M77">
        <f t="shared" si="10"/>
        <v>0.34930500708589063</v>
      </c>
      <c r="N77">
        <v>58</v>
      </c>
      <c r="S77">
        <f t="shared" si="26"/>
        <v>3</v>
      </c>
      <c r="T77">
        <f t="shared" si="27"/>
        <v>10</v>
      </c>
      <c r="U77">
        <f t="shared" si="11"/>
        <v>58</v>
      </c>
      <c r="V77">
        <f>($T$12*'10-day-rainfall'!X64+$T$13*'10-day-rainfall'!Y64+$T$14*'10-day-rainfall'!Z64+$T$15*'10-day-rainfall'!AA64)/12</f>
        <v>0.98034030519891369</v>
      </c>
      <c r="Y77">
        <f t="shared" si="31"/>
        <v>183.41485615459757</v>
      </c>
      <c r="Z77">
        <f t="shared" si="32"/>
        <v>0</v>
      </c>
      <c r="AA77">
        <f t="shared" si="12"/>
        <v>0.16088764832174926</v>
      </c>
      <c r="AB77">
        <f t="shared" si="13"/>
        <v>11100.915606972221</v>
      </c>
      <c r="AC77">
        <f t="shared" si="14"/>
        <v>10811.317839993073</v>
      </c>
      <c r="AD77">
        <f t="shared" si="15"/>
        <v>183.40418799739462</v>
      </c>
      <c r="AE77">
        <f t="shared" si="16"/>
        <v>0.16035426838691871</v>
      </c>
      <c r="AF77">
        <f t="shared" si="17"/>
        <v>10523.640240779314</v>
      </c>
      <c r="AG77">
        <f t="shared" si="18"/>
        <v>0.14193951474626712</v>
      </c>
    </row>
    <row r="78" spans="1:33" x14ac:dyDescent="0.25">
      <c r="A78">
        <v>59</v>
      </c>
      <c r="B78">
        <v>0.57999999999999996</v>
      </c>
      <c r="C78">
        <f t="shared" si="30"/>
        <v>189.54</v>
      </c>
      <c r="D78">
        <f t="shared" si="5"/>
        <v>2.405281875404686E-2</v>
      </c>
      <c r="E78">
        <f t="shared" si="28"/>
        <v>280.95070659909175</v>
      </c>
      <c r="F78">
        <f t="shared" si="29"/>
        <v>166.63535329954584</v>
      </c>
      <c r="G78">
        <f t="shared" si="6"/>
        <v>46816.320253896702</v>
      </c>
      <c r="H78">
        <f t="shared" si="19"/>
        <v>235588.43125292187</v>
      </c>
      <c r="I78">
        <f t="shared" si="20"/>
        <v>189.54</v>
      </c>
      <c r="J78">
        <f t="shared" si="7"/>
        <v>0.31985362049596039</v>
      </c>
      <c r="K78">
        <f t="shared" si="8"/>
        <v>3.2511333509650485E-2</v>
      </c>
      <c r="L78">
        <f t="shared" si="9"/>
        <v>0</v>
      </c>
      <c r="M78">
        <f t="shared" si="10"/>
        <v>0.35236495400561085</v>
      </c>
      <c r="N78">
        <v>59</v>
      </c>
      <c r="S78">
        <f t="shared" si="26"/>
        <v>3</v>
      </c>
      <c r="T78">
        <f t="shared" si="27"/>
        <v>11</v>
      </c>
      <c r="U78">
        <f t="shared" si="11"/>
        <v>59</v>
      </c>
      <c r="V78">
        <f>($T$12*'10-day-rainfall'!X65+$T$13*'10-day-rainfall'!Y65+$T$14*'10-day-rainfall'!Z65+$T$15*'10-day-rainfall'!AA65)/12</f>
        <v>0.98034030519891369</v>
      </c>
      <c r="Y78">
        <f t="shared" si="31"/>
        <v>183.3935905750312</v>
      </c>
      <c r="Z78">
        <f t="shared" si="32"/>
        <v>0</v>
      </c>
      <c r="AA78">
        <f t="shared" si="12"/>
        <v>0.15982442500890728</v>
      </c>
      <c r="AB78">
        <f t="shared" si="13"/>
        <v>10523.640240779021</v>
      </c>
      <c r="AC78">
        <f t="shared" si="14"/>
        <v>10235.956275762988</v>
      </c>
      <c r="AD78">
        <f t="shared" si="15"/>
        <v>183.38299291816534</v>
      </c>
      <c r="AE78">
        <f t="shared" si="16"/>
        <v>0.15929456990638788</v>
      </c>
      <c r="AF78">
        <f t="shared" si="17"/>
        <v>9950.179789116024</v>
      </c>
      <c r="AG78">
        <f t="shared" si="18"/>
        <v>0.14091749775402745</v>
      </c>
    </row>
    <row r="79" spans="1:33" x14ac:dyDescent="0.25">
      <c r="A79">
        <v>60</v>
      </c>
      <c r="B79">
        <v>0.59</v>
      </c>
      <c r="C79">
        <f t="shared" si="30"/>
        <v>189.67</v>
      </c>
      <c r="D79">
        <f t="shared" si="5"/>
        <v>2.405281875404686E-2</v>
      </c>
      <c r="E79">
        <f t="shared" si="28"/>
        <v>281.99070659909171</v>
      </c>
      <c r="F79">
        <f t="shared" si="29"/>
        <v>167.6753532995458</v>
      </c>
      <c r="G79">
        <f t="shared" si="6"/>
        <v>47282.891356191263</v>
      </c>
      <c r="H79">
        <f t="shared" si="19"/>
        <v>241704.85494565018</v>
      </c>
      <c r="I79">
        <f t="shared" si="20"/>
        <v>189.67</v>
      </c>
      <c r="J79">
        <f t="shared" si="7"/>
        <v>0.32256783172633918</v>
      </c>
      <c r="K79">
        <f t="shared" si="8"/>
        <v>3.283534121957727E-2</v>
      </c>
      <c r="L79">
        <f t="shared" si="9"/>
        <v>0</v>
      </c>
      <c r="M79">
        <f t="shared" si="10"/>
        <v>0.35540317294591645</v>
      </c>
      <c r="N79">
        <v>60</v>
      </c>
      <c r="S79">
        <f t="shared" si="26"/>
        <v>3</v>
      </c>
      <c r="T79">
        <f t="shared" si="27"/>
        <v>12</v>
      </c>
      <c r="U79">
        <f t="shared" si="11"/>
        <v>60</v>
      </c>
      <c r="V79">
        <f>($T$12*'10-day-rainfall'!X66+$T$13*'10-day-rainfall'!Y66+$T$14*'10-day-rainfall'!Z66+$T$15*'10-day-rainfall'!AA66)/12</f>
        <v>0.98034030519891369</v>
      </c>
      <c r="Y79">
        <f t="shared" si="31"/>
        <v>183.37246552868905</v>
      </c>
      <c r="Z79">
        <f t="shared" si="32"/>
        <v>0</v>
      </c>
      <c r="AA79">
        <f t="shared" si="12"/>
        <v>0.15876822798941226</v>
      </c>
      <c r="AB79">
        <f t="shared" si="13"/>
        <v>9950.1797891158476</v>
      </c>
      <c r="AC79">
        <f t="shared" si="14"/>
        <v>9664.3969787349051</v>
      </c>
      <c r="AD79">
        <f t="shared" si="15"/>
        <v>183.36193790626004</v>
      </c>
      <c r="AE79">
        <f t="shared" si="16"/>
        <v>0.15824187442541066</v>
      </c>
      <c r="AF79">
        <f t="shared" si="17"/>
        <v>9380.5090411843685</v>
      </c>
      <c r="AG79">
        <f t="shared" si="18"/>
        <v>0.13990223474385938</v>
      </c>
    </row>
    <row r="80" spans="1:33" x14ac:dyDescent="0.25">
      <c r="A80">
        <v>61</v>
      </c>
      <c r="B80">
        <v>0.6</v>
      </c>
      <c r="C80">
        <f t="shared" si="30"/>
        <v>189.8</v>
      </c>
      <c r="D80">
        <f t="shared" si="5"/>
        <v>2.405281875404686E-2</v>
      </c>
      <c r="E80">
        <f t="shared" si="28"/>
        <v>283.0307065990919</v>
      </c>
      <c r="F80">
        <f t="shared" si="29"/>
        <v>168.715353299546</v>
      </c>
      <c r="G80">
        <f t="shared" si="6"/>
        <v>47751.625658485937</v>
      </c>
      <c r="H80">
        <f t="shared" si="19"/>
        <v>247882.07350569341</v>
      </c>
      <c r="I80">
        <f t="shared" si="20"/>
        <v>189.8</v>
      </c>
      <c r="J80">
        <f t="shared" si="7"/>
        <v>0.32525939430689821</v>
      </c>
      <c r="K80">
        <f t="shared" si="8"/>
        <v>3.3160851151726345E-2</v>
      </c>
      <c r="L80">
        <f t="shared" si="9"/>
        <v>0</v>
      </c>
      <c r="M80">
        <f t="shared" si="10"/>
        <v>0.35842024545862455</v>
      </c>
      <c r="N80">
        <v>61</v>
      </c>
      <c r="S80">
        <f t="shared" si="26"/>
        <v>3</v>
      </c>
      <c r="T80">
        <f t="shared" si="27"/>
        <v>13</v>
      </c>
      <c r="U80">
        <f t="shared" si="11"/>
        <v>61</v>
      </c>
      <c r="V80">
        <f>($T$12*'10-day-rainfall'!X67+$T$13*'10-day-rainfall'!Y67+$T$14*'10-day-rainfall'!Z67+$T$15*'10-day-rainfall'!AA67)/12</f>
        <v>0.98034030519891369</v>
      </c>
      <c r="Y80">
        <f t="shared" si="31"/>
        <v>183.35148008685968</v>
      </c>
      <c r="Z80">
        <f t="shared" si="32"/>
        <v>0</v>
      </c>
      <c r="AA80">
        <f t="shared" si="12"/>
        <v>0.15771901083012296</v>
      </c>
      <c r="AB80">
        <f t="shared" si="13"/>
        <v>9380.5090411843248</v>
      </c>
      <c r="AC80">
        <f t="shared" si="14"/>
        <v>9096.6148216901038</v>
      </c>
      <c r="AD80">
        <f t="shared" si="15"/>
        <v>183.34102203604607</v>
      </c>
      <c r="AE80">
        <f t="shared" si="16"/>
        <v>0.15719613566477836</v>
      </c>
      <c r="AF80">
        <f t="shared" si="17"/>
        <v>8814.6029527911232</v>
      </c>
      <c r="AG80">
        <f t="shared" si="18"/>
        <v>0.13889368108218619</v>
      </c>
    </row>
    <row r="81" spans="1:33" x14ac:dyDescent="0.25">
      <c r="A81">
        <v>62</v>
      </c>
      <c r="B81">
        <v>0.61</v>
      </c>
      <c r="C81">
        <f t="shared" si="30"/>
        <v>189.93</v>
      </c>
      <c r="D81">
        <f t="shared" si="5"/>
        <v>2.405281875404686E-2</v>
      </c>
      <c r="E81">
        <f t="shared" si="28"/>
        <v>284.07070659909186</v>
      </c>
      <c r="F81">
        <f t="shared" si="29"/>
        <v>169.75535329954596</v>
      </c>
      <c r="G81">
        <f t="shared" si="6"/>
        <v>48222.523160780504</v>
      </c>
      <c r="H81">
        <f t="shared" si="19"/>
        <v>254120.36814880863</v>
      </c>
      <c r="I81">
        <f t="shared" si="20"/>
        <v>189.93</v>
      </c>
      <c r="J81">
        <f t="shared" si="7"/>
        <v>0.32792886592239529</v>
      </c>
      <c r="K81">
        <f t="shared" si="8"/>
        <v>3.3487863306097571E-2</v>
      </c>
      <c r="L81">
        <f t="shared" si="9"/>
        <v>0</v>
      </c>
      <c r="M81">
        <f t="shared" si="10"/>
        <v>0.36141672922849288</v>
      </c>
      <c r="N81">
        <v>62</v>
      </c>
      <c r="S81">
        <f t="shared" si="26"/>
        <v>3</v>
      </c>
      <c r="T81">
        <f t="shared" si="27"/>
        <v>14</v>
      </c>
      <c r="U81">
        <f t="shared" si="11"/>
        <v>62</v>
      </c>
      <c r="V81">
        <f>($T$12*'10-day-rainfall'!X68+$T$13*'10-day-rainfall'!Y68+$T$14*'10-day-rainfall'!Z68+$T$15*'10-day-rainfall'!AA68)/12</f>
        <v>0.98034030519891369</v>
      </c>
      <c r="Y81">
        <f t="shared" si="31"/>
        <v>183.33063332696904</v>
      </c>
      <c r="Z81">
        <f t="shared" si="32"/>
        <v>0</v>
      </c>
      <c r="AA81">
        <f t="shared" si="12"/>
        <v>0.15667672740475139</v>
      </c>
      <c r="AB81">
        <f t="shared" si="13"/>
        <v>8814.602952791487</v>
      </c>
      <c r="AC81">
        <f t="shared" si="14"/>
        <v>8532.5848434629352</v>
      </c>
      <c r="AD81">
        <f t="shared" si="15"/>
        <v>183.32024438800801</v>
      </c>
      <c r="AE81">
        <f t="shared" si="16"/>
        <v>0.15615730765112645</v>
      </c>
      <c r="AF81">
        <f t="shared" si="17"/>
        <v>8252.4366452474314</v>
      </c>
      <c r="AG81">
        <f t="shared" si="18"/>
        <v>0.1378917924303919</v>
      </c>
    </row>
    <row r="82" spans="1:33" x14ac:dyDescent="0.25">
      <c r="A82">
        <v>63</v>
      </c>
      <c r="B82">
        <v>0.62</v>
      </c>
      <c r="C82">
        <f t="shared" si="30"/>
        <v>190.06</v>
      </c>
      <c r="D82">
        <f t="shared" si="5"/>
        <v>2.405281875404686E-2</v>
      </c>
      <c r="E82">
        <f t="shared" si="28"/>
        <v>285.11070659909183</v>
      </c>
      <c r="F82">
        <f t="shared" si="29"/>
        <v>170.79535329954592</v>
      </c>
      <c r="G82">
        <f t="shared" si="6"/>
        <v>48695.583863075066</v>
      </c>
      <c r="H82">
        <f t="shared" si="19"/>
        <v>260420.0200907618</v>
      </c>
      <c r="I82">
        <f t="shared" si="20"/>
        <v>190.06</v>
      </c>
      <c r="J82">
        <f t="shared" si="7"/>
        <v>0.33057678173974403</v>
      </c>
      <c r="K82">
        <f t="shared" si="8"/>
        <v>3.3816377682691016E-2</v>
      </c>
      <c r="L82">
        <f t="shared" si="9"/>
        <v>0</v>
      </c>
      <c r="M82">
        <f t="shared" si="10"/>
        <v>0.36439315942243505</v>
      </c>
      <c r="N82">
        <v>63</v>
      </c>
      <c r="S82">
        <f t="shared" si="26"/>
        <v>3</v>
      </c>
      <c r="T82">
        <f t="shared" si="27"/>
        <v>15</v>
      </c>
      <c r="U82">
        <f t="shared" si="11"/>
        <v>63</v>
      </c>
      <c r="V82">
        <f>($T$12*'10-day-rainfall'!X69+$T$13*'10-day-rainfall'!Y69+$T$14*'10-day-rainfall'!Z69+$T$15*'10-day-rainfall'!AA69)/12</f>
        <v>0.98034030519891369</v>
      </c>
      <c r="Y82">
        <f t="shared" si="31"/>
        <v>183.30992433253982</v>
      </c>
      <c r="Z82">
        <f t="shared" si="32"/>
        <v>0</v>
      </c>
      <c r="AA82">
        <f t="shared" si="12"/>
        <v>0.15564133189183202</v>
      </c>
      <c r="AB82">
        <f t="shared" si="13"/>
        <v>8252.4366452472495</v>
      </c>
      <c r="AC82">
        <f t="shared" si="14"/>
        <v>7972.2822478419521</v>
      </c>
      <c r="AD82">
        <f t="shared" si="15"/>
        <v>183.29959870236522</v>
      </c>
      <c r="AE82">
        <f t="shared" si="16"/>
        <v>0.15512415531330223</v>
      </c>
      <c r="AF82">
        <f t="shared" si="17"/>
        <v>7693.9896861193611</v>
      </c>
      <c r="AG82">
        <f t="shared" si="18"/>
        <v>0.13689652474286937</v>
      </c>
    </row>
    <row r="83" spans="1:33" x14ac:dyDescent="0.25">
      <c r="A83">
        <v>64</v>
      </c>
      <c r="B83">
        <v>0.63</v>
      </c>
      <c r="C83">
        <f t="shared" si="30"/>
        <v>190.19</v>
      </c>
      <c r="D83">
        <f t="shared" si="5"/>
        <v>2.405281875404686E-2</v>
      </c>
      <c r="E83">
        <f t="shared" si="28"/>
        <v>286.15070659909179</v>
      </c>
      <c r="F83">
        <f t="shared" si="29"/>
        <v>171.83535329954589</v>
      </c>
      <c r="G83">
        <f t="shared" si="6"/>
        <v>49170.807765369631</v>
      </c>
      <c r="H83">
        <f t="shared" si="19"/>
        <v>266781.31054732233</v>
      </c>
      <c r="I83">
        <f t="shared" si="20"/>
        <v>190.19</v>
      </c>
      <c r="J83">
        <f t="shared" si="7"/>
        <v>0.33320365566071508</v>
      </c>
      <c r="K83">
        <f t="shared" si="8"/>
        <v>3.414639428150669E-2</v>
      </c>
      <c r="L83">
        <f t="shared" si="9"/>
        <v>0</v>
      </c>
      <c r="M83">
        <f t="shared" si="10"/>
        <v>0.36735004994222176</v>
      </c>
      <c r="N83">
        <v>64</v>
      </c>
      <c r="S83">
        <f t="shared" si="26"/>
        <v>3</v>
      </c>
      <c r="T83">
        <f t="shared" si="27"/>
        <v>16</v>
      </c>
      <c r="U83">
        <f t="shared" si="11"/>
        <v>64</v>
      </c>
      <c r="V83">
        <f>($T$12*'10-day-rainfall'!X70+$T$13*'10-day-rainfall'!Y70+$T$14*'10-day-rainfall'!Z70+$T$15*'10-day-rainfall'!AA70)/12</f>
        <v>0.98034030519891369</v>
      </c>
      <c r="Y83">
        <f t="shared" si="31"/>
        <v>183.28920858075307</v>
      </c>
      <c r="Z83">
        <f t="shared" si="32"/>
        <v>0</v>
      </c>
      <c r="AA83">
        <f t="shared" si="12"/>
        <v>0.15458080209158667</v>
      </c>
      <c r="AB83">
        <f t="shared" si="13"/>
        <v>7693.9896861193538</v>
      </c>
      <c r="AC83">
        <f t="shared" si="14"/>
        <v>7415.7442423544981</v>
      </c>
      <c r="AD83">
        <f t="shared" si="15"/>
        <v>183.27882021830152</v>
      </c>
      <c r="AE83">
        <f t="shared" si="16"/>
        <v>0.1540375408654813</v>
      </c>
      <c r="AF83">
        <f t="shared" si="17"/>
        <v>7139.454539003621</v>
      </c>
      <c r="AG83">
        <f t="shared" si="18"/>
        <v>0.13587601116091014</v>
      </c>
    </row>
    <row r="84" spans="1:33" x14ac:dyDescent="0.25">
      <c r="A84">
        <v>65</v>
      </c>
      <c r="B84">
        <v>0.64</v>
      </c>
      <c r="C84">
        <f t="shared" si="30"/>
        <v>190.32</v>
      </c>
      <c r="D84">
        <f t="shared" si="5"/>
        <v>2.405281875404686E-2</v>
      </c>
      <c r="E84">
        <f t="shared" ref="E84:E120" si="33">IF($C84&lt;$C$5,0,$C$13+2*$C$7*($C84-$C$5))</f>
        <v>287.19070659909175</v>
      </c>
      <c r="F84">
        <f t="shared" ref="F84:F120" si="34">IF($C84&lt;$C$5,0,$C$14+2*$C$7*($C84-$C$5))</f>
        <v>172.87535329954585</v>
      </c>
      <c r="G84">
        <f t="shared" si="6"/>
        <v>49648.194867664199</v>
      </c>
      <c r="H84">
        <f t="shared" si="19"/>
        <v>273204.52073426417</v>
      </c>
      <c r="I84">
        <f t="shared" si="20"/>
        <v>190.32</v>
      </c>
      <c r="J84">
        <f t="shared" si="7"/>
        <v>0.33580998148643892</v>
      </c>
      <c r="K84">
        <f t="shared" si="8"/>
        <v>3.4477913102544576E-2</v>
      </c>
      <c r="L84">
        <f t="shared" si="9"/>
        <v>0</v>
      </c>
      <c r="M84">
        <f t="shared" si="10"/>
        <v>0.37028789458898348</v>
      </c>
      <c r="N84">
        <v>65</v>
      </c>
      <c r="S84">
        <f t="shared" si="26"/>
        <v>3</v>
      </c>
      <c r="T84">
        <f t="shared" si="27"/>
        <v>17</v>
      </c>
      <c r="U84">
        <f t="shared" si="11"/>
        <v>65</v>
      </c>
      <c r="V84">
        <f>($T$12*'10-day-rainfall'!X71+$T$13*'10-day-rainfall'!Y71+$T$14*'10-day-rainfall'!Z71+$T$15*'10-day-rainfall'!AA71)/12</f>
        <v>0.98034030519891369</v>
      </c>
      <c r="Y84">
        <f t="shared" si="31"/>
        <v>183.26850487390197</v>
      </c>
      <c r="Z84">
        <f t="shared" si="32"/>
        <v>0</v>
      </c>
      <c r="AA84">
        <f t="shared" si="12"/>
        <v>0.15349809813113977</v>
      </c>
      <c r="AB84">
        <f t="shared" si="13"/>
        <v>7139.4545390037611</v>
      </c>
      <c r="AC84">
        <f t="shared" si="14"/>
        <v>6863.1579623677098</v>
      </c>
      <c r="AD84">
        <f t="shared" si="15"/>
        <v>183.25818927288663</v>
      </c>
      <c r="AE84">
        <f t="shared" si="16"/>
        <v>0.15295864197702991</v>
      </c>
      <c r="AF84">
        <f t="shared" si="17"/>
        <v>6588.8034278864534</v>
      </c>
      <c r="AG84">
        <f t="shared" si="18"/>
        <v>0.13483318553728346</v>
      </c>
    </row>
    <row r="85" spans="1:33" x14ac:dyDescent="0.25">
      <c r="A85">
        <v>66</v>
      </c>
      <c r="B85">
        <v>0.65</v>
      </c>
      <c r="C85">
        <f t="shared" ref="C85:C116" si="35">$C$20+B85*(MAX($C$6,$C$6+$C$5-$C$10))</f>
        <v>190.45</v>
      </c>
      <c r="D85">
        <f t="shared" ref="D85:D120" si="36">IF(C85&gt;=$C$10+$C$11/12,PI()*($C$11/24)^2,IF(C85&lt;=$C$10,0,($C$11/12)^2*(1/8)*((PI()+2*ASIN((C85-$C$10-$C$11/24)/($C$11/24)))-SIN(PI()+2*ASIN((C85-$C$10-$C$11/24)/($C$11/24))))))</f>
        <v>2.405281875404686E-2</v>
      </c>
      <c r="E85">
        <f t="shared" si="33"/>
        <v>288.23070659909172</v>
      </c>
      <c r="F85">
        <f t="shared" si="34"/>
        <v>173.91535329954581</v>
      </c>
      <c r="G85">
        <f t="shared" ref="G85:G120" si="37">IF(C85&lt;$C$5,$C$12,E85*F85)</f>
        <v>50127.745169958769</v>
      </c>
      <c r="H85">
        <f t="shared" si="19"/>
        <v>279689.9318673659</v>
      </c>
      <c r="I85">
        <f t="shared" si="20"/>
        <v>190.45</v>
      </c>
      <c r="J85">
        <f t="shared" ref="J85:J120" si="38">$C$15*IF(C85&lt;=$C$10,0,IF(C85&gt;=$C$10+$C$11/12,0.6*D85*SQRT(64.4*(C85-$C$10+$C$11/24)),0.6*D85*SQRT(64.4*(C85-$C$10)/2)))</f>
        <v>0.33839623400117869</v>
      </c>
      <c r="K85">
        <f t="shared" ref="K85:K120" si="39">IF(C85&lt;$C$5,0,G85*$C$9/12/3600)</f>
        <v>3.4810934145804696E-2</v>
      </c>
      <c r="L85">
        <f t="shared" ref="L85:L119" si="40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1">J85+K85+L85</f>
        <v>0.3732071681469834</v>
      </c>
      <c r="N85">
        <v>66</v>
      </c>
      <c r="S85">
        <f t="shared" si="26"/>
        <v>3</v>
      </c>
      <c r="T85">
        <f t="shared" si="27"/>
        <v>18</v>
      </c>
      <c r="U85">
        <f t="shared" ref="U85:U148" si="42">(S85-1)*24+T85</f>
        <v>66</v>
      </c>
      <c r="V85">
        <f>($T$12*'10-day-rainfall'!X72+$T$13*'10-day-rainfall'!Y72+$T$14*'10-day-rainfall'!Z72+$T$15*'10-day-rainfall'!AA72)/12</f>
        <v>0.98034030519891369</v>
      </c>
      <c r="Y85">
        <f t="shared" si="31"/>
        <v>183.24794617849537</v>
      </c>
      <c r="Z85">
        <f t="shared" si="32"/>
        <v>0</v>
      </c>
      <c r="AA85">
        <f t="shared" ref="AA85:AA148" si="43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0.15242297756947196</v>
      </c>
      <c r="AB85">
        <f t="shared" ref="AB85:AB148" si="44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6588.8034278862087</v>
      </c>
      <c r="AC85">
        <f t="shared" ref="AC85:AC148" si="45">MAX(0,AB85+(Z85-AA85)*1800)</f>
        <v>6314.442068261159</v>
      </c>
      <c r="AD85">
        <f t="shared" ref="AD85:AD148" si="46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183.23770282928569</v>
      </c>
      <c r="AE85">
        <f t="shared" ref="AE85:AE148" si="47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0.15188729983614047</v>
      </c>
      <c r="AF85">
        <f t="shared" ref="AF85:AF148" si="48">MAX(0,AB85+(Z85-AE85)*3600)</f>
        <v>6042.0091484761033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0.13379766399939944</v>
      </c>
    </row>
    <row r="86" spans="1:33" x14ac:dyDescent="0.25">
      <c r="A86">
        <v>67</v>
      </c>
      <c r="B86">
        <v>0.66</v>
      </c>
      <c r="C86">
        <f t="shared" si="35"/>
        <v>190.58</v>
      </c>
      <c r="D86">
        <f t="shared" si="36"/>
        <v>2.405281875404686E-2</v>
      </c>
      <c r="E86">
        <f t="shared" si="33"/>
        <v>289.27070659909191</v>
      </c>
      <c r="F86">
        <f t="shared" si="34"/>
        <v>174.955353299546</v>
      </c>
      <c r="G86">
        <f t="shared" si="37"/>
        <v>50609.458672253437</v>
      </c>
      <c r="H86">
        <f t="shared" ref="H86:H120" si="50">IF(C86&lt;$C$5,$C$12*(C86-$C$10),H85+(1/3)*(C86-MAX(C85,$C$5))*(G86+IF(C85&lt;$C$5,$C$13*$C$14,G85)+SQRT(G86*IF(C85&lt;$C$5,$C$13*$C$14,G85))))</f>
        <v>286237.8251624119</v>
      </c>
      <c r="I86">
        <f t="shared" ref="I86:I120" si="51">C86</f>
        <v>190.58</v>
      </c>
      <c r="J86">
        <f t="shared" si="38"/>
        <v>0.34096286998211239</v>
      </c>
      <c r="K86">
        <f t="shared" si="39"/>
        <v>3.5145457411287107E-2</v>
      </c>
      <c r="L86">
        <f t="shared" si="40"/>
        <v>0</v>
      </c>
      <c r="M86">
        <f t="shared" si="41"/>
        <v>0.3761083273933995</v>
      </c>
      <c r="N86">
        <v>67</v>
      </c>
      <c r="S86">
        <f t="shared" si="26"/>
        <v>3</v>
      </c>
      <c r="T86">
        <f t="shared" si="27"/>
        <v>19</v>
      </c>
      <c r="U86">
        <f t="shared" si="42"/>
        <v>67</v>
      </c>
      <c r="V86">
        <f>($T$12*'10-day-rainfall'!X73+$T$13*'10-day-rainfall'!Y73+$T$14*'10-day-rainfall'!Z73+$T$15*'10-day-rainfall'!AA73)/12</f>
        <v>0.98034030519891369</v>
      </c>
      <c r="Y86">
        <f t="shared" si="31"/>
        <v>183.22753147885433</v>
      </c>
      <c r="Z86">
        <f t="shared" si="32"/>
        <v>0</v>
      </c>
      <c r="AA86">
        <f t="shared" si="43"/>
        <v>0.15135538729147704</v>
      </c>
      <c r="AB86">
        <f t="shared" si="44"/>
        <v>6042.0091484760505</v>
      </c>
      <c r="AC86">
        <f t="shared" si="45"/>
        <v>5769.5694513513918</v>
      </c>
      <c r="AD86">
        <f t="shared" si="46"/>
        <v>183.21735987538932</v>
      </c>
      <c r="AE86">
        <f t="shared" si="47"/>
        <v>0.15082346151437495</v>
      </c>
      <c r="AF86">
        <f t="shared" si="48"/>
        <v>5499.0446870243004</v>
      </c>
      <c r="AG86">
        <f t="shared" si="49"/>
        <v>0.13276939538849653</v>
      </c>
    </row>
    <row r="87" spans="1:33" x14ac:dyDescent="0.25">
      <c r="A87">
        <v>68</v>
      </c>
      <c r="B87">
        <v>0.67</v>
      </c>
      <c r="C87">
        <f t="shared" si="35"/>
        <v>190.71</v>
      </c>
      <c r="D87">
        <f t="shared" si="36"/>
        <v>2.405281875404686E-2</v>
      </c>
      <c r="E87">
        <f t="shared" si="33"/>
        <v>290.31070659909187</v>
      </c>
      <c r="F87">
        <f t="shared" si="34"/>
        <v>175.99535329954597</v>
      </c>
      <c r="G87">
        <f t="shared" si="37"/>
        <v>51093.335374548005</v>
      </c>
      <c r="H87">
        <f t="shared" si="50"/>
        <v>292848.48183518642</v>
      </c>
      <c r="I87">
        <f t="shared" si="51"/>
        <v>190.71</v>
      </c>
      <c r="J87">
        <f t="shared" si="38"/>
        <v>0.34351032914120194</v>
      </c>
      <c r="K87">
        <f t="shared" si="39"/>
        <v>3.5481482898991668E-2</v>
      </c>
      <c r="L87">
        <f t="shared" si="40"/>
        <v>0</v>
      </c>
      <c r="M87">
        <f t="shared" si="41"/>
        <v>0.37899181204019361</v>
      </c>
      <c r="N87">
        <v>68</v>
      </c>
      <c r="S87">
        <f t="shared" si="26"/>
        <v>3</v>
      </c>
      <c r="T87">
        <f t="shared" si="27"/>
        <v>20</v>
      </c>
      <c r="U87">
        <f t="shared" si="42"/>
        <v>68</v>
      </c>
      <c r="V87">
        <f>($T$12*'10-day-rainfall'!X74+$T$13*'10-day-rainfall'!Y74+$T$14*'10-day-rainfall'!Z74+$T$15*'10-day-rainfall'!AA74)/12</f>
        <v>0.98034030519891369</v>
      </c>
      <c r="Y87">
        <f t="shared" si="31"/>
        <v>183.20725976641387</v>
      </c>
      <c r="Z87">
        <f t="shared" si="32"/>
        <v>0</v>
      </c>
      <c r="AA87">
        <f t="shared" si="43"/>
        <v>0.15029527455407282</v>
      </c>
      <c r="AB87">
        <f t="shared" si="44"/>
        <v>5499.0446870244459</v>
      </c>
      <c r="AC87">
        <f t="shared" si="45"/>
        <v>5228.5131928271148</v>
      </c>
      <c r="AD87">
        <f t="shared" si="46"/>
        <v>183.19715940617704</v>
      </c>
      <c r="AE87">
        <f t="shared" si="47"/>
        <v>0.14976707445401286</v>
      </c>
      <c r="AF87">
        <f t="shared" si="48"/>
        <v>4959.8832189899995</v>
      </c>
      <c r="AG87">
        <f t="shared" si="49"/>
        <v>0.13174832890413468</v>
      </c>
    </row>
    <row r="88" spans="1:33" x14ac:dyDescent="0.25">
      <c r="A88">
        <v>69</v>
      </c>
      <c r="B88">
        <v>0.68</v>
      </c>
      <c r="C88">
        <f t="shared" si="35"/>
        <v>190.84</v>
      </c>
      <c r="D88">
        <f t="shared" si="36"/>
        <v>2.405281875404686E-2</v>
      </c>
      <c r="E88">
        <f t="shared" si="33"/>
        <v>291.35070659909184</v>
      </c>
      <c r="F88">
        <f t="shared" si="34"/>
        <v>177.03535329954593</v>
      </c>
      <c r="G88">
        <f t="shared" si="37"/>
        <v>51579.375276842569</v>
      </c>
      <c r="H88">
        <f t="shared" si="50"/>
        <v>299522.18310148234</v>
      </c>
      <c r="I88">
        <f t="shared" si="51"/>
        <v>190.84</v>
      </c>
      <c r="J88">
        <f t="shared" si="38"/>
        <v>0.34603903500465805</v>
      </c>
      <c r="K88">
        <f t="shared" si="39"/>
        <v>3.5819010608918449E-2</v>
      </c>
      <c r="L88">
        <f t="shared" si="40"/>
        <v>0</v>
      </c>
      <c r="M88">
        <f t="shared" si="41"/>
        <v>0.3818580456135765</v>
      </c>
      <c r="N88">
        <v>69</v>
      </c>
      <c r="S88">
        <f t="shared" si="26"/>
        <v>3</v>
      </c>
      <c r="T88">
        <f t="shared" si="27"/>
        <v>21</v>
      </c>
      <c r="U88">
        <f t="shared" si="42"/>
        <v>69</v>
      </c>
      <c r="V88">
        <f>($T$12*'10-day-rainfall'!X75+$T$13*'10-day-rainfall'!Y75+$T$14*'10-day-rainfall'!Z75+$T$15*'10-day-rainfall'!AA75)/12</f>
        <v>0.98034030519891369</v>
      </c>
      <c r="Y88">
        <f t="shared" si="31"/>
        <v>183.18713003967309</v>
      </c>
      <c r="Z88">
        <f t="shared" si="32"/>
        <v>0</v>
      </c>
      <c r="AA88">
        <f t="shared" si="43"/>
        <v>0.14924258698359552</v>
      </c>
      <c r="AB88">
        <f t="shared" si="44"/>
        <v>4959.8832189898785</v>
      </c>
      <c r="AC88">
        <f t="shared" si="45"/>
        <v>4691.2465624194065</v>
      </c>
      <c r="AD88">
        <f t="shared" si="46"/>
        <v>183.17710042366764</v>
      </c>
      <c r="AE88">
        <f t="shared" si="47"/>
        <v>0.14871808646545315</v>
      </c>
      <c r="AF88">
        <f t="shared" si="48"/>
        <v>4424.4981077142475</v>
      </c>
      <c r="AG88">
        <f t="shared" si="49"/>
        <v>0.1307344141016859</v>
      </c>
    </row>
    <row r="89" spans="1:33" x14ac:dyDescent="0.25">
      <c r="A89">
        <v>70</v>
      </c>
      <c r="B89">
        <v>0.69000000000000006</v>
      </c>
      <c r="C89">
        <f t="shared" si="35"/>
        <v>190.97</v>
      </c>
      <c r="D89">
        <f t="shared" si="36"/>
        <v>2.405281875404686E-2</v>
      </c>
      <c r="E89">
        <f t="shared" si="33"/>
        <v>292.3907065990918</v>
      </c>
      <c r="F89">
        <f t="shared" si="34"/>
        <v>178.0753532995459</v>
      </c>
      <c r="G89">
        <f t="shared" si="37"/>
        <v>52067.578379137136</v>
      </c>
      <c r="H89">
        <f t="shared" si="50"/>
        <v>306259.21017709514</v>
      </c>
      <c r="I89">
        <f t="shared" si="51"/>
        <v>190.97</v>
      </c>
      <c r="J89">
        <f t="shared" si="38"/>
        <v>0.34854939573497035</v>
      </c>
      <c r="K89">
        <f t="shared" si="39"/>
        <v>3.6158040541067457E-2</v>
      </c>
      <c r="L89">
        <f t="shared" si="40"/>
        <v>0</v>
      </c>
      <c r="M89">
        <f t="shared" si="41"/>
        <v>0.38470743627603782</v>
      </c>
      <c r="N89">
        <v>70</v>
      </c>
      <c r="S89">
        <f t="shared" si="26"/>
        <v>3</v>
      </c>
      <c r="T89">
        <f t="shared" si="27"/>
        <v>22</v>
      </c>
      <c r="U89">
        <f t="shared" si="42"/>
        <v>70</v>
      </c>
      <c r="V89">
        <f>($T$12*'10-day-rainfall'!X76+$T$13*'10-day-rainfall'!Y76+$T$14*'10-day-rainfall'!Z76+$T$15*'10-day-rainfall'!AA76)/12</f>
        <v>0.98034030519891369</v>
      </c>
      <c r="Y89">
        <f t="shared" si="31"/>
        <v>183.16710241343401</v>
      </c>
      <c r="Z89">
        <f t="shared" si="32"/>
        <v>0</v>
      </c>
      <c r="AA89">
        <f t="shared" si="43"/>
        <v>0.14818751203761496</v>
      </c>
      <c r="AB89">
        <f t="shared" si="44"/>
        <v>4424.498107714493</v>
      </c>
      <c r="AC89">
        <f t="shared" si="45"/>
        <v>4157.7605860467866</v>
      </c>
      <c r="AD89">
        <f t="shared" si="46"/>
        <v>183.15700822026054</v>
      </c>
      <c r="AE89">
        <f t="shared" si="47"/>
        <v>0.14763271714878021</v>
      </c>
      <c r="AF89">
        <f t="shared" si="48"/>
        <v>3893.0203259788841</v>
      </c>
      <c r="AG89">
        <f t="shared" si="49"/>
        <v>0.12971788178016319</v>
      </c>
    </row>
    <row r="90" spans="1:33" x14ac:dyDescent="0.25">
      <c r="A90">
        <v>71</v>
      </c>
      <c r="B90">
        <v>0.70000000000000007</v>
      </c>
      <c r="C90">
        <f t="shared" si="35"/>
        <v>191.1</v>
      </c>
      <c r="D90">
        <f t="shared" si="36"/>
        <v>2.405281875404686E-2</v>
      </c>
      <c r="E90">
        <f t="shared" si="33"/>
        <v>293.43070659909176</v>
      </c>
      <c r="F90">
        <f t="shared" si="34"/>
        <v>179.11535329954586</v>
      </c>
      <c r="G90">
        <f t="shared" si="37"/>
        <v>52557.944681431705</v>
      </c>
      <c r="H90">
        <f t="shared" si="50"/>
        <v>313059.84427782422</v>
      </c>
      <c r="I90">
        <f t="shared" si="51"/>
        <v>191.1</v>
      </c>
      <c r="J90">
        <f t="shared" si="38"/>
        <v>0.3510418049000304</v>
      </c>
      <c r="K90">
        <f t="shared" si="39"/>
        <v>3.6498572695438686E-2</v>
      </c>
      <c r="L90">
        <f t="shared" si="40"/>
        <v>0</v>
      </c>
      <c r="M90">
        <f t="shared" si="41"/>
        <v>0.38754037759546911</v>
      </c>
      <c r="N90">
        <v>71</v>
      </c>
      <c r="S90">
        <f t="shared" si="26"/>
        <v>3</v>
      </c>
      <c r="T90">
        <f t="shared" si="27"/>
        <v>23</v>
      </c>
      <c r="U90">
        <f t="shared" si="42"/>
        <v>71</v>
      </c>
      <c r="V90">
        <f>($T$12*'10-day-rainfall'!X77+$T$13*'10-day-rainfall'!Y77+$T$14*'10-day-rainfall'!Z77+$T$15*'10-day-rainfall'!AA77)/12</f>
        <v>0.98034030519891369</v>
      </c>
      <c r="Y90">
        <f t="shared" si="31"/>
        <v>183.14698960979578</v>
      </c>
      <c r="Z90">
        <f t="shared" si="32"/>
        <v>0</v>
      </c>
      <c r="AA90">
        <f t="shared" si="43"/>
        <v>0.1470820764206357</v>
      </c>
      <c r="AB90">
        <f t="shared" si="44"/>
        <v>3893.0203259788832</v>
      </c>
      <c r="AC90">
        <f t="shared" si="45"/>
        <v>3628.2725884217389</v>
      </c>
      <c r="AD90">
        <f t="shared" si="46"/>
        <v>183.13697071635914</v>
      </c>
      <c r="AE90">
        <f t="shared" si="47"/>
        <v>0.14653142013985104</v>
      </c>
      <c r="AF90">
        <f t="shared" si="48"/>
        <v>3365.5072134754196</v>
      </c>
      <c r="AG90">
        <f t="shared" si="49"/>
        <v>0.12865095392024706</v>
      </c>
    </row>
    <row r="91" spans="1:33" x14ac:dyDescent="0.25">
      <c r="A91">
        <v>72</v>
      </c>
      <c r="B91">
        <v>0.71</v>
      </c>
      <c r="C91">
        <f t="shared" si="35"/>
        <v>191.23</v>
      </c>
      <c r="D91">
        <f t="shared" si="36"/>
        <v>2.405281875404686E-2</v>
      </c>
      <c r="E91">
        <f t="shared" si="33"/>
        <v>294.47070659909173</v>
      </c>
      <c r="F91">
        <f t="shared" si="34"/>
        <v>180.15535329954582</v>
      </c>
      <c r="G91">
        <f t="shared" si="37"/>
        <v>53050.47418372627</v>
      </c>
      <c r="H91">
        <f t="shared" si="50"/>
        <v>319924.36661947286</v>
      </c>
      <c r="I91">
        <f t="shared" si="51"/>
        <v>191.23</v>
      </c>
      <c r="J91">
        <f t="shared" si="38"/>
        <v>0.3535166421934462</v>
      </c>
      <c r="K91">
        <f t="shared" si="39"/>
        <v>3.6840607072032135E-2</v>
      </c>
      <c r="L91">
        <f t="shared" si="40"/>
        <v>0</v>
      </c>
      <c r="M91">
        <f t="shared" si="41"/>
        <v>0.39035724926547832</v>
      </c>
      <c r="N91">
        <v>72</v>
      </c>
      <c r="S91">
        <f t="shared" si="26"/>
        <v>3</v>
      </c>
      <c r="T91">
        <f t="shared" si="27"/>
        <v>24</v>
      </c>
      <c r="U91">
        <f t="shared" si="42"/>
        <v>72</v>
      </c>
      <c r="V91">
        <f>($T$12*'10-day-rainfall'!X78+$T$13*'10-day-rainfall'!Y78+$T$14*'10-day-rainfall'!Z78+$T$15*'10-day-rainfall'!AA78)/12</f>
        <v>0.98034030519891369</v>
      </c>
      <c r="Y91">
        <f t="shared" si="31"/>
        <v>183.12702684180627</v>
      </c>
      <c r="Z91">
        <f t="shared" si="32"/>
        <v>0</v>
      </c>
      <c r="AA91">
        <f t="shared" si="43"/>
        <v>0.14598488703092991</v>
      </c>
      <c r="AB91">
        <f t="shared" si="44"/>
        <v>3365.5072134756169</v>
      </c>
      <c r="AC91">
        <f t="shared" si="45"/>
        <v>3102.7344168199434</v>
      </c>
      <c r="AD91">
        <f t="shared" si="46"/>
        <v>183.11708268639239</v>
      </c>
      <c r="AE91">
        <f t="shared" si="47"/>
        <v>0.14543833848538637</v>
      </c>
      <c r="AF91">
        <f t="shared" si="48"/>
        <v>2841.929194928226</v>
      </c>
      <c r="AG91">
        <f t="shared" si="49"/>
        <v>0.12759198503096844</v>
      </c>
    </row>
    <row r="92" spans="1:33" x14ac:dyDescent="0.25">
      <c r="A92">
        <v>73</v>
      </c>
      <c r="B92">
        <v>0.72</v>
      </c>
      <c r="C92">
        <f t="shared" si="35"/>
        <v>191.36</v>
      </c>
      <c r="D92">
        <f t="shared" si="36"/>
        <v>2.405281875404686E-2</v>
      </c>
      <c r="E92">
        <f t="shared" si="33"/>
        <v>295.51070659909192</v>
      </c>
      <c r="F92">
        <f t="shared" si="34"/>
        <v>181.19535329954601</v>
      </c>
      <c r="G92">
        <f t="shared" si="37"/>
        <v>53545.166886020947</v>
      </c>
      <c r="H92">
        <f t="shared" si="50"/>
        <v>326853.05841784971</v>
      </c>
      <c r="I92">
        <f t="shared" si="51"/>
        <v>191.36</v>
      </c>
      <c r="J92">
        <f t="shared" si="38"/>
        <v>0.35597427410978372</v>
      </c>
      <c r="K92">
        <f t="shared" si="39"/>
        <v>3.718414367084788E-2</v>
      </c>
      <c r="L92">
        <f t="shared" si="40"/>
        <v>0</v>
      </c>
      <c r="M92">
        <f t="shared" si="41"/>
        <v>0.3931584177806316</v>
      </c>
      <c r="N92">
        <v>73</v>
      </c>
      <c r="S92">
        <f t="shared" si="26"/>
        <v>4</v>
      </c>
      <c r="T92">
        <f t="shared" si="27"/>
        <v>1</v>
      </c>
      <c r="U92">
        <f t="shared" si="42"/>
        <v>73</v>
      </c>
      <c r="V92">
        <f>($T$12*'10-day-rainfall'!X79+$T$13*'10-day-rainfall'!Y79+$T$14*'10-day-rainfall'!Z79+$T$15*'10-day-rainfall'!AA79)/12</f>
        <v>0.98034030519891369</v>
      </c>
      <c r="Y92">
        <f t="shared" si="31"/>
        <v>183.10721299024328</v>
      </c>
      <c r="Z92">
        <f t="shared" si="32"/>
        <v>0</v>
      </c>
      <c r="AA92">
        <f t="shared" si="43"/>
        <v>0.1448958823540466</v>
      </c>
      <c r="AB92">
        <f t="shared" si="44"/>
        <v>2841.9291949282801</v>
      </c>
      <c r="AC92">
        <f t="shared" si="45"/>
        <v>2581.1166066909964</v>
      </c>
      <c r="AD92">
        <f t="shared" si="46"/>
        <v>183.09734301532831</v>
      </c>
      <c r="AE92">
        <f t="shared" si="47"/>
        <v>0.14435341090123679</v>
      </c>
      <c r="AF92">
        <f t="shared" si="48"/>
        <v>2322.2569156838276</v>
      </c>
      <c r="AG92">
        <f t="shared" si="49"/>
        <v>0.12654091574072718</v>
      </c>
    </row>
    <row r="93" spans="1:33" x14ac:dyDescent="0.25">
      <c r="A93">
        <v>74</v>
      </c>
      <c r="B93">
        <v>0.73</v>
      </c>
      <c r="C93">
        <f t="shared" si="35"/>
        <v>191.49</v>
      </c>
      <c r="D93">
        <f t="shared" si="36"/>
        <v>2.405281875404686E-2</v>
      </c>
      <c r="E93">
        <f t="shared" si="33"/>
        <v>296.55070659909188</v>
      </c>
      <c r="F93">
        <f t="shared" si="34"/>
        <v>182.23535329954598</v>
      </c>
      <c r="G93">
        <f t="shared" si="37"/>
        <v>54042.022788315509</v>
      </c>
      <c r="H93">
        <f t="shared" si="50"/>
        <v>333846.20088876254</v>
      </c>
      <c r="I93">
        <f t="shared" si="51"/>
        <v>191.49</v>
      </c>
      <c r="J93">
        <f t="shared" si="38"/>
        <v>0.35841505457813216</v>
      </c>
      <c r="K93">
        <f t="shared" si="39"/>
        <v>3.7529182491885762E-2</v>
      </c>
      <c r="L93">
        <f t="shared" si="40"/>
        <v>0</v>
      </c>
      <c r="M93">
        <f t="shared" si="41"/>
        <v>0.39594423707001791</v>
      </c>
      <c r="N93">
        <v>74</v>
      </c>
      <c r="S93">
        <f t="shared" si="26"/>
        <v>4</v>
      </c>
      <c r="T93">
        <f t="shared" si="27"/>
        <v>2</v>
      </c>
      <c r="U93">
        <f t="shared" si="42"/>
        <v>74</v>
      </c>
      <c r="V93">
        <f>($T$12*'10-day-rainfall'!X80+$T$13*'10-day-rainfall'!Y80+$T$14*'10-day-rainfall'!Z80+$T$15*'10-day-rainfall'!AA80)/12</f>
        <v>0.98034030519891369</v>
      </c>
      <c r="Y93">
        <f t="shared" si="31"/>
        <v>183.08754694423371</v>
      </c>
      <c r="Z93">
        <f t="shared" si="32"/>
        <v>0</v>
      </c>
      <c r="AA93">
        <f t="shared" si="43"/>
        <v>0.14381500133441499</v>
      </c>
      <c r="AB93">
        <f t="shared" si="44"/>
        <v>2322.2569156835261</v>
      </c>
      <c r="AC93">
        <f t="shared" si="45"/>
        <v>2063.3899132815791</v>
      </c>
      <c r="AD93">
        <f t="shared" si="46"/>
        <v>183.07775059645277</v>
      </c>
      <c r="AE93">
        <f t="shared" si="47"/>
        <v>0.1432765765604179</v>
      </c>
      <c r="AF93">
        <f t="shared" si="48"/>
        <v>1806.4612400660217</v>
      </c>
      <c r="AG93">
        <f t="shared" si="49"/>
        <v>0.12549768712081816</v>
      </c>
    </row>
    <row r="94" spans="1:33" x14ac:dyDescent="0.25">
      <c r="A94">
        <v>75</v>
      </c>
      <c r="B94">
        <v>0.74</v>
      </c>
      <c r="C94">
        <f t="shared" si="35"/>
        <v>191.62</v>
      </c>
      <c r="D94">
        <f t="shared" si="36"/>
        <v>2.405281875404686E-2</v>
      </c>
      <c r="E94">
        <f t="shared" si="33"/>
        <v>297.59070659909185</v>
      </c>
      <c r="F94">
        <f t="shared" si="34"/>
        <v>183.27535329954594</v>
      </c>
      <c r="G94">
        <f t="shared" si="37"/>
        <v>54541.041890610075</v>
      </c>
      <c r="H94">
        <f t="shared" si="50"/>
        <v>340904.07524802722</v>
      </c>
      <c r="I94">
        <f t="shared" si="51"/>
        <v>191.62</v>
      </c>
      <c r="J94">
        <f t="shared" si="38"/>
        <v>0.36083932555710102</v>
      </c>
      <c r="K94">
        <f t="shared" si="39"/>
        <v>3.7875723535145886E-2</v>
      </c>
      <c r="L94">
        <f t="shared" si="40"/>
        <v>0</v>
      </c>
      <c r="M94">
        <f t="shared" si="41"/>
        <v>0.39871504909224692</v>
      </c>
      <c r="N94">
        <v>75</v>
      </c>
      <c r="S94">
        <f t="shared" si="26"/>
        <v>4</v>
      </c>
      <c r="T94">
        <f t="shared" si="27"/>
        <v>3</v>
      </c>
      <c r="U94">
        <f t="shared" si="42"/>
        <v>75</v>
      </c>
      <c r="V94">
        <f>($T$12*'10-day-rainfall'!X81+$T$13*'10-day-rainfall'!Y81+$T$14*'10-day-rainfall'!Z81+$T$15*'10-day-rainfall'!AA81)/12</f>
        <v>0.98034030519891369</v>
      </c>
      <c r="Y94">
        <f t="shared" si="31"/>
        <v>183.06802760119126</v>
      </c>
      <c r="Z94">
        <f t="shared" si="32"/>
        <v>0</v>
      </c>
      <c r="AA94">
        <f t="shared" si="43"/>
        <v>0.14274218337192338</v>
      </c>
      <c r="AB94">
        <f t="shared" si="44"/>
        <v>1806.4612400663004</v>
      </c>
      <c r="AC94">
        <f t="shared" si="45"/>
        <v>1549.5253099968384</v>
      </c>
      <c r="AD94">
        <f t="shared" si="46"/>
        <v>183.0583043313074</v>
      </c>
      <c r="AE94">
        <f t="shared" si="47"/>
        <v>0.14220777508969387</v>
      </c>
      <c r="AF94">
        <f t="shared" si="48"/>
        <v>1294.5132497434024</v>
      </c>
      <c r="AG94">
        <f t="shared" si="49"/>
        <v>0.12446224068212949</v>
      </c>
    </row>
    <row r="95" spans="1:33" x14ac:dyDescent="0.25">
      <c r="A95">
        <v>76</v>
      </c>
      <c r="B95">
        <v>0.75</v>
      </c>
      <c r="C95">
        <f t="shared" si="35"/>
        <v>191.75</v>
      </c>
      <c r="D95">
        <f t="shared" si="36"/>
        <v>2.405281875404686E-2</v>
      </c>
      <c r="E95">
        <f t="shared" si="33"/>
        <v>298.63070659909181</v>
      </c>
      <c r="F95">
        <f t="shared" si="34"/>
        <v>184.3153532995459</v>
      </c>
      <c r="G95">
        <f t="shared" si="37"/>
        <v>55042.224192904643</v>
      </c>
      <c r="H95">
        <f t="shared" si="50"/>
        <v>348026.96271146165</v>
      </c>
      <c r="I95">
        <f t="shared" si="51"/>
        <v>191.75</v>
      </c>
      <c r="J95">
        <f t="shared" si="38"/>
        <v>0.3632474175940712</v>
      </c>
      <c r="K95">
        <f t="shared" si="39"/>
        <v>3.8223766800628223E-2</v>
      </c>
      <c r="L95">
        <f t="shared" si="40"/>
        <v>0</v>
      </c>
      <c r="M95">
        <f t="shared" si="41"/>
        <v>0.40147118439469942</v>
      </c>
      <c r="N95">
        <v>76</v>
      </c>
      <c r="S95">
        <f t="shared" si="26"/>
        <v>4</v>
      </c>
      <c r="T95">
        <f t="shared" si="27"/>
        <v>4</v>
      </c>
      <c r="U95">
        <f t="shared" si="42"/>
        <v>76</v>
      </c>
      <c r="V95">
        <f>($T$12*'10-day-rainfall'!X82+$T$13*'10-day-rainfall'!Y82+$T$14*'10-day-rainfall'!Z82+$T$15*'10-day-rainfall'!AA82)/12</f>
        <v>0.98034030519891369</v>
      </c>
      <c r="Y95">
        <f t="shared" si="31"/>
        <v>183.04865386675456</v>
      </c>
      <c r="Z95">
        <f t="shared" si="32"/>
        <v>0</v>
      </c>
      <c r="AA95">
        <f t="shared" si="43"/>
        <v>0.14167736831851541</v>
      </c>
      <c r="AB95">
        <f t="shared" si="44"/>
        <v>1294.5132497433256</v>
      </c>
      <c r="AC95">
        <f t="shared" si="45"/>
        <v>1039.4939867699977</v>
      </c>
      <c r="AD95">
        <f t="shared" si="46"/>
        <v>183.03673123219917</v>
      </c>
      <c r="AE95">
        <f t="shared" si="47"/>
        <v>0.14055972938071587</v>
      </c>
      <c r="AF95">
        <f t="shared" si="48"/>
        <v>788.49822397274841</v>
      </c>
      <c r="AG95">
        <f t="shared" si="49"/>
        <v>0.1234345183718573</v>
      </c>
    </row>
    <row r="96" spans="1:33" x14ac:dyDescent="0.25">
      <c r="A96">
        <v>77</v>
      </c>
      <c r="B96">
        <v>0.76</v>
      </c>
      <c r="C96">
        <f t="shared" si="35"/>
        <v>191.88</v>
      </c>
      <c r="D96">
        <f t="shared" si="36"/>
        <v>2.405281875404686E-2</v>
      </c>
      <c r="E96">
        <f t="shared" si="33"/>
        <v>299.67070659909177</v>
      </c>
      <c r="F96">
        <f t="shared" si="34"/>
        <v>185.35535329954587</v>
      </c>
      <c r="G96">
        <f t="shared" si="37"/>
        <v>55545.569695199207</v>
      </c>
      <c r="H96">
        <f t="shared" si="50"/>
        <v>355215.14449488715</v>
      </c>
      <c r="I96">
        <f t="shared" si="51"/>
        <v>191.88</v>
      </c>
      <c r="J96">
        <f t="shared" si="38"/>
        <v>0.36563965035129814</v>
      </c>
      <c r="K96">
        <f t="shared" si="39"/>
        <v>3.8573312288332787E-2</v>
      </c>
      <c r="L96">
        <f t="shared" si="40"/>
        <v>0</v>
      </c>
      <c r="M96">
        <f t="shared" si="41"/>
        <v>0.40421296263963091</v>
      </c>
      <c r="N96">
        <v>77</v>
      </c>
      <c r="S96">
        <f t="shared" si="26"/>
        <v>4</v>
      </c>
      <c r="T96">
        <f t="shared" si="27"/>
        <v>5</v>
      </c>
      <c r="U96">
        <f t="shared" si="42"/>
        <v>77</v>
      </c>
      <c r="V96">
        <f>($T$12*'10-day-rainfall'!X83+$T$13*'10-day-rainfall'!Y83+$T$14*'10-day-rainfall'!Z83+$T$15*'10-day-rainfall'!AA83)/12</f>
        <v>0.98034030519891369</v>
      </c>
      <c r="Y96">
        <f t="shared" si="31"/>
        <v>183.00558544782353</v>
      </c>
      <c r="Z96">
        <f t="shared" si="32"/>
        <v>0</v>
      </c>
      <c r="AA96">
        <f t="shared" si="43"/>
        <v>0.13444249756071627</v>
      </c>
      <c r="AB96">
        <f t="shared" si="44"/>
        <v>788.49822397275602</v>
      </c>
      <c r="AC96">
        <f t="shared" si="45"/>
        <v>546.50172836346678</v>
      </c>
      <c r="AD96">
        <f t="shared" si="46"/>
        <v>182.97555637248016</v>
      </c>
      <c r="AE96">
        <f t="shared" si="47"/>
        <v>0.12854459455720865</v>
      </c>
      <c r="AF96">
        <f t="shared" si="48"/>
        <v>325.73768356680489</v>
      </c>
      <c r="AG96">
        <f t="shared" si="49"/>
        <v>0.12104121090935599</v>
      </c>
    </row>
    <row r="97" spans="1:33" x14ac:dyDescent="0.25">
      <c r="A97">
        <v>78</v>
      </c>
      <c r="B97">
        <v>0.77</v>
      </c>
      <c r="C97">
        <f t="shared" si="35"/>
        <v>192.01</v>
      </c>
      <c r="D97">
        <f t="shared" si="36"/>
        <v>2.405281875404686E-2</v>
      </c>
      <c r="E97">
        <f t="shared" si="33"/>
        <v>300.71070659909174</v>
      </c>
      <c r="F97">
        <f t="shared" si="34"/>
        <v>186.39535329954583</v>
      </c>
      <c r="G97">
        <f t="shared" si="37"/>
        <v>56051.078397493773</v>
      </c>
      <c r="H97">
        <f t="shared" si="50"/>
        <v>362468.90181412845</v>
      </c>
      <c r="I97">
        <f t="shared" si="51"/>
        <v>192.01</v>
      </c>
      <c r="J97">
        <f t="shared" si="38"/>
        <v>0.36801633310123288</v>
      </c>
      <c r="K97">
        <f t="shared" si="39"/>
        <v>3.8924359998259564E-2</v>
      </c>
      <c r="L97">
        <f t="shared" si="40"/>
        <v>0</v>
      </c>
      <c r="M97">
        <f t="shared" si="41"/>
        <v>0.40694069309949243</v>
      </c>
      <c r="N97">
        <v>78</v>
      </c>
      <c r="S97">
        <f t="shared" si="26"/>
        <v>4</v>
      </c>
      <c r="T97">
        <f t="shared" si="27"/>
        <v>6</v>
      </c>
      <c r="U97">
        <f t="shared" si="42"/>
        <v>78</v>
      </c>
      <c r="V97">
        <f>($T$12*'10-day-rainfall'!X84+$T$13*'10-day-rainfall'!Y84+$T$14*'10-day-rainfall'!Z84+$T$15*'10-day-rainfall'!AA84)/12</f>
        <v>0.98034030519891369</v>
      </c>
      <c r="Y97">
        <f t="shared" si="31"/>
        <v>182.94816200828652</v>
      </c>
      <c r="Z97">
        <f t="shared" si="32"/>
        <v>0</v>
      </c>
      <c r="AA97">
        <f t="shared" si="43"/>
        <v>0.12316416572251006</v>
      </c>
      <c r="AB97">
        <f t="shared" si="44"/>
        <v>325.73768356673315</v>
      </c>
      <c r="AC97">
        <f t="shared" si="45"/>
        <v>104.04218526621506</v>
      </c>
      <c r="AD97">
        <f t="shared" si="46"/>
        <v>182.92065206106605</v>
      </c>
      <c r="AE97">
        <f t="shared" si="47"/>
        <v>0.11776103563999493</v>
      </c>
      <c r="AF97">
        <f t="shared" si="48"/>
        <v>0</v>
      </c>
      <c r="AG97">
        <f t="shared" si="49"/>
        <v>0.11781376957033239</v>
      </c>
    </row>
    <row r="98" spans="1:33" x14ac:dyDescent="0.25">
      <c r="A98">
        <v>79</v>
      </c>
      <c r="B98">
        <v>0.78</v>
      </c>
      <c r="C98">
        <f t="shared" si="35"/>
        <v>192.14</v>
      </c>
      <c r="D98">
        <f t="shared" si="36"/>
        <v>2.405281875404686E-2</v>
      </c>
      <c r="E98">
        <f t="shared" si="33"/>
        <v>301.7507065990917</v>
      </c>
      <c r="F98">
        <f t="shared" si="34"/>
        <v>187.4353532995458</v>
      </c>
      <c r="G98">
        <f t="shared" si="37"/>
        <v>56558.750299788335</v>
      </c>
      <c r="H98">
        <f t="shared" si="50"/>
        <v>369788.51588501345</v>
      </c>
      <c r="I98">
        <f t="shared" si="51"/>
        <v>192.14</v>
      </c>
      <c r="J98">
        <f t="shared" si="38"/>
        <v>0.37037776519323568</v>
      </c>
      <c r="K98">
        <f t="shared" si="39"/>
        <v>3.9276909930408568E-2</v>
      </c>
      <c r="L98">
        <f t="shared" si="40"/>
        <v>0</v>
      </c>
      <c r="M98">
        <f t="shared" si="41"/>
        <v>0.40965467512364423</v>
      </c>
      <c r="N98">
        <v>79</v>
      </c>
      <c r="S98">
        <f t="shared" si="26"/>
        <v>4</v>
      </c>
      <c r="T98">
        <f t="shared" si="27"/>
        <v>7</v>
      </c>
      <c r="U98">
        <f t="shared" si="42"/>
        <v>79</v>
      </c>
      <c r="V98">
        <f>($T$12*'10-day-rainfall'!X85+$T$13*'10-day-rainfall'!Y85+$T$14*'10-day-rainfall'!Z85+$T$15*'10-day-rainfall'!AA85)/12</f>
        <v>0.98034030519891369</v>
      </c>
      <c r="Y98">
        <f t="shared" si="31"/>
        <v>182</v>
      </c>
      <c r="Z98">
        <f t="shared" si="32"/>
        <v>0</v>
      </c>
      <c r="AA98">
        <f t="shared" si="43"/>
        <v>0</v>
      </c>
      <c r="AB98">
        <f t="shared" si="44"/>
        <v>0</v>
      </c>
      <c r="AC98">
        <f t="shared" si="45"/>
        <v>0</v>
      </c>
      <c r="AD98">
        <f t="shared" si="46"/>
        <v>182</v>
      </c>
      <c r="AE98">
        <f t="shared" si="47"/>
        <v>0</v>
      </c>
      <c r="AF98">
        <f t="shared" si="48"/>
        <v>0</v>
      </c>
      <c r="AG98">
        <f t="shared" si="49"/>
        <v>0</v>
      </c>
    </row>
    <row r="99" spans="1:33" x14ac:dyDescent="0.25">
      <c r="A99">
        <v>80</v>
      </c>
      <c r="B99">
        <v>0.79</v>
      </c>
      <c r="C99">
        <f t="shared" si="35"/>
        <v>192.27</v>
      </c>
      <c r="D99">
        <f t="shared" si="36"/>
        <v>2.405281875404686E-2</v>
      </c>
      <c r="E99">
        <f t="shared" si="33"/>
        <v>302.79070659909189</v>
      </c>
      <c r="F99">
        <f t="shared" si="34"/>
        <v>188.47535329954599</v>
      </c>
      <c r="G99">
        <f t="shared" si="37"/>
        <v>57068.585402083016</v>
      </c>
      <c r="H99">
        <f t="shared" si="50"/>
        <v>377174.26792337495</v>
      </c>
      <c r="I99">
        <f t="shared" si="51"/>
        <v>192.27</v>
      </c>
      <c r="J99">
        <f t="shared" si="38"/>
        <v>0.37272423649367642</v>
      </c>
      <c r="K99">
        <f t="shared" si="39"/>
        <v>3.9630962084779869E-2</v>
      </c>
      <c r="L99">
        <f t="shared" si="40"/>
        <v>0</v>
      </c>
      <c r="M99">
        <f t="shared" si="41"/>
        <v>0.41235519857845626</v>
      </c>
      <c r="N99">
        <v>80</v>
      </c>
      <c r="S99">
        <f t="shared" si="26"/>
        <v>4</v>
      </c>
      <c r="T99">
        <f t="shared" si="27"/>
        <v>8</v>
      </c>
      <c r="U99">
        <f t="shared" si="42"/>
        <v>80</v>
      </c>
      <c r="V99">
        <f>($T$12*'10-day-rainfall'!X86+$T$13*'10-day-rainfall'!Y86+$T$14*'10-day-rainfall'!Z86+$T$15*'10-day-rainfall'!AA86)/12</f>
        <v>0.98034030519891369</v>
      </c>
      <c r="Y99">
        <f t="shared" si="31"/>
        <v>182</v>
      </c>
      <c r="Z99">
        <f t="shared" si="32"/>
        <v>6.7968329541274186E-3</v>
      </c>
      <c r="AA99">
        <f t="shared" si="43"/>
        <v>0</v>
      </c>
      <c r="AB99">
        <f t="shared" si="44"/>
        <v>0</v>
      </c>
      <c r="AC99">
        <f t="shared" si="45"/>
        <v>12.234299317429354</v>
      </c>
      <c r="AD99">
        <f t="shared" si="46"/>
        <v>182.61171496587147</v>
      </c>
      <c r="AE99">
        <f t="shared" si="47"/>
        <v>9.6751745800477296E-2</v>
      </c>
      <c r="AF99">
        <f t="shared" si="48"/>
        <v>0</v>
      </c>
      <c r="AG99">
        <f t="shared" si="49"/>
        <v>0</v>
      </c>
    </row>
    <row r="100" spans="1:33" x14ac:dyDescent="0.25">
      <c r="A100">
        <v>81</v>
      </c>
      <c r="B100">
        <v>0.8</v>
      </c>
      <c r="C100">
        <f t="shared" si="35"/>
        <v>192.4</v>
      </c>
      <c r="D100">
        <f t="shared" si="36"/>
        <v>2.405281875404686E-2</v>
      </c>
      <c r="E100">
        <f t="shared" si="33"/>
        <v>303.83070659909185</v>
      </c>
      <c r="F100">
        <f t="shared" si="34"/>
        <v>189.51535329954595</v>
      </c>
      <c r="G100">
        <f t="shared" si="37"/>
        <v>57580.583704377583</v>
      </c>
      <c r="H100">
        <f t="shared" si="50"/>
        <v>384626.43914504396</v>
      </c>
      <c r="I100">
        <f t="shared" si="51"/>
        <v>192.4</v>
      </c>
      <c r="J100">
        <f t="shared" si="38"/>
        <v>0.37505602780125008</v>
      </c>
      <c r="K100">
        <f t="shared" si="39"/>
        <v>3.9986516461373321E-2</v>
      </c>
      <c r="L100">
        <f t="shared" si="40"/>
        <v>0</v>
      </c>
      <c r="M100">
        <f t="shared" si="41"/>
        <v>0.41504254426262338</v>
      </c>
      <c r="N100">
        <v>81</v>
      </c>
      <c r="S100">
        <f t="shared" si="26"/>
        <v>4</v>
      </c>
      <c r="T100">
        <f t="shared" si="27"/>
        <v>9</v>
      </c>
      <c r="U100">
        <f t="shared" si="42"/>
        <v>81</v>
      </c>
      <c r="V100">
        <f>($T$12*'10-day-rainfall'!X87+$T$13*'10-day-rainfall'!Y87+$T$14*'10-day-rainfall'!Z87+$T$15*'10-day-rainfall'!AA87)/12</f>
        <v>0.98090202693065975</v>
      </c>
      <c r="Y100">
        <f t="shared" si="31"/>
        <v>182</v>
      </c>
      <c r="Z100">
        <f t="shared" si="32"/>
        <v>3.0355886448780345E-2</v>
      </c>
      <c r="AA100">
        <f t="shared" si="43"/>
        <v>0</v>
      </c>
      <c r="AB100">
        <f t="shared" si="44"/>
        <v>0</v>
      </c>
      <c r="AC100">
        <f t="shared" si="45"/>
        <v>54.64059560780462</v>
      </c>
      <c r="AD100">
        <f t="shared" si="46"/>
        <v>182.91452187288212</v>
      </c>
      <c r="AE100">
        <f t="shared" si="47"/>
        <v>0.11655702736172979</v>
      </c>
      <c r="AF100">
        <f t="shared" si="48"/>
        <v>0</v>
      </c>
      <c r="AG100">
        <f t="shared" si="49"/>
        <v>0</v>
      </c>
    </row>
    <row r="101" spans="1:33" x14ac:dyDescent="0.25">
      <c r="A101">
        <v>82</v>
      </c>
      <c r="B101">
        <v>0.81</v>
      </c>
      <c r="C101">
        <f t="shared" si="35"/>
        <v>192.53</v>
      </c>
      <c r="D101">
        <f t="shared" si="36"/>
        <v>2.405281875404686E-2</v>
      </c>
      <c r="E101">
        <f t="shared" si="33"/>
        <v>304.87070659909182</v>
      </c>
      <c r="F101">
        <f t="shared" si="34"/>
        <v>190.55535329954591</v>
      </c>
      <c r="G101">
        <f t="shared" si="37"/>
        <v>58094.745206672145</v>
      </c>
      <c r="H101">
        <f t="shared" si="50"/>
        <v>392145.31076585938</v>
      </c>
      <c r="I101">
        <f t="shared" si="51"/>
        <v>192.53</v>
      </c>
      <c r="J101">
        <f t="shared" si="38"/>
        <v>0.37737341123919971</v>
      </c>
      <c r="K101">
        <f t="shared" si="39"/>
        <v>4.0343573060188986E-2</v>
      </c>
      <c r="L101">
        <f t="shared" si="40"/>
        <v>0</v>
      </c>
      <c r="M101">
        <f t="shared" si="41"/>
        <v>0.41771698429938869</v>
      </c>
      <c r="N101">
        <v>82</v>
      </c>
      <c r="S101">
        <f t="shared" si="26"/>
        <v>4</v>
      </c>
      <c r="T101">
        <f t="shared" si="27"/>
        <v>10</v>
      </c>
      <c r="U101">
        <f t="shared" si="42"/>
        <v>82</v>
      </c>
      <c r="V101">
        <f>($T$12*'10-day-rainfall'!X88+$T$13*'10-day-rainfall'!Y88+$T$14*'10-day-rainfall'!Z88+$T$15*'10-day-rainfall'!AA88)/12</f>
        <v>0.98341077787683995</v>
      </c>
      <c r="Y101">
        <f t="shared" si="31"/>
        <v>182</v>
      </c>
      <c r="Z101">
        <f t="shared" si="32"/>
        <v>6.2420358350522773E-2</v>
      </c>
      <c r="AA101">
        <f t="shared" si="43"/>
        <v>0</v>
      </c>
      <c r="AB101">
        <f t="shared" si="44"/>
        <v>0</v>
      </c>
      <c r="AC101">
        <f t="shared" si="45"/>
        <v>112.356645030941</v>
      </c>
      <c r="AD101">
        <f t="shared" si="46"/>
        <v>182.92168379310863</v>
      </c>
      <c r="AE101">
        <f t="shared" si="47"/>
        <v>0.11796367443067191</v>
      </c>
      <c r="AF101">
        <f t="shared" si="48"/>
        <v>0</v>
      </c>
      <c r="AG101">
        <f t="shared" si="49"/>
        <v>0</v>
      </c>
    </row>
    <row r="102" spans="1:33" x14ac:dyDescent="0.25">
      <c r="A102">
        <v>83</v>
      </c>
      <c r="B102">
        <v>0.82000000000000006</v>
      </c>
      <c r="C102">
        <f t="shared" si="35"/>
        <v>192.66</v>
      </c>
      <c r="D102">
        <f t="shared" si="36"/>
        <v>2.405281875404686E-2</v>
      </c>
      <c r="E102">
        <f t="shared" si="33"/>
        <v>305.91070659909178</v>
      </c>
      <c r="F102">
        <f t="shared" si="34"/>
        <v>191.59535329954588</v>
      </c>
      <c r="G102">
        <f t="shared" si="37"/>
        <v>58611.06990896671</v>
      </c>
      <c r="H102">
        <f t="shared" si="50"/>
        <v>399731.16400166147</v>
      </c>
      <c r="I102">
        <f t="shared" si="51"/>
        <v>192.66</v>
      </c>
      <c r="J102">
        <f t="shared" si="38"/>
        <v>0.37967665062598749</v>
      </c>
      <c r="K102">
        <f t="shared" si="39"/>
        <v>4.0702131881226879E-2</v>
      </c>
      <c r="L102">
        <f t="shared" si="40"/>
        <v>0</v>
      </c>
      <c r="M102">
        <f t="shared" si="41"/>
        <v>0.42037878250721439</v>
      </c>
      <c r="N102">
        <v>83</v>
      </c>
      <c r="S102">
        <f t="shared" si="26"/>
        <v>4</v>
      </c>
      <c r="T102">
        <f t="shared" si="27"/>
        <v>11</v>
      </c>
      <c r="U102">
        <f t="shared" si="42"/>
        <v>83</v>
      </c>
      <c r="V102">
        <f>($T$12*'10-day-rainfall'!X89+$T$13*'10-day-rainfall'!Y89+$T$14*'10-day-rainfall'!Z89+$T$15*'10-day-rainfall'!AA89)/12</f>
        <v>0.98856948517853604</v>
      </c>
      <c r="Y102">
        <f t="shared" si="31"/>
        <v>182</v>
      </c>
      <c r="Z102">
        <f t="shared" si="32"/>
        <v>0.10691736050968954</v>
      </c>
      <c r="AA102">
        <f t="shared" si="43"/>
        <v>0</v>
      </c>
      <c r="AB102">
        <f t="shared" si="44"/>
        <v>0</v>
      </c>
      <c r="AC102">
        <f t="shared" si="45"/>
        <v>192.45124891744118</v>
      </c>
      <c r="AD102">
        <f t="shared" si="46"/>
        <v>182.93162264320912</v>
      </c>
      <c r="AE102">
        <f t="shared" si="47"/>
        <v>0.1199157283380546</v>
      </c>
      <c r="AF102">
        <f t="shared" si="48"/>
        <v>0</v>
      </c>
      <c r="AG102">
        <f t="shared" si="49"/>
        <v>0</v>
      </c>
    </row>
    <row r="103" spans="1:33" x14ac:dyDescent="0.25">
      <c r="A103">
        <v>84</v>
      </c>
      <c r="B103">
        <v>0.83000000000000007</v>
      </c>
      <c r="C103">
        <f t="shared" si="35"/>
        <v>192.79</v>
      </c>
      <c r="D103">
        <f t="shared" si="36"/>
        <v>2.405281875404686E-2</v>
      </c>
      <c r="E103">
        <f t="shared" si="33"/>
        <v>306.95070659909175</v>
      </c>
      <c r="F103">
        <f t="shared" si="34"/>
        <v>192.63535329954584</v>
      </c>
      <c r="G103">
        <f t="shared" si="37"/>
        <v>59129.557811261278</v>
      </c>
      <c r="H103">
        <f t="shared" si="50"/>
        <v>407384.28006829345</v>
      </c>
      <c r="I103">
        <f t="shared" si="51"/>
        <v>192.79</v>
      </c>
      <c r="J103">
        <f t="shared" si="38"/>
        <v>0.38196600182585122</v>
      </c>
      <c r="K103">
        <f t="shared" si="39"/>
        <v>4.1062192924486998E-2</v>
      </c>
      <c r="L103">
        <f t="shared" si="40"/>
        <v>0</v>
      </c>
      <c r="M103">
        <f t="shared" si="41"/>
        <v>0.4230281947503382</v>
      </c>
      <c r="N103">
        <v>84</v>
      </c>
      <c r="S103">
        <f t="shared" si="26"/>
        <v>4</v>
      </c>
      <c r="T103">
        <f t="shared" si="27"/>
        <v>12</v>
      </c>
      <c r="U103">
        <f t="shared" si="42"/>
        <v>84</v>
      </c>
      <c r="V103">
        <f>($T$12*'10-day-rainfall'!X90+$T$13*'10-day-rainfall'!Y90+$T$14*'10-day-rainfall'!Z90+$T$15*'10-day-rainfall'!AA90)/12</f>
        <v>0.9974056306752046</v>
      </c>
      <c r="Y103">
        <f t="shared" si="31"/>
        <v>182</v>
      </c>
      <c r="Z103">
        <f t="shared" si="32"/>
        <v>0.17196577770233526</v>
      </c>
      <c r="AA103">
        <f t="shared" si="43"/>
        <v>0</v>
      </c>
      <c r="AB103">
        <f t="shared" si="44"/>
        <v>0</v>
      </c>
      <c r="AC103">
        <f t="shared" si="45"/>
        <v>309.53839986420348</v>
      </c>
      <c r="AD103">
        <f t="shared" si="46"/>
        <v>182.94615185723211</v>
      </c>
      <c r="AE103">
        <f t="shared" si="47"/>
        <v>0.12276935916234394</v>
      </c>
      <c r="AF103">
        <f t="shared" si="48"/>
        <v>177.10710674396876</v>
      </c>
      <c r="AG103">
        <f t="shared" si="49"/>
        <v>0</v>
      </c>
    </row>
    <row r="104" spans="1:33" x14ac:dyDescent="0.25">
      <c r="A104">
        <v>85</v>
      </c>
      <c r="B104">
        <v>0.84</v>
      </c>
      <c r="C104">
        <f t="shared" si="35"/>
        <v>192.92</v>
      </c>
      <c r="D104">
        <f t="shared" si="36"/>
        <v>2.405281875404686E-2</v>
      </c>
      <c r="E104">
        <f t="shared" si="33"/>
        <v>307.99070659909171</v>
      </c>
      <c r="F104">
        <f t="shared" si="34"/>
        <v>193.6753532995458</v>
      </c>
      <c r="G104">
        <f t="shared" si="37"/>
        <v>59650.208913555842</v>
      </c>
      <c r="H104">
        <f t="shared" si="50"/>
        <v>415104.94018160133</v>
      </c>
      <c r="I104">
        <f t="shared" si="51"/>
        <v>192.92</v>
      </c>
      <c r="J104">
        <f t="shared" si="38"/>
        <v>0.3842417130805611</v>
      </c>
      <c r="K104">
        <f t="shared" si="39"/>
        <v>4.1423756189969331E-2</v>
      </c>
      <c r="L104">
        <f t="shared" si="40"/>
        <v>0</v>
      </c>
      <c r="M104">
        <f t="shared" si="41"/>
        <v>0.42566546927053045</v>
      </c>
      <c r="N104">
        <v>85</v>
      </c>
      <c r="S104">
        <f t="shared" si="26"/>
        <v>4</v>
      </c>
      <c r="T104">
        <f t="shared" si="27"/>
        <v>13</v>
      </c>
      <c r="U104">
        <f t="shared" si="42"/>
        <v>85</v>
      </c>
      <c r="V104">
        <f>($T$12*'10-day-rainfall'!X91+$T$13*'10-day-rainfall'!Y91+$T$14*'10-day-rainfall'!Z91+$T$15*'10-day-rainfall'!AA91)/12</f>
        <v>1.0116176784191993</v>
      </c>
      <c r="Y104">
        <f t="shared" si="31"/>
        <v>182.92971860571367</v>
      </c>
      <c r="Z104">
        <f t="shared" si="32"/>
        <v>0.27611443222986165</v>
      </c>
      <c r="AA104">
        <f t="shared" si="43"/>
        <v>0.11954176316147844</v>
      </c>
      <c r="AB104">
        <f t="shared" si="44"/>
        <v>177.10710674396708</v>
      </c>
      <c r="AC104">
        <f t="shared" si="45"/>
        <v>458.93791106705692</v>
      </c>
      <c r="AD104">
        <f t="shared" si="46"/>
        <v>182.9646906760149</v>
      </c>
      <c r="AE104">
        <f t="shared" si="47"/>
        <v>0.12641050207900695</v>
      </c>
      <c r="AF104">
        <f t="shared" si="48"/>
        <v>716.04125528704401</v>
      </c>
      <c r="AG104">
        <f t="shared" si="49"/>
        <v>0.11677717196531655</v>
      </c>
    </row>
    <row r="105" spans="1:33" x14ac:dyDescent="0.25">
      <c r="A105">
        <v>86</v>
      </c>
      <c r="B105">
        <v>0.85</v>
      </c>
      <c r="C105">
        <f t="shared" si="35"/>
        <v>193.05</v>
      </c>
      <c r="D105">
        <f t="shared" si="36"/>
        <v>2.405281875404686E-2</v>
      </c>
      <c r="E105">
        <f t="shared" si="33"/>
        <v>309.0307065990919</v>
      </c>
      <c r="F105">
        <f t="shared" si="34"/>
        <v>194.715353299546</v>
      </c>
      <c r="G105">
        <f t="shared" si="37"/>
        <v>60173.023215850517</v>
      </c>
      <c r="H105">
        <f t="shared" si="50"/>
        <v>422893.42555743561</v>
      </c>
      <c r="I105">
        <f t="shared" si="51"/>
        <v>193.05</v>
      </c>
      <c r="J105">
        <f t="shared" si="38"/>
        <v>0.38650402532359562</v>
      </c>
      <c r="K105">
        <f t="shared" si="39"/>
        <v>4.1786821677673967E-2</v>
      </c>
      <c r="L105">
        <f t="shared" si="40"/>
        <v>0</v>
      </c>
      <c r="M105">
        <f t="shared" si="41"/>
        <v>0.42829084700126957</v>
      </c>
      <c r="N105">
        <v>86</v>
      </c>
      <c r="S105">
        <f t="shared" si="26"/>
        <v>4</v>
      </c>
      <c r="T105">
        <f t="shared" si="27"/>
        <v>14</v>
      </c>
      <c r="U105">
        <f t="shared" si="42"/>
        <v>86</v>
      </c>
      <c r="V105">
        <f>($T$12*'10-day-rainfall'!X92+$T$13*'10-day-rainfall'!Y92+$T$14*'10-day-rainfall'!Z92+$T$15*'10-day-rainfall'!AA92)/12</f>
        <v>1.0344370529836506</v>
      </c>
      <c r="Y105">
        <f t="shared" si="31"/>
        <v>182.99659434336007</v>
      </c>
      <c r="Z105">
        <f t="shared" si="32"/>
        <v>0.47852563896067718</v>
      </c>
      <c r="AA105">
        <f t="shared" si="43"/>
        <v>0.13267658697527446</v>
      </c>
      <c r="AB105">
        <f t="shared" si="44"/>
        <v>716.04125528706152</v>
      </c>
      <c r="AC105">
        <f t="shared" si="45"/>
        <v>1338.5695488607864</v>
      </c>
      <c r="AD105">
        <f t="shared" si="46"/>
        <v>183.05032109673789</v>
      </c>
      <c r="AE105">
        <f t="shared" si="47"/>
        <v>0.14176900225669803</v>
      </c>
      <c r="AF105">
        <f t="shared" si="48"/>
        <v>1928.3651474213866</v>
      </c>
      <c r="AG105">
        <f t="shared" si="49"/>
        <v>0.12053587262828439</v>
      </c>
    </row>
    <row r="106" spans="1:33" x14ac:dyDescent="0.25">
      <c r="A106">
        <v>87</v>
      </c>
      <c r="B106">
        <v>0.86</v>
      </c>
      <c r="C106">
        <f t="shared" si="35"/>
        <v>193.18</v>
      </c>
      <c r="D106">
        <f t="shared" si="36"/>
        <v>2.405281875404686E-2</v>
      </c>
      <c r="E106">
        <f t="shared" si="33"/>
        <v>310.07070659909186</v>
      </c>
      <c r="F106">
        <f t="shared" si="34"/>
        <v>195.75535329954596</v>
      </c>
      <c r="G106">
        <f t="shared" si="37"/>
        <v>60698.000718145086</v>
      </c>
      <c r="H106">
        <f t="shared" si="50"/>
        <v>430750.0174116444</v>
      </c>
      <c r="I106">
        <f t="shared" si="51"/>
        <v>193.18</v>
      </c>
      <c r="J106">
        <f t="shared" si="38"/>
        <v>0.38875317247785984</v>
      </c>
      <c r="K106">
        <f t="shared" si="39"/>
        <v>4.2151389387600748E-2</v>
      </c>
      <c r="L106">
        <f t="shared" si="40"/>
        <v>0</v>
      </c>
      <c r="M106">
        <f t="shared" si="41"/>
        <v>0.43090456186546061</v>
      </c>
      <c r="N106">
        <v>87</v>
      </c>
      <c r="S106">
        <f t="shared" si="26"/>
        <v>4</v>
      </c>
      <c r="T106">
        <f t="shared" si="27"/>
        <v>15</v>
      </c>
      <c r="U106">
        <f t="shared" si="42"/>
        <v>87</v>
      </c>
      <c r="V106">
        <f>($T$12*'10-day-rainfall'!X93+$T$13*'10-day-rainfall'!Y93+$T$14*'10-day-rainfall'!Z93+$T$15*'10-day-rainfall'!AA93)/12</f>
        <v>1.0739846264514752</v>
      </c>
      <c r="Y106">
        <f t="shared" si="31"/>
        <v>183.07264083138756</v>
      </c>
      <c r="Z106">
        <f t="shared" si="32"/>
        <v>1.8589370507594298</v>
      </c>
      <c r="AA106">
        <f t="shared" si="43"/>
        <v>0.14299573474447394</v>
      </c>
      <c r="AB106">
        <f t="shared" si="44"/>
        <v>1928.3651474213339</v>
      </c>
      <c r="AC106">
        <f t="shared" si="45"/>
        <v>5017.059516248255</v>
      </c>
      <c r="AD106">
        <f t="shared" si="46"/>
        <v>183.18926473087063</v>
      </c>
      <c r="AE106">
        <f t="shared" si="47"/>
        <v>0.14935422103205509</v>
      </c>
      <c r="AF106">
        <f t="shared" si="48"/>
        <v>8082.8633344398831</v>
      </c>
      <c r="AG106">
        <f t="shared" si="49"/>
        <v>0.1247069596138692</v>
      </c>
    </row>
    <row r="107" spans="1:33" x14ac:dyDescent="0.25">
      <c r="A107">
        <v>88</v>
      </c>
      <c r="B107">
        <v>0.87</v>
      </c>
      <c r="C107">
        <f t="shared" si="35"/>
        <v>193.31</v>
      </c>
      <c r="D107">
        <f t="shared" si="36"/>
        <v>2.405281875404686E-2</v>
      </c>
      <c r="E107">
        <f t="shared" si="33"/>
        <v>311.11070659909183</v>
      </c>
      <c r="F107">
        <f t="shared" si="34"/>
        <v>196.79535329954592</v>
      </c>
      <c r="G107">
        <f t="shared" si="37"/>
        <v>61225.14142043965</v>
      </c>
      <c r="H107">
        <f t="shared" si="50"/>
        <v>438674.99696008355</v>
      </c>
      <c r="I107">
        <f t="shared" si="51"/>
        <v>193.31</v>
      </c>
      <c r="J107">
        <f t="shared" si="38"/>
        <v>0.39098938173799391</v>
      </c>
      <c r="K107">
        <f t="shared" si="39"/>
        <v>4.2517459319749755E-2</v>
      </c>
      <c r="L107">
        <f t="shared" si="40"/>
        <v>0</v>
      </c>
      <c r="M107">
        <f t="shared" si="41"/>
        <v>0.43350684105774367</v>
      </c>
      <c r="N107">
        <v>88</v>
      </c>
      <c r="S107">
        <f t="shared" si="26"/>
        <v>4</v>
      </c>
      <c r="T107">
        <f t="shared" si="27"/>
        <v>16</v>
      </c>
      <c r="U107">
        <f t="shared" si="42"/>
        <v>88</v>
      </c>
      <c r="V107">
        <f>($T$12*'10-day-rainfall'!X94+$T$13*'10-day-rainfall'!Y94+$T$14*'10-day-rainfall'!Z94+$T$15*'10-day-rainfall'!AA94)/12</f>
        <v>1.2276157876712628</v>
      </c>
      <c r="Y107">
        <f t="shared" si="31"/>
        <v>183.30367761746328</v>
      </c>
      <c r="Z107">
        <f t="shared" si="32"/>
        <v>1.0726069679015893</v>
      </c>
      <c r="AA107">
        <f t="shared" si="43"/>
        <v>0.15532901248961062</v>
      </c>
      <c r="AB107">
        <f t="shared" si="44"/>
        <v>8082.8633344394984</v>
      </c>
      <c r="AC107">
        <f t="shared" si="45"/>
        <v>9733.9636541810596</v>
      </c>
      <c r="AD107">
        <f t="shared" si="46"/>
        <v>183.36450059255932</v>
      </c>
      <c r="AE107">
        <f t="shared" si="47"/>
        <v>0.15837000203220342</v>
      </c>
      <c r="AF107">
        <f t="shared" si="48"/>
        <v>11374.116411569288</v>
      </c>
      <c r="AG107">
        <f t="shared" si="49"/>
        <v>0.1365963096025305</v>
      </c>
    </row>
    <row r="108" spans="1:33" x14ac:dyDescent="0.25">
      <c r="A108">
        <v>89</v>
      </c>
      <c r="B108">
        <v>0.88</v>
      </c>
      <c r="C108">
        <f t="shared" si="35"/>
        <v>193.44</v>
      </c>
      <c r="D108">
        <f t="shared" si="36"/>
        <v>2.405281875404686E-2</v>
      </c>
      <c r="E108">
        <f t="shared" si="33"/>
        <v>312.15070659909179</v>
      </c>
      <c r="F108">
        <f t="shared" si="34"/>
        <v>197.83535329954589</v>
      </c>
      <c r="G108">
        <f t="shared" si="37"/>
        <v>61754.445322734216</v>
      </c>
      <c r="H108">
        <f t="shared" si="50"/>
        <v>446668.64541860978</v>
      </c>
      <c r="I108">
        <f t="shared" si="51"/>
        <v>193.44</v>
      </c>
      <c r="J108">
        <f t="shared" si="38"/>
        <v>0.39321287383822617</v>
      </c>
      <c r="K108">
        <f t="shared" si="39"/>
        <v>4.2885031474120983E-2</v>
      </c>
      <c r="L108">
        <f t="shared" si="40"/>
        <v>0</v>
      </c>
      <c r="M108">
        <f t="shared" si="41"/>
        <v>0.43609790531234716</v>
      </c>
      <c r="N108">
        <v>89</v>
      </c>
      <c r="S108">
        <f t="shared" si="26"/>
        <v>4</v>
      </c>
      <c r="T108">
        <f t="shared" si="27"/>
        <v>17</v>
      </c>
      <c r="U108">
        <f t="shared" si="42"/>
        <v>89</v>
      </c>
      <c r="V108">
        <f>($T$12*'10-day-rainfall'!X95+$T$13*'10-day-rainfall'!Y95+$T$14*'10-day-rainfall'!Z95+$T$15*'10-day-rainfall'!AA95)/12</f>
        <v>1.3162609916300718</v>
      </c>
      <c r="Y108">
        <f t="shared" si="31"/>
        <v>183.42492028306725</v>
      </c>
      <c r="Z108">
        <f t="shared" si="32"/>
        <v>0.45422991944735408</v>
      </c>
      <c r="AA108">
        <f t="shared" si="43"/>
        <v>0.1613908284010413</v>
      </c>
      <c r="AB108">
        <f t="shared" si="44"/>
        <v>11374.116411568953</v>
      </c>
      <c r="AC108">
        <f t="shared" si="45"/>
        <v>11901.226775452316</v>
      </c>
      <c r="AD108">
        <f t="shared" si="46"/>
        <v>183.44414827243327</v>
      </c>
      <c r="AE108">
        <f t="shared" si="47"/>
        <v>0.16232378797220745</v>
      </c>
      <c r="AF108">
        <f t="shared" si="48"/>
        <v>12424.978484879481</v>
      </c>
      <c r="AG108">
        <f t="shared" si="49"/>
        <v>0.14242319356047439</v>
      </c>
    </row>
    <row r="109" spans="1:33" x14ac:dyDescent="0.25">
      <c r="A109">
        <v>90</v>
      </c>
      <c r="B109">
        <v>0.89</v>
      </c>
      <c r="C109">
        <f t="shared" si="35"/>
        <v>193.57</v>
      </c>
      <c r="D109">
        <f t="shared" si="36"/>
        <v>2.405281875404686E-2</v>
      </c>
      <c r="E109">
        <f t="shared" si="33"/>
        <v>313.19070659909175</v>
      </c>
      <c r="F109">
        <f t="shared" si="34"/>
        <v>198.87535329954585</v>
      </c>
      <c r="G109">
        <f t="shared" si="37"/>
        <v>62285.912425028779</v>
      </c>
      <c r="H109">
        <f t="shared" si="50"/>
        <v>454731.24400308239</v>
      </c>
      <c r="I109">
        <f t="shared" si="51"/>
        <v>193.57</v>
      </c>
      <c r="J109">
        <f t="shared" si="38"/>
        <v>0.39542386330667345</v>
      </c>
      <c r="K109">
        <f t="shared" si="39"/>
        <v>4.325410585071443E-2</v>
      </c>
      <c r="L109">
        <f t="shared" si="40"/>
        <v>0</v>
      </c>
      <c r="M109">
        <f t="shared" si="41"/>
        <v>0.43867796915738788</v>
      </c>
      <c r="N109">
        <v>90</v>
      </c>
      <c r="S109">
        <f t="shared" ref="S109:S172" si="52">S85+1</f>
        <v>4</v>
      </c>
      <c r="T109">
        <f t="shared" ref="T109:T172" si="53">T85</f>
        <v>18</v>
      </c>
      <c r="U109">
        <f t="shared" si="42"/>
        <v>90</v>
      </c>
      <c r="V109">
        <f>($T$12*'10-day-rainfall'!X96+$T$13*'10-day-rainfall'!Y96+$T$14*'10-day-rainfall'!Z96+$T$15*'10-day-rainfall'!AA96)/12</f>
        <v>1.353800654394316</v>
      </c>
      <c r="Y109">
        <f t="shared" si="31"/>
        <v>183.46318699285499</v>
      </c>
      <c r="Z109">
        <f t="shared" si="32"/>
        <v>0.3073873921047634</v>
      </c>
      <c r="AA109">
        <f t="shared" si="43"/>
        <v>0.16323747154245663</v>
      </c>
      <c r="AB109">
        <f t="shared" si="44"/>
        <v>12424.978484879457</v>
      </c>
      <c r="AC109">
        <f t="shared" si="45"/>
        <v>12684.44834189161</v>
      </c>
      <c r="AD109">
        <f t="shared" si="46"/>
        <v>183.47261889346095</v>
      </c>
      <c r="AE109">
        <f t="shared" si="47"/>
        <v>0.16369011607050268</v>
      </c>
      <c r="AF109">
        <f t="shared" si="48"/>
        <v>12942.288678602796</v>
      </c>
      <c r="AG109">
        <f t="shared" si="49"/>
        <v>0.14419530379146037</v>
      </c>
    </row>
    <row r="110" spans="1:33" x14ac:dyDescent="0.25">
      <c r="A110">
        <v>91</v>
      </c>
      <c r="B110">
        <v>0.9</v>
      </c>
      <c r="C110">
        <f t="shared" si="35"/>
        <v>193.7</v>
      </c>
      <c r="D110">
        <f t="shared" si="36"/>
        <v>2.405281875404686E-2</v>
      </c>
      <c r="E110">
        <f t="shared" si="33"/>
        <v>314.23070659909172</v>
      </c>
      <c r="F110">
        <f t="shared" si="34"/>
        <v>199.91535329954581</v>
      </c>
      <c r="G110">
        <f t="shared" si="37"/>
        <v>62819.542727323344</v>
      </c>
      <c r="H110">
        <f t="shared" si="50"/>
        <v>462863.07392936316</v>
      </c>
      <c r="I110">
        <f t="shared" si="51"/>
        <v>193.7</v>
      </c>
      <c r="J110">
        <f t="shared" si="38"/>
        <v>0.39762255870691338</v>
      </c>
      <c r="K110">
        <f t="shared" si="39"/>
        <v>4.3624682449530092E-2</v>
      </c>
      <c r="L110">
        <f t="shared" si="40"/>
        <v>0</v>
      </c>
      <c r="M110">
        <f t="shared" si="41"/>
        <v>0.44124724115644348</v>
      </c>
      <c r="N110">
        <v>91</v>
      </c>
      <c r="S110">
        <f t="shared" si="52"/>
        <v>4</v>
      </c>
      <c r="T110">
        <f t="shared" si="53"/>
        <v>19</v>
      </c>
      <c r="U110">
        <f t="shared" si="42"/>
        <v>91</v>
      </c>
      <c r="V110">
        <f>($T$12*'10-day-rainfall'!X97+$T$13*'10-day-rainfall'!Y97+$T$14*'10-day-rainfall'!Z97+$T$15*'10-day-rainfall'!AA97)/12</f>
        <v>1.379204571097189</v>
      </c>
      <c r="Y110">
        <f t="shared" si="31"/>
        <v>183.48199155992816</v>
      </c>
      <c r="Z110">
        <f t="shared" si="32"/>
        <v>0.22980206606941525</v>
      </c>
      <c r="AA110">
        <f t="shared" si="43"/>
        <v>0.16413991790438803</v>
      </c>
      <c r="AB110">
        <f t="shared" si="44"/>
        <v>12942.288678602923</v>
      </c>
      <c r="AC110">
        <f t="shared" si="45"/>
        <v>13060.480545299972</v>
      </c>
      <c r="AD110">
        <f t="shared" si="46"/>
        <v>183.4862879123136</v>
      </c>
      <c r="AE110">
        <f t="shared" si="47"/>
        <v>0.164346103325447</v>
      </c>
      <c r="AF110">
        <f t="shared" si="48"/>
        <v>13177.930144481208</v>
      </c>
      <c r="AG110">
        <f t="shared" si="49"/>
        <v>0.14506109524029698</v>
      </c>
    </row>
    <row r="111" spans="1:33" x14ac:dyDescent="0.25">
      <c r="A111">
        <v>92</v>
      </c>
      <c r="B111">
        <v>0.91</v>
      </c>
      <c r="C111">
        <f t="shared" si="35"/>
        <v>193.83</v>
      </c>
      <c r="D111">
        <f t="shared" si="36"/>
        <v>2.405281875404686E-2</v>
      </c>
      <c r="E111">
        <f t="shared" si="33"/>
        <v>315.27070659909191</v>
      </c>
      <c r="F111">
        <f t="shared" si="34"/>
        <v>200.955353299546</v>
      </c>
      <c r="G111">
        <f t="shared" si="37"/>
        <v>63355.336229618028</v>
      </c>
      <c r="H111">
        <f t="shared" si="50"/>
        <v>471064.41641331802</v>
      </c>
      <c r="I111">
        <f t="shared" si="51"/>
        <v>193.83</v>
      </c>
      <c r="J111">
        <f t="shared" si="38"/>
        <v>0.39980916286760015</v>
      </c>
      <c r="K111">
        <f t="shared" si="39"/>
        <v>4.399676127056807E-2</v>
      </c>
      <c r="L111">
        <f t="shared" si="40"/>
        <v>0</v>
      </c>
      <c r="M111">
        <f t="shared" si="41"/>
        <v>0.44380592413816822</v>
      </c>
      <c r="N111">
        <v>92</v>
      </c>
      <c r="S111">
        <f t="shared" si="52"/>
        <v>4</v>
      </c>
      <c r="T111">
        <f t="shared" si="53"/>
        <v>20</v>
      </c>
      <c r="U111">
        <f t="shared" si="42"/>
        <v>92</v>
      </c>
      <c r="V111">
        <f>($T$12*'10-day-rainfall'!X98+$T$13*'10-day-rainfall'!Y98+$T$14*'10-day-rainfall'!Z98+$T$15*'10-day-rainfall'!AA98)/12</f>
        <v>1.3981964773839175</v>
      </c>
      <c r="Y111">
        <f t="shared" si="31"/>
        <v>183.49055728278475</v>
      </c>
      <c r="Z111">
        <f t="shared" si="32"/>
        <v>0.18072391332097373</v>
      </c>
      <c r="AA111">
        <f t="shared" si="43"/>
        <v>0.16455099386264646</v>
      </c>
      <c r="AB111">
        <f t="shared" si="44"/>
        <v>13177.930144480859</v>
      </c>
      <c r="AC111">
        <f t="shared" si="45"/>
        <v>13207.041399505848</v>
      </c>
      <c r="AD111">
        <f t="shared" si="46"/>
        <v>183.49161549612433</v>
      </c>
      <c r="AE111">
        <f t="shared" si="47"/>
        <v>0.1646017783755114</v>
      </c>
      <c r="AF111">
        <f t="shared" si="48"/>
        <v>13235.969830284523</v>
      </c>
      <c r="AG111">
        <f t="shared" si="49"/>
        <v>0.14545547441283943</v>
      </c>
    </row>
    <row r="112" spans="1:33" x14ac:dyDescent="0.25">
      <c r="A112">
        <v>93</v>
      </c>
      <c r="B112">
        <v>0.92</v>
      </c>
      <c r="C112">
        <f t="shared" si="35"/>
        <v>193.96</v>
      </c>
      <c r="D112">
        <f t="shared" si="36"/>
        <v>2.405281875404686E-2</v>
      </c>
      <c r="E112">
        <f t="shared" si="33"/>
        <v>316.31070659909187</v>
      </c>
      <c r="F112">
        <f t="shared" si="34"/>
        <v>201.99535329954597</v>
      </c>
      <c r="G112">
        <f t="shared" si="37"/>
        <v>63893.292931912591</v>
      </c>
      <c r="H112">
        <f t="shared" si="50"/>
        <v>479335.55267080991</v>
      </c>
      <c r="I112">
        <f t="shared" si="51"/>
        <v>193.96</v>
      </c>
      <c r="J112">
        <f t="shared" si="38"/>
        <v>0.40198387310083628</v>
      </c>
      <c r="K112">
        <f t="shared" si="39"/>
        <v>4.4370342313828193E-2</v>
      </c>
      <c r="L112">
        <f t="shared" si="40"/>
        <v>0</v>
      </c>
      <c r="M112">
        <f t="shared" si="41"/>
        <v>0.44635421541466447</v>
      </c>
      <c r="N112">
        <v>93</v>
      </c>
      <c r="S112">
        <f t="shared" si="52"/>
        <v>4</v>
      </c>
      <c r="T112">
        <f t="shared" si="53"/>
        <v>21</v>
      </c>
      <c r="U112">
        <f t="shared" si="42"/>
        <v>93</v>
      </c>
      <c r="V112">
        <f>($T$12*'10-day-rainfall'!X99+$T$13*'10-day-rainfall'!Y99+$T$14*'10-day-rainfall'!Z99+$T$15*'10-day-rainfall'!AA99)/12</f>
        <v>1.4131323379889567</v>
      </c>
      <c r="Y112">
        <f t="shared" si="31"/>
        <v>183.49266706368186</v>
      </c>
      <c r="Z112">
        <f t="shared" si="32"/>
        <v>0.14676793398954135</v>
      </c>
      <c r="AA112">
        <f t="shared" si="43"/>
        <v>0.16465224395192873</v>
      </c>
      <c r="AB112">
        <f t="shared" si="44"/>
        <v>13235.969830284499</v>
      </c>
      <c r="AC112">
        <f t="shared" si="45"/>
        <v>13203.778072352201</v>
      </c>
      <c r="AD112">
        <f t="shared" si="46"/>
        <v>183.49149687202782</v>
      </c>
      <c r="AE112">
        <f t="shared" si="47"/>
        <v>0.1645960855093099</v>
      </c>
      <c r="AF112">
        <f t="shared" si="48"/>
        <v>13171.788484813333</v>
      </c>
      <c r="AG112">
        <f t="shared" si="49"/>
        <v>0.14555261199928493</v>
      </c>
    </row>
    <row r="113" spans="1:33" x14ac:dyDescent="0.25">
      <c r="A113">
        <v>94</v>
      </c>
      <c r="B113">
        <v>0.93</v>
      </c>
      <c r="C113">
        <f t="shared" si="35"/>
        <v>194.09</v>
      </c>
      <c r="D113">
        <f t="shared" si="36"/>
        <v>2.405281875404686E-2</v>
      </c>
      <c r="E113">
        <f t="shared" si="33"/>
        <v>317.35070659909184</v>
      </c>
      <c r="F113">
        <f t="shared" si="34"/>
        <v>203.03535329954593</v>
      </c>
      <c r="G113">
        <f t="shared" si="37"/>
        <v>64433.412834207156</v>
      </c>
      <c r="H113">
        <f t="shared" si="50"/>
        <v>487676.76391770947</v>
      </c>
      <c r="I113">
        <f t="shared" si="51"/>
        <v>194.09</v>
      </c>
      <c r="J113">
        <f t="shared" si="38"/>
        <v>0.40414688140997362</v>
      </c>
      <c r="K113">
        <f t="shared" si="39"/>
        <v>4.4745425579310522E-2</v>
      </c>
      <c r="L113">
        <f t="shared" si="40"/>
        <v>0</v>
      </c>
      <c r="M113">
        <f t="shared" si="41"/>
        <v>0.44889230698928417</v>
      </c>
      <c r="N113">
        <v>94</v>
      </c>
      <c r="S113">
        <f t="shared" si="52"/>
        <v>4</v>
      </c>
      <c r="T113">
        <f t="shared" si="53"/>
        <v>22</v>
      </c>
      <c r="U113">
        <f t="shared" si="42"/>
        <v>94</v>
      </c>
      <c r="V113">
        <f>($T$12*'10-day-rainfall'!X100+$T$13*'10-day-rainfall'!Y100+$T$14*'10-day-rainfall'!Z100+$T$15*'10-day-rainfall'!AA100)/12</f>
        <v>1.4252619193104064</v>
      </c>
      <c r="Y113">
        <f t="shared" si="31"/>
        <v>183.49033402940108</v>
      </c>
      <c r="Z113">
        <f t="shared" si="32"/>
        <v>0.12194166076069138</v>
      </c>
      <c r="AA113">
        <f t="shared" si="43"/>
        <v>0.16454027975244684</v>
      </c>
      <c r="AB113">
        <f t="shared" si="44"/>
        <v>13171.788484813591</v>
      </c>
      <c r="AC113">
        <f t="shared" si="45"/>
        <v>13095.110970628431</v>
      </c>
      <c r="AD113">
        <f t="shared" si="46"/>
        <v>183.4875467511375</v>
      </c>
      <c r="AE113">
        <f t="shared" si="47"/>
        <v>0.16440651601734607</v>
      </c>
      <c r="AF113">
        <f t="shared" si="48"/>
        <v>13018.915005889634</v>
      </c>
      <c r="AG113">
        <f t="shared" si="49"/>
        <v>0.14544519548061249</v>
      </c>
    </row>
    <row r="114" spans="1:33" x14ac:dyDescent="0.25">
      <c r="A114">
        <v>95</v>
      </c>
      <c r="B114">
        <v>0.94000000000000006</v>
      </c>
      <c r="C114">
        <f t="shared" si="35"/>
        <v>194.22</v>
      </c>
      <c r="D114">
        <f t="shared" si="36"/>
        <v>2.405281875404686E-2</v>
      </c>
      <c r="E114">
        <f t="shared" si="33"/>
        <v>318.3907065990918</v>
      </c>
      <c r="F114">
        <f t="shared" si="34"/>
        <v>204.0753532995459</v>
      </c>
      <c r="G114">
        <f t="shared" si="37"/>
        <v>64975.695936501717</v>
      </c>
      <c r="H114">
        <f t="shared" si="50"/>
        <v>496088.33136988786</v>
      </c>
      <c r="I114">
        <f t="shared" si="51"/>
        <v>194.22</v>
      </c>
      <c r="J114">
        <f t="shared" si="38"/>
        <v>0.40629837468745222</v>
      </c>
      <c r="K114">
        <f t="shared" si="39"/>
        <v>4.5122011067015085E-2</v>
      </c>
      <c r="L114">
        <f t="shared" si="40"/>
        <v>0</v>
      </c>
      <c r="M114">
        <f t="shared" si="41"/>
        <v>0.4514203857544673</v>
      </c>
      <c r="N114">
        <v>95</v>
      </c>
      <c r="S114">
        <f t="shared" si="52"/>
        <v>4</v>
      </c>
      <c r="T114">
        <f t="shared" si="53"/>
        <v>23</v>
      </c>
      <c r="U114">
        <f t="shared" si="42"/>
        <v>95</v>
      </c>
      <c r="V114">
        <f>($T$12*'10-day-rainfall'!X101+$T$13*'10-day-rainfall'!Y101+$T$14*'10-day-rainfall'!Z101+$T$15*'10-day-rainfall'!AA101)/12</f>
        <v>1.4353397425137693</v>
      </c>
      <c r="Y114">
        <f t="shared" si="31"/>
        <v>183.4847769775142</v>
      </c>
      <c r="Z114">
        <f t="shared" si="32"/>
        <v>0.10308530123498856</v>
      </c>
      <c r="AA114">
        <f t="shared" si="43"/>
        <v>0.16427359234407068</v>
      </c>
      <c r="AB114">
        <f t="shared" si="44"/>
        <v>13018.915005889685</v>
      </c>
      <c r="AC114">
        <f t="shared" si="45"/>
        <v>12908.776081893337</v>
      </c>
      <c r="AD114">
        <f t="shared" si="46"/>
        <v>183.48077335491254</v>
      </c>
      <c r="AE114">
        <f t="shared" si="47"/>
        <v>0.16408145526176759</v>
      </c>
      <c r="AF114">
        <f t="shared" si="48"/>
        <v>12799.32885139328</v>
      </c>
      <c r="AG114">
        <f t="shared" si="49"/>
        <v>0.14518934018834859</v>
      </c>
    </row>
    <row r="115" spans="1:33" x14ac:dyDescent="0.25">
      <c r="A115">
        <v>96</v>
      </c>
      <c r="B115">
        <v>0.95000000000000007</v>
      </c>
      <c r="C115">
        <f t="shared" si="35"/>
        <v>194.35</v>
      </c>
      <c r="D115">
        <f t="shared" si="36"/>
        <v>2.405281875404686E-2</v>
      </c>
      <c r="E115">
        <f t="shared" si="33"/>
        <v>319.43070659909176</v>
      </c>
      <c r="F115">
        <f t="shared" si="34"/>
        <v>205.11535329954586</v>
      </c>
      <c r="G115">
        <f t="shared" si="37"/>
        <v>65520.142238796281</v>
      </c>
      <c r="H115">
        <f t="shared" si="50"/>
        <v>504570.53624321835</v>
      </c>
      <c r="I115">
        <f t="shared" si="51"/>
        <v>194.35</v>
      </c>
      <c r="J115">
        <f t="shared" si="38"/>
        <v>0.40843853490326221</v>
      </c>
      <c r="K115">
        <f t="shared" si="39"/>
        <v>4.5500098776941861E-2</v>
      </c>
      <c r="L115">
        <f t="shared" si="40"/>
        <v>0</v>
      </c>
      <c r="M115">
        <f t="shared" si="41"/>
        <v>0.45393863368020404</v>
      </c>
      <c r="N115">
        <v>96</v>
      </c>
      <c r="S115">
        <f t="shared" si="52"/>
        <v>4</v>
      </c>
      <c r="T115">
        <f t="shared" si="53"/>
        <v>24</v>
      </c>
      <c r="U115">
        <f t="shared" si="42"/>
        <v>96</v>
      </c>
      <c r="V115">
        <f>($T$12*'10-day-rainfall'!X102+$T$13*'10-day-rainfall'!Y102+$T$14*'10-day-rainfall'!Z102+$T$15*'10-day-rainfall'!AA102)/12</f>
        <v>1.4438591888968262</v>
      </c>
      <c r="Y115">
        <f t="shared" si="31"/>
        <v>183.47679487582616</v>
      </c>
      <c r="Z115">
        <f t="shared" si="32"/>
        <v>0</v>
      </c>
      <c r="AA115">
        <f t="shared" si="43"/>
        <v>0.16389052483707039</v>
      </c>
      <c r="AB115">
        <f t="shared" si="44"/>
        <v>12799.328851393617</v>
      </c>
      <c r="AC115">
        <f t="shared" si="45"/>
        <v>12504.32590668689</v>
      </c>
      <c r="AD115">
        <f t="shared" si="46"/>
        <v>183.46607132402335</v>
      </c>
      <c r="AE115">
        <f t="shared" si="47"/>
        <v>0.16337589292484545</v>
      </c>
      <c r="AF115">
        <f t="shared" si="48"/>
        <v>12211.175636864173</v>
      </c>
      <c r="AG115">
        <f t="shared" si="49"/>
        <v>0.14482183184006492</v>
      </c>
    </row>
    <row r="116" spans="1:33" x14ac:dyDescent="0.25">
      <c r="A116">
        <v>97</v>
      </c>
      <c r="B116">
        <v>0.96</v>
      </c>
      <c r="C116">
        <f t="shared" si="35"/>
        <v>194.48</v>
      </c>
      <c r="D116">
        <f t="shared" si="36"/>
        <v>2.405281875404686E-2</v>
      </c>
      <c r="E116">
        <f t="shared" si="33"/>
        <v>320.47070659909173</v>
      </c>
      <c r="F116">
        <f t="shared" si="34"/>
        <v>206.15535329954582</v>
      </c>
      <c r="G116">
        <f t="shared" si="37"/>
        <v>66066.751741090848</v>
      </c>
      <c r="H116">
        <f t="shared" si="50"/>
        <v>513123.65975357644</v>
      </c>
      <c r="I116">
        <f t="shared" si="51"/>
        <v>194.48</v>
      </c>
      <c r="J116">
        <f t="shared" si="38"/>
        <v>0.41056753928456324</v>
      </c>
      <c r="K116">
        <f t="shared" si="39"/>
        <v>4.5879688709090864E-2</v>
      </c>
      <c r="L116">
        <f t="shared" si="40"/>
        <v>0</v>
      </c>
      <c r="M116">
        <f t="shared" si="41"/>
        <v>0.45644722799365411</v>
      </c>
      <c r="N116">
        <v>97</v>
      </c>
      <c r="S116">
        <f t="shared" si="52"/>
        <v>5</v>
      </c>
      <c r="T116">
        <f t="shared" si="53"/>
        <v>1</v>
      </c>
      <c r="U116">
        <f t="shared" si="42"/>
        <v>97</v>
      </c>
      <c r="V116">
        <f>($T$12*'10-day-rainfall'!X103+$T$13*'10-day-rainfall'!Y103+$T$14*'10-day-rainfall'!Z103+$T$15*'10-day-rainfall'!AA103)/12</f>
        <v>1.4438591888968262</v>
      </c>
      <c r="Y116">
        <f t="shared" si="31"/>
        <v>183.45541511817569</v>
      </c>
      <c r="Z116">
        <f t="shared" si="32"/>
        <v>0</v>
      </c>
      <c r="AA116">
        <f t="shared" si="43"/>
        <v>0.16286449299940262</v>
      </c>
      <c r="AB116">
        <f t="shared" si="44"/>
        <v>12211.175636864173</v>
      </c>
      <c r="AC116">
        <f t="shared" si="45"/>
        <v>11918.019549465247</v>
      </c>
      <c r="AD116">
        <f t="shared" si="46"/>
        <v>183.44475870085532</v>
      </c>
      <c r="AE116">
        <f t="shared" si="47"/>
        <v>0.162353082925213</v>
      </c>
      <c r="AF116">
        <f t="shared" si="48"/>
        <v>11626.704538333406</v>
      </c>
      <c r="AG116">
        <f t="shared" si="49"/>
        <v>0.14383747462088831</v>
      </c>
    </row>
    <row r="117" spans="1:33" x14ac:dyDescent="0.25">
      <c r="A117">
        <v>98</v>
      </c>
      <c r="B117">
        <v>0.97</v>
      </c>
      <c r="C117">
        <f>$C$20+B117*(MAX($C$6,$C$6+$C$5-$C$10))</f>
        <v>194.61</v>
      </c>
      <c r="D117">
        <f t="shared" si="36"/>
        <v>2.405281875404686E-2</v>
      </c>
      <c r="E117">
        <f t="shared" si="33"/>
        <v>321.51070659909192</v>
      </c>
      <c r="F117">
        <f t="shared" si="34"/>
        <v>207.19535329954601</v>
      </c>
      <c r="G117">
        <f t="shared" si="37"/>
        <v>66615.524443385526</v>
      </c>
      <c r="H117">
        <f t="shared" si="50"/>
        <v>521747.9831168417</v>
      </c>
      <c r="I117">
        <f t="shared" si="51"/>
        <v>194.61</v>
      </c>
      <c r="J117">
        <f t="shared" si="38"/>
        <v>0.4126855604869642</v>
      </c>
      <c r="K117">
        <f t="shared" si="39"/>
        <v>4.6260780863462171E-2</v>
      </c>
      <c r="L117">
        <f t="shared" si="40"/>
        <v>0</v>
      </c>
      <c r="M117">
        <f t="shared" si="41"/>
        <v>0.45894634135042639</v>
      </c>
      <c r="N117">
        <v>98</v>
      </c>
      <c r="S117">
        <f t="shared" si="52"/>
        <v>5</v>
      </c>
      <c r="T117">
        <f t="shared" si="53"/>
        <v>2</v>
      </c>
      <c r="U117">
        <f t="shared" si="42"/>
        <v>98</v>
      </c>
      <c r="V117">
        <f>($T$12*'10-day-rainfall'!X104+$T$13*'10-day-rainfall'!Y104+$T$14*'10-day-rainfall'!Z104+$T$15*'10-day-rainfall'!AA104)/12</f>
        <v>1.4438591888968262</v>
      </c>
      <c r="Y117">
        <f t="shared" si="31"/>
        <v>183.43416920787274</v>
      </c>
      <c r="Z117">
        <f t="shared" si="32"/>
        <v>0</v>
      </c>
      <c r="AA117">
        <f t="shared" si="43"/>
        <v>0.16184488460404797</v>
      </c>
      <c r="AB117">
        <f t="shared" si="44"/>
        <v>11626.704538333564</v>
      </c>
      <c r="AC117">
        <f t="shared" si="45"/>
        <v>11335.383746046278</v>
      </c>
      <c r="AD117">
        <f t="shared" si="46"/>
        <v>183.42349345519838</v>
      </c>
      <c r="AE117">
        <f t="shared" si="47"/>
        <v>0.16131949074250915</v>
      </c>
      <c r="AF117">
        <f t="shared" si="48"/>
        <v>11045.954371660531</v>
      </c>
      <c r="AG117">
        <f t="shared" si="49"/>
        <v>0.14285927994129452</v>
      </c>
    </row>
    <row r="118" spans="1:33" x14ac:dyDescent="0.25">
      <c r="A118">
        <v>99</v>
      </c>
      <c r="B118">
        <v>0.98</v>
      </c>
      <c r="C118">
        <f>$C$20+B118*(MAX($C$6,$C$6+$C$5-$C$10))</f>
        <v>194.74</v>
      </c>
      <c r="D118">
        <f t="shared" si="36"/>
        <v>2.405281875404686E-2</v>
      </c>
      <c r="E118">
        <f t="shared" si="33"/>
        <v>322.55070659909188</v>
      </c>
      <c r="F118">
        <f t="shared" si="34"/>
        <v>208.23535329954598</v>
      </c>
      <c r="G118">
        <f t="shared" si="37"/>
        <v>67166.460345680098</v>
      </c>
      <c r="H118">
        <f t="shared" si="50"/>
        <v>530443.78754888999</v>
      </c>
      <c r="I118">
        <f t="shared" si="51"/>
        <v>194.74</v>
      </c>
      <c r="J118">
        <f t="shared" si="38"/>
        <v>0.4147927667579292</v>
      </c>
      <c r="K118">
        <f t="shared" si="39"/>
        <v>4.6643375240055622E-2</v>
      </c>
      <c r="L118">
        <f t="shared" si="40"/>
        <v>0</v>
      </c>
      <c r="M118">
        <f t="shared" si="41"/>
        <v>0.46143614199798483</v>
      </c>
      <c r="N118">
        <v>99</v>
      </c>
      <c r="S118">
        <f t="shared" si="52"/>
        <v>5</v>
      </c>
      <c r="T118">
        <f t="shared" si="53"/>
        <v>3</v>
      </c>
      <c r="U118">
        <f t="shared" si="42"/>
        <v>99</v>
      </c>
      <c r="V118">
        <f>($T$12*'10-day-rainfall'!X105+$T$13*'10-day-rainfall'!Y105+$T$14*'10-day-rainfall'!Z105+$T$15*'10-day-rainfall'!AA105)/12</f>
        <v>1.4438591888968262</v>
      </c>
      <c r="Y118">
        <f t="shared" si="31"/>
        <v>183.41283150121544</v>
      </c>
      <c r="Z118">
        <f t="shared" si="32"/>
        <v>0</v>
      </c>
      <c r="AA118">
        <f t="shared" si="43"/>
        <v>0.16078642095244136</v>
      </c>
      <c r="AB118">
        <f t="shared" si="44"/>
        <v>11045.954371660526</v>
      </c>
      <c r="AC118">
        <f t="shared" si="45"/>
        <v>10756.538813946132</v>
      </c>
      <c r="AD118">
        <f t="shared" si="46"/>
        <v>183.40217005620886</v>
      </c>
      <c r="AE118">
        <f t="shared" si="47"/>
        <v>0.1602533766098598</v>
      </c>
      <c r="AF118">
        <f t="shared" si="48"/>
        <v>10469.042215865031</v>
      </c>
      <c r="AG118">
        <f t="shared" si="49"/>
        <v>0.14184221054849153</v>
      </c>
    </row>
    <row r="119" spans="1:33" x14ac:dyDescent="0.25">
      <c r="A119">
        <v>100</v>
      </c>
      <c r="B119">
        <v>0.99</v>
      </c>
      <c r="C119">
        <f>$C$20+B119*(MAX($C$6,$C$6+$C$5-$C$10))</f>
        <v>194.87</v>
      </c>
      <c r="D119">
        <f t="shared" si="36"/>
        <v>2.405281875404686E-2</v>
      </c>
      <c r="E119">
        <f t="shared" si="33"/>
        <v>323.59070659909185</v>
      </c>
      <c r="F119">
        <f t="shared" si="34"/>
        <v>209.27535329954594</v>
      </c>
      <c r="G119">
        <f t="shared" si="37"/>
        <v>67719.559447974665</v>
      </c>
      <c r="H119">
        <f t="shared" si="50"/>
        <v>539211.35426560498</v>
      </c>
      <c r="I119">
        <f t="shared" si="51"/>
        <v>194.87</v>
      </c>
      <c r="J119">
        <f t="shared" si="38"/>
        <v>0.41688932209275387</v>
      </c>
      <c r="K119">
        <f t="shared" si="39"/>
        <v>4.7027471838871293E-2</v>
      </c>
      <c r="L119">
        <f t="shared" si="40"/>
        <v>0</v>
      </c>
      <c r="M119">
        <f t="shared" si="41"/>
        <v>0.46391679393162516</v>
      </c>
      <c r="N119">
        <v>100</v>
      </c>
      <c r="S119">
        <f t="shared" si="52"/>
        <v>5</v>
      </c>
      <c r="T119">
        <f t="shared" si="53"/>
        <v>4</v>
      </c>
      <c r="U119">
        <f t="shared" si="42"/>
        <v>100</v>
      </c>
      <c r="V119">
        <f>($T$12*'10-day-rainfall'!X106+$T$13*'10-day-rainfall'!Y106+$T$14*'10-day-rainfall'!Z106+$T$15*'10-day-rainfall'!AA106)/12</f>
        <v>1.4438591888968262</v>
      </c>
      <c r="Y119">
        <f t="shared" si="31"/>
        <v>183.39157930153684</v>
      </c>
      <c r="Z119">
        <f t="shared" si="32"/>
        <v>0</v>
      </c>
      <c r="AA119">
        <f t="shared" si="43"/>
        <v>0.15972386659896454</v>
      </c>
      <c r="AB119">
        <f t="shared" si="44"/>
        <v>10469.042215865196</v>
      </c>
      <c r="AC119">
        <f t="shared" si="45"/>
        <v>10181.53925598706</v>
      </c>
      <c r="AD119">
        <f t="shared" si="46"/>
        <v>183.38098831250994</v>
      </c>
      <c r="AE119">
        <f t="shared" si="47"/>
        <v>0.15919434487093917</v>
      </c>
      <c r="AF119">
        <f t="shared" si="48"/>
        <v>9895.9425743298161</v>
      </c>
      <c r="AG119">
        <f t="shared" si="49"/>
        <v>0.14082083658940403</v>
      </c>
    </row>
    <row r="120" spans="1:33" x14ac:dyDescent="0.25">
      <c r="A120">
        <v>101</v>
      </c>
      <c r="B120">
        <v>1</v>
      </c>
      <c r="C120">
        <f>$C$20+B120*(MAX($C$6,$C$6+$C$5-$C$10))</f>
        <v>195</v>
      </c>
      <c r="D120">
        <f t="shared" si="36"/>
        <v>2.405281875404686E-2</v>
      </c>
      <c r="E120">
        <f t="shared" si="33"/>
        <v>324.63070659909181</v>
      </c>
      <c r="F120">
        <f t="shared" si="34"/>
        <v>210.3153532995459</v>
      </c>
      <c r="G120">
        <f t="shared" si="37"/>
        <v>68274.821750269228</v>
      </c>
      <c r="H120">
        <f t="shared" si="50"/>
        <v>548050.9644828703</v>
      </c>
      <c r="I120">
        <f t="shared" si="51"/>
        <v>195</v>
      </c>
      <c r="J120">
        <f t="shared" si="38"/>
        <v>0.41897538638351289</v>
      </c>
      <c r="K120">
        <f t="shared" si="39"/>
        <v>4.7413070659909184E-2</v>
      </c>
      <c r="L120">
        <f>G13</f>
        <v>0</v>
      </c>
      <c r="M120">
        <f t="shared" si="41"/>
        <v>0.46638845704342208</v>
      </c>
      <c r="N120">
        <v>101</v>
      </c>
      <c r="S120">
        <f t="shared" si="52"/>
        <v>5</v>
      </c>
      <c r="T120">
        <f t="shared" si="53"/>
        <v>5</v>
      </c>
      <c r="U120">
        <f t="shared" si="42"/>
        <v>101</v>
      </c>
      <c r="V120">
        <f>($T$12*'10-day-rainfall'!X107+$T$13*'10-day-rainfall'!Y107+$T$14*'10-day-rainfall'!Z107+$T$15*'10-day-rainfall'!AA107)/12</f>
        <v>1.4438591888968262</v>
      </c>
      <c r="Y120">
        <f t="shared" si="31"/>
        <v>183.3704675466617</v>
      </c>
      <c r="Z120">
        <f t="shared" si="32"/>
        <v>0</v>
      </c>
      <c r="AA120">
        <f t="shared" si="43"/>
        <v>0.15866833411802797</v>
      </c>
      <c r="AB120">
        <f t="shared" si="44"/>
        <v>9895.9425743301144</v>
      </c>
      <c r="AC120">
        <f t="shared" si="45"/>
        <v>9610.3395729176646</v>
      </c>
      <c r="AD120">
        <f t="shared" si="46"/>
        <v>183.35994654800731</v>
      </c>
      <c r="AE120">
        <f t="shared" si="47"/>
        <v>0.15814231172541898</v>
      </c>
      <c r="AF120">
        <f t="shared" si="48"/>
        <v>9326.6302521186062</v>
      </c>
      <c r="AG120">
        <f t="shared" si="49"/>
        <v>0.13980621236291438</v>
      </c>
    </row>
    <row r="121" spans="1:33" x14ac:dyDescent="0.25">
      <c r="S121">
        <f t="shared" si="52"/>
        <v>5</v>
      </c>
      <c r="T121">
        <f t="shared" si="53"/>
        <v>6</v>
      </c>
      <c r="U121">
        <f t="shared" si="42"/>
        <v>102</v>
      </c>
      <c r="V121">
        <f>($T$12*'10-day-rainfall'!X108+$T$13*'10-day-rainfall'!Y108+$T$14*'10-day-rainfall'!Z108+$T$15*'10-day-rainfall'!AA108)/12</f>
        <v>1.4438591888968262</v>
      </c>
      <c r="Y121">
        <f t="shared" si="31"/>
        <v>183.34949530846291</v>
      </c>
      <c r="Z121">
        <f t="shared" si="32"/>
        <v>5.4277119607162973E-3</v>
      </c>
      <c r="AA121">
        <f t="shared" si="43"/>
        <v>0.15761977710570507</v>
      </c>
      <c r="AB121">
        <f t="shared" si="44"/>
        <v>9326.63025211891</v>
      </c>
      <c r="AC121">
        <f t="shared" si="45"/>
        <v>9052.68453485793</v>
      </c>
      <c r="AD121">
        <f t="shared" si="46"/>
        <v>183.33940373901711</v>
      </c>
      <c r="AE121">
        <f t="shared" si="47"/>
        <v>0.15711522504943787</v>
      </c>
      <c r="AF121">
        <f t="shared" si="48"/>
        <v>8780.5552049995131</v>
      </c>
      <c r="AG121">
        <f t="shared" si="49"/>
        <v>0.13879829326352822</v>
      </c>
    </row>
    <row r="122" spans="1:33" x14ac:dyDescent="0.25">
      <c r="S122">
        <f t="shared" si="52"/>
        <v>5</v>
      </c>
      <c r="T122">
        <f t="shared" si="53"/>
        <v>7</v>
      </c>
      <c r="U122">
        <f t="shared" si="42"/>
        <v>103</v>
      </c>
      <c r="V122">
        <f>($T$12*'10-day-rainfall'!X109+$T$13*'10-day-rainfall'!Y109+$T$14*'10-day-rainfall'!Z109+$T$15*'10-day-rainfall'!AA109)/12</f>
        <v>1.444307760133249</v>
      </c>
      <c r="Y122">
        <f t="shared" ref="Y122:Y184" si="54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183.32937908136611</v>
      </c>
      <c r="Z122">
        <f t="shared" ref="Z122:Z184" si="55">(V123-V122)*43560/3600</f>
        <v>3.2751487357941908E-2</v>
      </c>
      <c r="AA122">
        <f t="shared" si="43"/>
        <v>0.1566140184077596</v>
      </c>
      <c r="AB122">
        <f t="shared" si="44"/>
        <v>8780.5552049996495</v>
      </c>
      <c r="AC122">
        <f t="shared" si="45"/>
        <v>8557.6026491099783</v>
      </c>
      <c r="AD122">
        <f t="shared" si="46"/>
        <v>183.32116599001586</v>
      </c>
      <c r="AE122">
        <f t="shared" si="47"/>
        <v>0.15620338533910338</v>
      </c>
      <c r="AF122">
        <f t="shared" si="48"/>
        <v>8336.1283722674689</v>
      </c>
      <c r="AG122">
        <f t="shared" si="49"/>
        <v>0.13783151378552227</v>
      </c>
    </row>
    <row r="123" spans="1:33" x14ac:dyDescent="0.25">
      <c r="S123">
        <f t="shared" si="52"/>
        <v>5</v>
      </c>
      <c r="T123">
        <f t="shared" si="53"/>
        <v>8</v>
      </c>
      <c r="U123">
        <f t="shared" si="42"/>
        <v>104</v>
      </c>
      <c r="V123">
        <f>($T$12*'10-day-rainfall'!X110+$T$13*'10-day-rainfall'!Y110+$T$14*'10-day-rainfall'!Z110+$T$15*'10-day-rainfall'!AA110)/12</f>
        <v>1.4470144946256409</v>
      </c>
      <c r="Y123">
        <f t="shared" si="54"/>
        <v>183.3130073552777</v>
      </c>
      <c r="Z123">
        <f t="shared" si="55"/>
        <v>6.8677250448280894E-2</v>
      </c>
      <c r="AA123">
        <f t="shared" si="43"/>
        <v>0.15579547495850499</v>
      </c>
      <c r="AB123">
        <f t="shared" si="44"/>
        <v>8336.1283722673488</v>
      </c>
      <c r="AC123">
        <f t="shared" si="45"/>
        <v>8179.3155681489452</v>
      </c>
      <c r="AD123">
        <f t="shared" si="46"/>
        <v>183.30723070974889</v>
      </c>
      <c r="AE123">
        <f t="shared" si="47"/>
        <v>0.15550665780320072</v>
      </c>
      <c r="AF123">
        <f t="shared" si="48"/>
        <v>8023.5425057896373</v>
      </c>
      <c r="AG123">
        <f t="shared" si="49"/>
        <v>0.1370446938353572</v>
      </c>
    </row>
    <row r="124" spans="1:33" x14ac:dyDescent="0.25">
      <c r="S124">
        <f t="shared" si="52"/>
        <v>5</v>
      </c>
      <c r="T124">
        <f t="shared" si="53"/>
        <v>9</v>
      </c>
      <c r="U124">
        <f t="shared" si="42"/>
        <v>105</v>
      </c>
      <c r="V124">
        <f>($T$12*'10-day-rainfall'!X111+$T$13*'10-day-rainfall'!Y111+$T$14*'10-day-rainfall'!Z111+$T$15*'10-day-rainfall'!AA111)/12</f>
        <v>1.4526903004478129</v>
      </c>
      <c r="Y124">
        <f t="shared" si="54"/>
        <v>183.30149236606425</v>
      </c>
      <c r="Z124">
        <f t="shared" si="55"/>
        <v>0.11415178713871457</v>
      </c>
      <c r="AA124">
        <f t="shared" si="43"/>
        <v>0.15521975563984483</v>
      </c>
      <c r="AB124">
        <f t="shared" si="44"/>
        <v>8023.5425057896146</v>
      </c>
      <c r="AC124">
        <f t="shared" si="45"/>
        <v>7949.6201624875803</v>
      </c>
      <c r="AD124">
        <f t="shared" si="46"/>
        <v>183.29875260780432</v>
      </c>
      <c r="AE124">
        <f t="shared" si="47"/>
        <v>0.1550799086506835</v>
      </c>
      <c r="AF124">
        <f t="shared" si="48"/>
        <v>7876.2012683465264</v>
      </c>
      <c r="AG124">
        <f t="shared" si="49"/>
        <v>0.13649128711512781</v>
      </c>
    </row>
    <row r="125" spans="1:33" x14ac:dyDescent="0.25">
      <c r="S125">
        <f t="shared" si="52"/>
        <v>5</v>
      </c>
      <c r="T125">
        <f t="shared" si="53"/>
        <v>10</v>
      </c>
      <c r="U125">
        <f t="shared" si="42"/>
        <v>106</v>
      </c>
      <c r="V125">
        <f>($T$12*'10-day-rainfall'!X112+$T$13*'10-day-rainfall'!Y112+$T$14*'10-day-rainfall'!Z112+$T$15*'10-day-rainfall'!AA112)/12</f>
        <v>1.462124332442748</v>
      </c>
      <c r="Y125">
        <f t="shared" si="54"/>
        <v>183.29601149523546</v>
      </c>
      <c r="Z125">
        <f t="shared" si="55"/>
        <v>0.17317550174952046</v>
      </c>
      <c r="AA125">
        <f t="shared" si="43"/>
        <v>0.15493656169085276</v>
      </c>
      <c r="AB125">
        <f t="shared" si="44"/>
        <v>7876.2012683466646</v>
      </c>
      <c r="AC125">
        <f t="shared" si="45"/>
        <v>7909.0313604522662</v>
      </c>
      <c r="AD125">
        <f t="shared" si="46"/>
        <v>183.29723721484294</v>
      </c>
      <c r="AE125">
        <f t="shared" si="47"/>
        <v>0.15500066091148779</v>
      </c>
      <c r="AF125">
        <f t="shared" si="48"/>
        <v>7941.6306953635822</v>
      </c>
      <c r="AG125">
        <f t="shared" si="49"/>
        <v>0.13621866736197613</v>
      </c>
    </row>
    <row r="126" spans="1:33" x14ac:dyDescent="0.25">
      <c r="S126">
        <f t="shared" si="52"/>
        <v>5</v>
      </c>
      <c r="T126">
        <f t="shared" si="53"/>
        <v>11</v>
      </c>
      <c r="U126">
        <f t="shared" si="42"/>
        <v>107</v>
      </c>
      <c r="V126">
        <f>($T$12*'10-day-rainfall'!X113+$T$13*'10-day-rainfall'!Y113+$T$14*'10-day-rainfall'!Z113+$T$15*'10-day-rainfall'!AA113)/12</f>
        <v>1.4764363573807249</v>
      </c>
      <c r="Y126">
        <f t="shared" si="54"/>
        <v>183.29845431907347</v>
      </c>
      <c r="Z126">
        <f t="shared" si="55"/>
        <v>0.25260167491189961</v>
      </c>
      <c r="AA126">
        <f t="shared" si="43"/>
        <v>0.15506430958948314</v>
      </c>
      <c r="AB126">
        <f t="shared" si="44"/>
        <v>7941.6306953633321</v>
      </c>
      <c r="AC126">
        <f t="shared" si="45"/>
        <v>8117.1979529436812</v>
      </c>
      <c r="AD126">
        <f t="shared" si="46"/>
        <v>183.30494243076458</v>
      </c>
      <c r="AE126">
        <f t="shared" si="47"/>
        <v>0.15539224984385919</v>
      </c>
      <c r="AF126">
        <f t="shared" si="48"/>
        <v>8291.5846256082768</v>
      </c>
      <c r="AG126">
        <f t="shared" si="49"/>
        <v>0.13634171002822931</v>
      </c>
    </row>
    <row r="127" spans="1:33" x14ac:dyDescent="0.25">
      <c r="S127">
        <f t="shared" si="52"/>
        <v>5</v>
      </c>
      <c r="T127">
        <f t="shared" si="53"/>
        <v>12</v>
      </c>
      <c r="U127">
        <f t="shared" si="42"/>
        <v>108</v>
      </c>
      <c r="V127">
        <f>($T$12*'10-day-rainfall'!X114+$T$13*'10-day-rainfall'!Y114+$T$14*'10-day-rainfall'!Z114+$T$15*'10-day-rainfall'!AA114)/12</f>
        <v>1.4973125288610472</v>
      </c>
      <c r="Y127">
        <f t="shared" si="54"/>
        <v>183.31136645971168</v>
      </c>
      <c r="Z127">
        <f t="shared" si="55"/>
        <v>0.36557342495463419</v>
      </c>
      <c r="AA127">
        <f t="shared" si="43"/>
        <v>0.15571343447546557</v>
      </c>
      <c r="AB127">
        <f t="shared" si="44"/>
        <v>8291.5846256082805</v>
      </c>
      <c r="AC127">
        <f t="shared" si="45"/>
        <v>8669.3326084707842</v>
      </c>
      <c r="AD127">
        <f t="shared" si="46"/>
        <v>183.32528188076728</v>
      </c>
      <c r="AE127">
        <f t="shared" si="47"/>
        <v>0.15640916910278416</v>
      </c>
      <c r="AF127">
        <f t="shared" si="48"/>
        <v>9044.5759466749405</v>
      </c>
      <c r="AG127">
        <f t="shared" si="49"/>
        <v>0.1369658329162021</v>
      </c>
    </row>
    <row r="128" spans="1:33" x14ac:dyDescent="0.25">
      <c r="S128">
        <f t="shared" si="52"/>
        <v>5</v>
      </c>
      <c r="T128">
        <f t="shared" si="53"/>
        <v>13</v>
      </c>
      <c r="U128">
        <f t="shared" si="42"/>
        <v>109</v>
      </c>
      <c r="V128">
        <f>($T$12*'10-day-rainfall'!X115+$T$13*'10-day-rainfall'!Y115+$T$14*'10-day-rainfall'!Z115+$T$15*'10-day-rainfall'!AA115)/12</f>
        <v>1.527525208609364</v>
      </c>
      <c r="Y128">
        <f t="shared" si="54"/>
        <v>183.33910503611506</v>
      </c>
      <c r="Z128">
        <f t="shared" si="55"/>
        <v>0.54220455501858034</v>
      </c>
      <c r="AA128">
        <f t="shared" si="43"/>
        <v>0.15710029068622947</v>
      </c>
      <c r="AB128">
        <f t="shared" si="44"/>
        <v>9044.5759466752279</v>
      </c>
      <c r="AC128">
        <f t="shared" si="45"/>
        <v>9737.7636224734597</v>
      </c>
      <c r="AD128">
        <f t="shared" si="46"/>
        <v>183.3646405751964</v>
      </c>
      <c r="AE128">
        <f t="shared" si="47"/>
        <v>0.15837700079763428</v>
      </c>
      <c r="AF128">
        <f t="shared" si="48"/>
        <v>10426.355141870634</v>
      </c>
      <c r="AG128">
        <f t="shared" si="49"/>
        <v>0.13829894007823862</v>
      </c>
    </row>
    <row r="129" spans="19:33" x14ac:dyDescent="0.25">
      <c r="S129">
        <f t="shared" si="52"/>
        <v>5</v>
      </c>
      <c r="T129">
        <f t="shared" si="53"/>
        <v>14</v>
      </c>
      <c r="U129">
        <f t="shared" si="42"/>
        <v>110</v>
      </c>
      <c r="V129">
        <f>($T$12*'10-day-rainfall'!X116+$T$13*'10-day-rainfall'!Y116+$T$14*'10-day-rainfall'!Z116+$T$15*'10-day-rainfall'!AA116)/12</f>
        <v>1.5723355024125525</v>
      </c>
      <c r="Y129">
        <f t="shared" si="54"/>
        <v>183.39000680178776</v>
      </c>
      <c r="Z129">
        <f t="shared" si="55"/>
        <v>0.87887116464664461</v>
      </c>
      <c r="AA129">
        <f t="shared" si="43"/>
        <v>0.15964524572773767</v>
      </c>
      <c r="AB129">
        <f t="shared" si="44"/>
        <v>10426.355141870725</v>
      </c>
      <c r="AC129">
        <f t="shared" si="45"/>
        <v>11720.961795924757</v>
      </c>
      <c r="AD129">
        <f t="shared" si="46"/>
        <v>183.4375955214154</v>
      </c>
      <c r="AE129">
        <f t="shared" si="47"/>
        <v>0.16200931615832828</v>
      </c>
      <c r="AF129">
        <f t="shared" si="48"/>
        <v>13007.057796428664</v>
      </c>
      <c r="AG129">
        <f t="shared" si="49"/>
        <v>0.14074526275146421</v>
      </c>
    </row>
    <row r="130" spans="19:33" x14ac:dyDescent="0.25">
      <c r="S130">
        <f t="shared" si="52"/>
        <v>5</v>
      </c>
      <c r="T130">
        <f t="shared" si="53"/>
        <v>15</v>
      </c>
      <c r="U130">
        <f t="shared" si="42"/>
        <v>111</v>
      </c>
      <c r="V130">
        <f>($T$12*'10-day-rainfall'!X117+$T$13*'10-day-rainfall'!Y117+$T$14*'10-day-rainfall'!Z117+$T$15*'10-day-rainfall'!AA117)/12</f>
        <v>1.644969482961862</v>
      </c>
      <c r="Y130">
        <f t="shared" si="54"/>
        <v>183.48434596012208</v>
      </c>
      <c r="Z130">
        <f t="shared" si="55"/>
        <v>3.1385340143592901</v>
      </c>
      <c r="AA130">
        <f t="shared" si="43"/>
        <v>0.16425290747129848</v>
      </c>
      <c r="AB130">
        <f t="shared" si="44"/>
        <v>13007.057796428466</v>
      </c>
      <c r="AC130">
        <f t="shared" si="45"/>
        <v>18360.763788826851</v>
      </c>
      <c r="AD130">
        <f t="shared" si="46"/>
        <v>183.67739491970042</v>
      </c>
      <c r="AE130">
        <f t="shared" si="47"/>
        <v>0.17330947569182903</v>
      </c>
      <c r="AF130">
        <f t="shared" si="48"/>
        <v>23681.866135631324</v>
      </c>
      <c r="AG130">
        <f t="shared" si="49"/>
        <v>0.14516949547876593</v>
      </c>
    </row>
    <row r="131" spans="19:33" x14ac:dyDescent="0.25">
      <c r="S131">
        <f t="shared" si="52"/>
        <v>5</v>
      </c>
      <c r="T131">
        <f t="shared" si="53"/>
        <v>16</v>
      </c>
      <c r="U131">
        <f t="shared" si="42"/>
        <v>112</v>
      </c>
      <c r="V131">
        <f>($T$12*'10-day-rainfall'!X118+$T$13*'10-day-rainfall'!Y118+$T$14*'10-day-rainfall'!Z118+$T$15*'10-day-rainfall'!AA118)/12</f>
        <v>1.9043524593551917</v>
      </c>
      <c r="Y131">
        <f t="shared" si="54"/>
        <v>183.8653624544888</v>
      </c>
      <c r="Z131">
        <f t="shared" si="55"/>
        <v>1.7209774187481415</v>
      </c>
      <c r="AA131">
        <f t="shared" si="43"/>
        <v>0.18165579073992835</v>
      </c>
      <c r="AB131">
        <f t="shared" si="44"/>
        <v>23681.866135631706</v>
      </c>
      <c r="AC131">
        <f t="shared" si="45"/>
        <v>26452.645066046491</v>
      </c>
      <c r="AD131">
        <f t="shared" si="46"/>
        <v>183.96203787891938</v>
      </c>
      <c r="AE131">
        <f t="shared" si="47"/>
        <v>0.18581867274900776</v>
      </c>
      <c r="AF131">
        <f t="shared" si="48"/>
        <v>29208.437621228586</v>
      </c>
      <c r="AG131">
        <f t="shared" si="49"/>
        <v>0.16182360087044664</v>
      </c>
    </row>
    <row r="132" spans="19:33" x14ac:dyDescent="0.25">
      <c r="S132">
        <f t="shared" si="52"/>
        <v>5</v>
      </c>
      <c r="T132">
        <f t="shared" si="53"/>
        <v>17</v>
      </c>
      <c r="U132">
        <f t="shared" si="42"/>
        <v>113</v>
      </c>
      <c r="V132">
        <f>($T$12*'10-day-rainfall'!X119+$T$13*'10-day-rainfall'!Y119+$T$14*'10-day-rainfall'!Z119+$T$15*'10-day-rainfall'!AA119)/12</f>
        <v>2.0465819980947075</v>
      </c>
      <c r="Y132">
        <f t="shared" si="54"/>
        <v>184.0571087239006</v>
      </c>
      <c r="Z132">
        <f t="shared" si="55"/>
        <v>0.71758452068646272</v>
      </c>
      <c r="AA132">
        <f t="shared" si="43"/>
        <v>0.18980556662457368</v>
      </c>
      <c r="AB132">
        <f t="shared" si="44"/>
        <v>29208.437621228673</v>
      </c>
      <c r="AC132">
        <f t="shared" si="45"/>
        <v>30158.439738540073</v>
      </c>
      <c r="AD132">
        <f t="shared" si="46"/>
        <v>184.08975632425373</v>
      </c>
      <c r="AE132">
        <f t="shared" si="47"/>
        <v>0.19116326940703998</v>
      </c>
      <c r="AF132">
        <f t="shared" si="48"/>
        <v>31103.554125834595</v>
      </c>
      <c r="AG132">
        <f t="shared" si="49"/>
        <v>0.16959172930556071</v>
      </c>
    </row>
    <row r="133" spans="19:33" x14ac:dyDescent="0.25">
      <c r="S133">
        <f t="shared" si="52"/>
        <v>5</v>
      </c>
      <c r="T133">
        <f t="shared" si="53"/>
        <v>18</v>
      </c>
      <c r="U133">
        <f t="shared" si="42"/>
        <v>114</v>
      </c>
      <c r="V133">
        <f>($T$12*'10-day-rainfall'!X120+$T$13*'10-day-rainfall'!Y120+$T$14*'10-day-rainfall'!Z120+$T$15*'10-day-rainfall'!AA120)/12</f>
        <v>2.105886503936564</v>
      </c>
      <c r="Y133">
        <f t="shared" si="54"/>
        <v>184.1219453759978</v>
      </c>
      <c r="Z133">
        <f t="shared" si="55"/>
        <v>0.48257721437055484</v>
      </c>
      <c r="AA133">
        <f t="shared" si="43"/>
        <v>0.19247551207922065</v>
      </c>
      <c r="AB133">
        <f t="shared" si="44"/>
        <v>31103.554125834631</v>
      </c>
      <c r="AC133">
        <f t="shared" si="45"/>
        <v>31625.737189959033</v>
      </c>
      <c r="AD133">
        <f t="shared" si="46"/>
        <v>184.13973007793118</v>
      </c>
      <c r="AE133">
        <f t="shared" si="47"/>
        <v>0.19320053638172421</v>
      </c>
      <c r="AF133">
        <f t="shared" si="48"/>
        <v>32145.31016659442</v>
      </c>
      <c r="AG133">
        <f t="shared" si="49"/>
        <v>0.17213180993806387</v>
      </c>
    </row>
    <row r="134" spans="19:33" x14ac:dyDescent="0.25">
      <c r="S134">
        <f t="shared" si="52"/>
        <v>5</v>
      </c>
      <c r="T134">
        <f t="shared" si="53"/>
        <v>19</v>
      </c>
      <c r="U134">
        <f t="shared" si="42"/>
        <v>115</v>
      </c>
      <c r="V134">
        <f>($T$12*'10-day-rainfall'!X121+$T$13*'10-day-rainfall'!Y121+$T$14*'10-day-rainfall'!Z121+$T$15*'10-day-rainfall'!AA121)/12</f>
        <v>2.1457689183473536</v>
      </c>
      <c r="Y134">
        <f t="shared" si="54"/>
        <v>184.15742588454947</v>
      </c>
      <c r="Z134">
        <f t="shared" si="55"/>
        <v>0.35933816923385598</v>
      </c>
      <c r="AA134">
        <f t="shared" si="43"/>
        <v>0.1939219367121163</v>
      </c>
      <c r="AB134">
        <f t="shared" si="44"/>
        <v>32145.310166594434</v>
      </c>
      <c r="AC134">
        <f t="shared" si="45"/>
        <v>32443.059385133565</v>
      </c>
      <c r="AD134">
        <f t="shared" si="46"/>
        <v>184.16756673642004</v>
      </c>
      <c r="AE134">
        <f t="shared" si="47"/>
        <v>0.19433534617389958</v>
      </c>
      <c r="AF134">
        <f t="shared" si="48"/>
        <v>32739.320329610277</v>
      </c>
      <c r="AG134">
        <f t="shared" si="49"/>
        <v>0.17350702399580584</v>
      </c>
    </row>
    <row r="135" spans="19:33" x14ac:dyDescent="0.25">
      <c r="S135">
        <f t="shared" si="52"/>
        <v>5</v>
      </c>
      <c r="T135">
        <f t="shared" si="53"/>
        <v>20</v>
      </c>
      <c r="U135">
        <f t="shared" si="42"/>
        <v>116</v>
      </c>
      <c r="V135">
        <f>($T$12*'10-day-rainfall'!X122+$T$13*'10-day-rainfall'!Y122+$T$14*'10-day-rainfall'!Z122+$T$15*'10-day-rainfall'!AA122)/12</f>
        <v>2.1754662877055235</v>
      </c>
      <c r="Y135">
        <f t="shared" si="54"/>
        <v>184.17765690010788</v>
      </c>
      <c r="Z135">
        <f t="shared" si="55"/>
        <v>0.28179336378123221</v>
      </c>
      <c r="AA135">
        <f t="shared" si="43"/>
        <v>0.19474668924376506</v>
      </c>
      <c r="AB135">
        <f t="shared" si="44"/>
        <v>32739.320329610684</v>
      </c>
      <c r="AC135">
        <f t="shared" si="45"/>
        <v>32896.004343778128</v>
      </c>
      <c r="AD135">
        <f t="shared" si="46"/>
        <v>184.18299330161366</v>
      </c>
      <c r="AE135">
        <f t="shared" si="47"/>
        <v>0.1949642369313285</v>
      </c>
      <c r="AF135">
        <f t="shared" si="48"/>
        <v>33051.905186270335</v>
      </c>
      <c r="AG135">
        <f t="shared" si="49"/>
        <v>0.17429117219812942</v>
      </c>
    </row>
    <row r="136" spans="19:33" x14ac:dyDescent="0.25">
      <c r="S136">
        <f t="shared" si="52"/>
        <v>5</v>
      </c>
      <c r="T136">
        <f t="shared" si="53"/>
        <v>21</v>
      </c>
      <c r="U136">
        <f t="shared" si="42"/>
        <v>117</v>
      </c>
      <c r="V136">
        <f>($T$12*'10-day-rainfall'!X123+$T$13*'10-day-rainfall'!Y123+$T$14*'10-day-rainfall'!Z123+$T$15*'10-day-rainfall'!AA123)/12</f>
        <v>2.1987549954560386</v>
      </c>
      <c r="Y136">
        <f t="shared" si="54"/>
        <v>184.18830302957187</v>
      </c>
      <c r="Z136">
        <f t="shared" si="55"/>
        <v>0.22835555109208996</v>
      </c>
      <c r="AA136">
        <f t="shared" si="43"/>
        <v>0.19518069722533865</v>
      </c>
      <c r="AB136">
        <f t="shared" si="44"/>
        <v>33051.905186270043</v>
      </c>
      <c r="AC136">
        <f t="shared" si="45"/>
        <v>33111.619923230195</v>
      </c>
      <c r="AD136">
        <f t="shared" si="46"/>
        <v>184.19033681594073</v>
      </c>
      <c r="AE136">
        <f t="shared" si="47"/>
        <v>0.1952636080634873</v>
      </c>
      <c r="AF136">
        <f t="shared" si="48"/>
        <v>33171.036181173011</v>
      </c>
      <c r="AG136">
        <f t="shared" si="49"/>
        <v>0.17470381303945506</v>
      </c>
    </row>
    <row r="137" spans="19:33" x14ac:dyDescent="0.25">
      <c r="S137">
        <f t="shared" si="52"/>
        <v>5</v>
      </c>
      <c r="T137">
        <f t="shared" si="53"/>
        <v>22</v>
      </c>
      <c r="U137">
        <f t="shared" si="42"/>
        <v>118</v>
      </c>
      <c r="V137">
        <f>($T$12*'10-day-rainfall'!X124+$T$13*'10-day-rainfall'!Y124+$T$14*'10-day-rainfall'!Z124+$T$15*'10-day-rainfall'!AA124)/12</f>
        <v>2.2176273550504262</v>
      </c>
      <c r="Y137">
        <f t="shared" si="54"/>
        <v>184.19236043660197</v>
      </c>
      <c r="Z137">
        <f t="shared" si="55"/>
        <v>0.18940707338022622</v>
      </c>
      <c r="AA137">
        <f t="shared" si="43"/>
        <v>0.19534610447888684</v>
      </c>
      <c r="AB137">
        <f t="shared" si="44"/>
        <v>33171.036181173222</v>
      </c>
      <c r="AC137">
        <f t="shared" si="45"/>
        <v>33160.34592519563</v>
      </c>
      <c r="AD137">
        <f t="shared" si="46"/>
        <v>184.1919963439509</v>
      </c>
      <c r="AE137">
        <f t="shared" si="47"/>
        <v>0.1953312616087968</v>
      </c>
      <c r="AF137">
        <f t="shared" si="48"/>
        <v>33149.709103550369</v>
      </c>
      <c r="AG137">
        <f t="shared" si="49"/>
        <v>0.17486107694049677</v>
      </c>
    </row>
    <row r="138" spans="19:33" x14ac:dyDescent="0.25">
      <c r="S138">
        <f t="shared" si="52"/>
        <v>5</v>
      </c>
      <c r="T138">
        <f t="shared" si="53"/>
        <v>23</v>
      </c>
      <c r="U138">
        <f t="shared" si="42"/>
        <v>119</v>
      </c>
      <c r="V138">
        <f>($T$12*'10-day-rainfall'!X125+$T$13*'10-day-rainfall'!Y125+$T$14*'10-day-rainfall'!Z125+$T$15*'10-day-rainfall'!AA125)/12</f>
        <v>2.2332808321892879</v>
      </c>
      <c r="Y138">
        <f t="shared" si="54"/>
        <v>184.19163407118592</v>
      </c>
      <c r="Z138">
        <f t="shared" si="55"/>
        <v>0.15989845398424599</v>
      </c>
      <c r="AA138">
        <f t="shared" si="43"/>
        <v>0.19531649292952763</v>
      </c>
      <c r="AB138">
        <f t="shared" si="44"/>
        <v>33149.709103550471</v>
      </c>
      <c r="AC138">
        <f t="shared" si="45"/>
        <v>33085.956633448965</v>
      </c>
      <c r="AD138">
        <f t="shared" si="46"/>
        <v>184.18946276622378</v>
      </c>
      <c r="AE138">
        <f t="shared" si="47"/>
        <v>0.1952279759067746</v>
      </c>
      <c r="AF138">
        <f t="shared" si="48"/>
        <v>33022.52282462937</v>
      </c>
      <c r="AG138">
        <f t="shared" si="49"/>
        <v>0.17483292323098146</v>
      </c>
    </row>
    <row r="139" spans="19:33" x14ac:dyDescent="0.25">
      <c r="S139">
        <f t="shared" si="52"/>
        <v>5</v>
      </c>
      <c r="T139">
        <f t="shared" si="53"/>
        <v>24</v>
      </c>
      <c r="U139">
        <f t="shared" si="42"/>
        <v>120</v>
      </c>
      <c r="V139">
        <f>($T$12*'10-day-rainfall'!X126+$T$13*'10-day-rainfall'!Y126+$T$14*'10-day-rainfall'!Z126+$T$15*'10-day-rainfall'!AA126)/12</f>
        <v>2.2464955804524487</v>
      </c>
      <c r="Y139">
        <f t="shared" si="54"/>
        <v>184.18730231434424</v>
      </c>
      <c r="Z139">
        <f t="shared" si="55"/>
        <v>0</v>
      </c>
      <c r="AA139">
        <f t="shared" si="43"/>
        <v>0.19513990132880707</v>
      </c>
      <c r="AB139">
        <f t="shared" si="44"/>
        <v>33022.522824629181</v>
      </c>
      <c r="AC139">
        <f t="shared" si="45"/>
        <v>32671.271002237329</v>
      </c>
      <c r="AD139">
        <f t="shared" si="46"/>
        <v>184.17533925120802</v>
      </c>
      <c r="AE139">
        <f t="shared" si="47"/>
        <v>0.19465220625589352</v>
      </c>
      <c r="AF139">
        <f t="shared" si="48"/>
        <v>32321.774882107966</v>
      </c>
      <c r="AG139">
        <f t="shared" si="49"/>
        <v>0.17466502561207553</v>
      </c>
    </row>
    <row r="140" spans="19:33" x14ac:dyDescent="0.25">
      <c r="S140">
        <f t="shared" si="52"/>
        <v>6</v>
      </c>
      <c r="T140">
        <f t="shared" si="53"/>
        <v>1</v>
      </c>
      <c r="U140">
        <f t="shared" si="42"/>
        <v>121</v>
      </c>
      <c r="V140">
        <f>($T$12*'10-day-rainfall'!X127+$T$13*'10-day-rainfall'!Y127+$T$14*'10-day-rainfall'!Z127+$T$15*'10-day-rainfall'!AA127)/12</f>
        <v>2.2464955804524487</v>
      </c>
      <c r="Y140">
        <f t="shared" si="54"/>
        <v>184.16343598442205</v>
      </c>
      <c r="Z140">
        <f t="shared" si="55"/>
        <v>0.19778788793605684</v>
      </c>
      <c r="AA140">
        <f t="shared" si="43"/>
        <v>0.1941669488851861</v>
      </c>
      <c r="AB140">
        <f t="shared" si="44"/>
        <v>32321.774882107595</v>
      </c>
      <c r="AC140">
        <f t="shared" si="45"/>
        <v>32328.292572399161</v>
      </c>
      <c r="AD140">
        <f t="shared" si="46"/>
        <v>184.16365796630367</v>
      </c>
      <c r="AE140">
        <f t="shared" si="47"/>
        <v>0.19417599836262434</v>
      </c>
      <c r="AF140">
        <f t="shared" si="48"/>
        <v>32334.777684571953</v>
      </c>
      <c r="AG140">
        <f t="shared" si="49"/>
        <v>0.17373997369609473</v>
      </c>
    </row>
    <row r="141" spans="19:33" x14ac:dyDescent="0.25">
      <c r="S141">
        <f t="shared" si="52"/>
        <v>6</v>
      </c>
      <c r="T141">
        <f t="shared" si="53"/>
        <v>2</v>
      </c>
      <c r="U141">
        <f t="shared" si="42"/>
        <v>122</v>
      </c>
      <c r="V141">
        <f>($T$12*'10-day-rainfall'!X128+$T$13*'10-day-rainfall'!Y128+$T$14*'10-day-rainfall'!Z128+$T$15*'10-day-rainfall'!AA128)/12</f>
        <v>2.2628416868934451</v>
      </c>
      <c r="Y141">
        <f t="shared" si="54"/>
        <v>184.16387883862782</v>
      </c>
      <c r="Z141">
        <f t="shared" si="55"/>
        <v>0.60491563770042289</v>
      </c>
      <c r="AA141">
        <f t="shared" si="43"/>
        <v>0.19418500260702262</v>
      </c>
      <c r="AB141">
        <f t="shared" si="44"/>
        <v>32334.777684572149</v>
      </c>
      <c r="AC141">
        <f t="shared" si="45"/>
        <v>33074.092827740271</v>
      </c>
      <c r="AD141">
        <f t="shared" si="46"/>
        <v>184.18905870438644</v>
      </c>
      <c r="AE141">
        <f t="shared" si="47"/>
        <v>0.19521150362329828</v>
      </c>
      <c r="AF141">
        <f t="shared" si="48"/>
        <v>33809.7125672498</v>
      </c>
      <c r="AG141">
        <f t="shared" si="49"/>
        <v>0.1737571385946311</v>
      </c>
    </row>
    <row r="142" spans="19:33" x14ac:dyDescent="0.25">
      <c r="S142">
        <f t="shared" si="52"/>
        <v>6</v>
      </c>
      <c r="T142">
        <f t="shared" si="53"/>
        <v>3</v>
      </c>
      <c r="U142">
        <f t="shared" si="42"/>
        <v>123</v>
      </c>
      <c r="V142">
        <f>($T$12*'10-day-rainfall'!X129+$T$13*'10-day-rainfall'!Y129+$T$14*'10-day-rainfall'!Z129+$T$15*'10-day-rainfall'!AA129)/12</f>
        <v>2.312834714802571</v>
      </c>
      <c r="Y142">
        <f t="shared" si="54"/>
        <v>184.21406060046752</v>
      </c>
      <c r="Z142">
        <f t="shared" si="55"/>
        <v>0.94341579792894348</v>
      </c>
      <c r="AA142">
        <f t="shared" si="43"/>
        <v>0.19622640307250808</v>
      </c>
      <c r="AB142">
        <f t="shared" si="44"/>
        <v>33809.71256724991</v>
      </c>
      <c r="AC142">
        <f t="shared" si="45"/>
        <v>35154.653477991495</v>
      </c>
      <c r="AD142">
        <f t="shared" si="46"/>
        <v>184.25928669732093</v>
      </c>
      <c r="AE142">
        <f t="shared" si="47"/>
        <v>0.19802171513988875</v>
      </c>
      <c r="AF142">
        <f t="shared" si="48"/>
        <v>36493.131265290504</v>
      </c>
      <c r="AG142">
        <f t="shared" si="49"/>
        <v>0.17569777565218558</v>
      </c>
    </row>
    <row r="143" spans="19:33" x14ac:dyDescent="0.25">
      <c r="S143">
        <f t="shared" si="52"/>
        <v>6</v>
      </c>
      <c r="T143">
        <f t="shared" si="53"/>
        <v>4</v>
      </c>
      <c r="U143">
        <f t="shared" si="42"/>
        <v>124</v>
      </c>
      <c r="V143">
        <f>($T$12*'10-day-rainfall'!X130+$T$13*'10-day-rainfall'!Y130+$T$14*'10-day-rainfall'!Z130+$T$15*'10-day-rainfall'!AA130)/12</f>
        <v>2.3908029625652936</v>
      </c>
      <c r="Y143">
        <f t="shared" si="54"/>
        <v>184.30429545983316</v>
      </c>
      <c r="Z143">
        <f t="shared" si="55"/>
        <v>1.2491044567634932</v>
      </c>
      <c r="AA143">
        <f t="shared" si="43"/>
        <v>0.19980839982192036</v>
      </c>
      <c r="AB143">
        <f t="shared" si="44"/>
        <v>36493.131265290445</v>
      </c>
      <c r="AC143">
        <f t="shared" si="45"/>
        <v>38381.864167785279</v>
      </c>
      <c r="AD143">
        <f t="shared" si="46"/>
        <v>184.36745765588947</v>
      </c>
      <c r="AE143">
        <f t="shared" si="47"/>
        <v>0.20228867725742442</v>
      </c>
      <c r="AF143">
        <f t="shared" si="48"/>
        <v>40261.668071512293</v>
      </c>
      <c r="AG143">
        <f t="shared" si="49"/>
        <v>0.17909762528706447</v>
      </c>
    </row>
    <row r="144" spans="19:33" x14ac:dyDescent="0.25">
      <c r="S144">
        <f t="shared" si="52"/>
        <v>6</v>
      </c>
      <c r="T144">
        <f t="shared" si="53"/>
        <v>5</v>
      </c>
      <c r="U144">
        <f t="shared" si="42"/>
        <v>125</v>
      </c>
      <c r="V144">
        <f>($T$12*'10-day-rainfall'!X131+$T$13*'10-day-rainfall'!Y131+$T$14*'10-day-rainfall'!Z131+$T$15*'10-day-rainfall'!AA131)/12</f>
        <v>2.4940347358515327</v>
      </c>
      <c r="Y144">
        <f t="shared" si="54"/>
        <v>184.42987410824801</v>
      </c>
      <c r="Z144">
        <f t="shared" si="55"/>
        <v>1.5465194654884338</v>
      </c>
      <c r="AA144">
        <f t="shared" si="43"/>
        <v>0.20470493357552896</v>
      </c>
      <c r="AB144">
        <f t="shared" si="44"/>
        <v>40261.668071512366</v>
      </c>
      <c r="AC144">
        <f t="shared" si="45"/>
        <v>42676.934228955593</v>
      </c>
      <c r="AD144">
        <f t="shared" si="46"/>
        <v>184.50956915264456</v>
      </c>
      <c r="AE144">
        <f t="shared" si="47"/>
        <v>0.20775408924544322</v>
      </c>
      <c r="AF144">
        <f t="shared" si="48"/>
        <v>45081.223425987133</v>
      </c>
      <c r="AG144">
        <f t="shared" si="49"/>
        <v>0.18373962878926145</v>
      </c>
    </row>
    <row r="145" spans="19:33" x14ac:dyDescent="0.25">
      <c r="S145">
        <f t="shared" si="52"/>
        <v>6</v>
      </c>
      <c r="T145">
        <f t="shared" si="53"/>
        <v>6</v>
      </c>
      <c r="U145">
        <f t="shared" si="42"/>
        <v>126</v>
      </c>
      <c r="V145">
        <f>($T$12*'10-day-rainfall'!X132+$T$13*'10-day-rainfall'!Y132+$T$14*'10-day-rainfall'!Z132+$T$15*'10-day-rainfall'!AA132)/12</f>
        <v>2.621846261924957</v>
      </c>
      <c r="Y145">
        <f t="shared" si="54"/>
        <v>184.58840283806185</v>
      </c>
      <c r="Z145">
        <f t="shared" si="55"/>
        <v>1.8544492580953289</v>
      </c>
      <c r="AA145">
        <f t="shared" si="43"/>
        <v>0.21073419025333526</v>
      </c>
      <c r="AB145">
        <f t="shared" si="44"/>
        <v>45081.223425986878</v>
      </c>
      <c r="AC145">
        <f t="shared" si="45"/>
        <v>48039.910548102467</v>
      </c>
      <c r="AD145">
        <f t="shared" si="46"/>
        <v>184.68435442138366</v>
      </c>
      <c r="AE145">
        <f t="shared" si="47"/>
        <v>0.21429024485213016</v>
      </c>
      <c r="AF145">
        <f t="shared" si="48"/>
        <v>50985.795873662391</v>
      </c>
      <c r="AG145">
        <f t="shared" si="49"/>
        <v>0.18944568098362455</v>
      </c>
    </row>
    <row r="146" spans="19:33" x14ac:dyDescent="0.25">
      <c r="S146">
        <f t="shared" si="52"/>
        <v>6</v>
      </c>
      <c r="T146">
        <f t="shared" si="53"/>
        <v>7</v>
      </c>
      <c r="U146">
        <f t="shared" si="42"/>
        <v>127</v>
      </c>
      <c r="V146">
        <f>($T$12*'10-day-rainfall'!X133+$T$13*'10-day-rainfall'!Y133+$T$14*'10-day-rainfall'!Z133+$T$15*'10-day-rainfall'!AA133)/12</f>
        <v>2.7751065311890337</v>
      </c>
      <c r="Y146">
        <f t="shared" si="54"/>
        <v>184.77913424585324</v>
      </c>
      <c r="Z146">
        <f t="shared" si="55"/>
        <v>2.1902670895720231</v>
      </c>
      <c r="AA146">
        <f t="shared" si="43"/>
        <v>0.21775464825252591</v>
      </c>
      <c r="AB146">
        <f t="shared" si="44"/>
        <v>50985.795873662631</v>
      </c>
      <c r="AC146">
        <f t="shared" si="45"/>
        <v>54536.318268037729</v>
      </c>
      <c r="AD146">
        <f t="shared" si="46"/>
        <v>184.8922889544784</v>
      </c>
      <c r="AE146">
        <f t="shared" si="47"/>
        <v>0.22182426367924374</v>
      </c>
      <c r="AF146">
        <f t="shared" si="48"/>
        <v>58072.19004687664</v>
      </c>
      <c r="AG146">
        <f t="shared" si="49"/>
        <v>0.19607408483482031</v>
      </c>
    </row>
    <row r="147" spans="19:33" x14ac:dyDescent="0.25">
      <c r="S147">
        <f t="shared" si="52"/>
        <v>6</v>
      </c>
      <c r="T147">
        <f t="shared" si="53"/>
        <v>8</v>
      </c>
      <c r="U147">
        <f t="shared" si="42"/>
        <v>128</v>
      </c>
      <c r="V147">
        <f>($T$12*'10-day-rainfall'!X134+$T$13*'10-day-rainfall'!Y134+$T$14*'10-day-rainfall'!Z134+$T$15*'10-day-rainfall'!AA134)/12</f>
        <v>2.9561203402445728</v>
      </c>
      <c r="Y147">
        <f t="shared" si="54"/>
        <v>185.00382044694857</v>
      </c>
      <c r="Z147">
        <f t="shared" si="55"/>
        <v>2.573298350025961</v>
      </c>
      <c r="AA147">
        <f t="shared" si="43"/>
        <v>0.22576761794151129</v>
      </c>
      <c r="AB147">
        <f t="shared" si="44"/>
        <v>58072.190046876589</v>
      </c>
      <c r="AC147">
        <f t="shared" si="45"/>
        <v>62297.745364628601</v>
      </c>
      <c r="AD147">
        <f t="shared" si="46"/>
        <v>185.13549663291943</v>
      </c>
      <c r="AE147">
        <f t="shared" si="47"/>
        <v>0.23033409797867427</v>
      </c>
      <c r="AF147">
        <f t="shared" si="48"/>
        <v>66506.861354246823</v>
      </c>
      <c r="AG147">
        <f t="shared" si="49"/>
        <v>0.20362129825639458</v>
      </c>
    </row>
    <row r="148" spans="19:33" x14ac:dyDescent="0.25">
      <c r="S148">
        <f t="shared" si="52"/>
        <v>6</v>
      </c>
      <c r="T148">
        <f t="shared" si="53"/>
        <v>9</v>
      </c>
      <c r="U148">
        <f t="shared" si="42"/>
        <v>129</v>
      </c>
      <c r="V148">
        <f>($T$12*'10-day-rainfall'!X135+$T$13*'10-day-rainfall'!Y135+$T$14*'10-day-rainfall'!Z135+$T$15*'10-day-rainfall'!AA135)/12</f>
        <v>3.1687896253706853</v>
      </c>
      <c r="Y148">
        <f t="shared" si="54"/>
        <v>185.26507894617578</v>
      </c>
      <c r="Z148">
        <f t="shared" si="55"/>
        <v>3.0286976973577704</v>
      </c>
      <c r="AA148">
        <f t="shared" si="43"/>
        <v>0.23474519347373082</v>
      </c>
      <c r="AB148">
        <f t="shared" si="44"/>
        <v>66506.861354246736</v>
      </c>
      <c r="AC148">
        <f t="shared" si="45"/>
        <v>71535.97586123801</v>
      </c>
      <c r="AD148">
        <f t="shared" si="46"/>
        <v>185.4178071842575</v>
      </c>
      <c r="AE148">
        <f t="shared" si="47"/>
        <v>0.23984079340443726</v>
      </c>
      <c r="AF148">
        <f t="shared" si="48"/>
        <v>76546.74620847874</v>
      </c>
      <c r="AG148">
        <f t="shared" si="49"/>
        <v>0.21205153556197145</v>
      </c>
    </row>
    <row r="149" spans="19:33" x14ac:dyDescent="0.25">
      <c r="S149">
        <f t="shared" si="52"/>
        <v>6</v>
      </c>
      <c r="T149">
        <f t="shared" si="53"/>
        <v>10</v>
      </c>
      <c r="U149">
        <f t="shared" ref="U149:U212" si="56">(S149-1)*24+T149</f>
        <v>130</v>
      </c>
      <c r="V149">
        <f>($T$12*'10-day-rainfall'!X136+$T$13*'10-day-rainfall'!Y136+$T$14*'10-day-rainfall'!Z136+$T$15*'10-day-rainfall'!AA136)/12</f>
        <v>3.4190952201936415</v>
      </c>
      <c r="Y149">
        <f t="shared" si="54"/>
        <v>185.56791824884323</v>
      </c>
      <c r="Z149">
        <f t="shared" si="55"/>
        <v>3.5937661026740115</v>
      </c>
      <c r="AA149">
        <f t="shared" ref="AA149:AA212" si="57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0.24475321453187107</v>
      </c>
      <c r="AB149">
        <f t="shared" ref="AB149:AB212" si="58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76546.746208478289</v>
      </c>
      <c r="AC149">
        <f t="shared" ref="AC149:AC212" si="59">MAX(0,AB149+(Z149-AA149)*1800)</f>
        <v>82574.969407134136</v>
      </c>
      <c r="AD149">
        <f t="shared" ref="AD149:AD212" si="60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185.74593357243063</v>
      </c>
      <c r="AE149">
        <f t="shared" ref="AE149:AE212" si="61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0.25046553663513693</v>
      </c>
      <c r="AF149">
        <f t="shared" ref="AF149:AF212" si="62">MAX(0,AB149+(Z149-AE149)*3600)</f>
        <v>88582.628246218243</v>
      </c>
      <c r="AG149">
        <f t="shared" ref="AG149:AG212" si="63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0.22141741187945474</v>
      </c>
    </row>
    <row r="150" spans="19:33" x14ac:dyDescent="0.25">
      <c r="S150">
        <f t="shared" si="52"/>
        <v>6</v>
      </c>
      <c r="T150">
        <f t="shared" si="53"/>
        <v>11</v>
      </c>
      <c r="U150">
        <f t="shared" si="56"/>
        <v>131</v>
      </c>
      <c r="V150">
        <f>($T$12*'10-day-rainfall'!X137+$T$13*'10-day-rainfall'!Y137+$T$14*'10-day-rainfall'!Z137+$T$15*'10-day-rainfall'!AA137)/12</f>
        <v>3.7161006832245516</v>
      </c>
      <c r="Y150">
        <f t="shared" si="54"/>
        <v>185.92047116335121</v>
      </c>
      <c r="Z150">
        <f t="shared" si="55"/>
        <v>4.3526316072643683</v>
      </c>
      <c r="AA150">
        <f t="shared" si="57"/>
        <v>0.25594761514211956</v>
      </c>
      <c r="AB150">
        <f t="shared" si="58"/>
        <v>88582.628246218359</v>
      </c>
      <c r="AC150">
        <f t="shared" si="59"/>
        <v>95956.659432038403</v>
      </c>
      <c r="AD150">
        <f t="shared" si="60"/>
        <v>186.13098530789804</v>
      </c>
      <c r="AE150">
        <f t="shared" si="61"/>
        <v>0.26241553344401142</v>
      </c>
      <c r="AF150">
        <f t="shared" si="62"/>
        <v>103307.40611197165</v>
      </c>
      <c r="AG150">
        <f t="shared" si="63"/>
        <v>0.23185419719485142</v>
      </c>
    </row>
    <row r="151" spans="19:33" x14ac:dyDescent="0.25">
      <c r="S151">
        <f t="shared" si="52"/>
        <v>6</v>
      </c>
      <c r="T151">
        <f t="shared" si="53"/>
        <v>12</v>
      </c>
      <c r="U151">
        <f t="shared" si="56"/>
        <v>132</v>
      </c>
      <c r="V151">
        <f>($T$12*'10-day-rainfall'!X138+$T$13*'10-day-rainfall'!Y138+$T$14*'10-day-rainfall'!Z138+$T$15*'10-day-rainfall'!AA138)/12</f>
        <v>4.0758223036596233</v>
      </c>
      <c r="Y151">
        <f t="shared" si="54"/>
        <v>186.33696999796499</v>
      </c>
      <c r="Z151">
        <f t="shared" si="55"/>
        <v>5.4337039652431338</v>
      </c>
      <c r="AA151">
        <f t="shared" si="57"/>
        <v>0.26860439395220481</v>
      </c>
      <c r="AB151">
        <f t="shared" si="58"/>
        <v>103307.40611197194</v>
      </c>
      <c r="AC151">
        <f t="shared" si="59"/>
        <v>112604.58534029561</v>
      </c>
      <c r="AD151">
        <f t="shared" si="60"/>
        <v>186.59232293727081</v>
      </c>
      <c r="AE151">
        <f t="shared" si="61"/>
        <v>0.27610145551219417</v>
      </c>
      <c r="AF151">
        <f t="shared" si="62"/>
        <v>121874.77514700333</v>
      </c>
      <c r="AG151">
        <f t="shared" si="63"/>
        <v>0.2436015336061336</v>
      </c>
    </row>
    <row r="152" spans="19:33" x14ac:dyDescent="0.25">
      <c r="S152">
        <f t="shared" si="52"/>
        <v>6</v>
      </c>
      <c r="T152">
        <f t="shared" si="53"/>
        <v>13</v>
      </c>
      <c r="U152">
        <f t="shared" si="56"/>
        <v>133</v>
      </c>
      <c r="V152">
        <f>($T$12*'10-day-rainfall'!X139+$T$13*'10-day-rainfall'!Y139+$T$14*'10-day-rainfall'!Z139+$T$15*'10-day-rainfall'!AA139)/12</f>
        <v>4.5248887470681467</v>
      </c>
      <c r="Y152">
        <f t="shared" si="54"/>
        <v>186.84142619533748</v>
      </c>
      <c r="Z152">
        <f t="shared" si="55"/>
        <v>7.1123257925158034</v>
      </c>
      <c r="AA152">
        <f t="shared" si="57"/>
        <v>0.28324108667139397</v>
      </c>
      <c r="AB152">
        <f t="shared" si="58"/>
        <v>121874.77514700366</v>
      </c>
      <c r="AC152">
        <f t="shared" si="59"/>
        <v>134167.1276175236</v>
      </c>
      <c r="AD152">
        <f t="shared" si="60"/>
        <v>187.16368080547204</v>
      </c>
      <c r="AE152">
        <f t="shared" si="61"/>
        <v>0.29224191407220546</v>
      </c>
      <c r="AF152">
        <f t="shared" si="62"/>
        <v>146427.07710940062</v>
      </c>
      <c r="AG152">
        <f t="shared" si="63"/>
        <v>0.25711620221476439</v>
      </c>
    </row>
    <row r="153" spans="19:33" x14ac:dyDescent="0.25">
      <c r="S153">
        <f t="shared" si="52"/>
        <v>6</v>
      </c>
      <c r="T153">
        <f t="shared" si="53"/>
        <v>14</v>
      </c>
      <c r="U153">
        <f t="shared" si="56"/>
        <v>134</v>
      </c>
      <c r="V153">
        <f>($T$12*'10-day-rainfall'!X140+$T$13*'10-day-rainfall'!Y140+$T$14*'10-day-rainfall'!Z140+$T$15*'10-day-rainfall'!AA140)/12</f>
        <v>5.1126842671107751</v>
      </c>
      <c r="Y153">
        <f t="shared" si="54"/>
        <v>187.47662758883664</v>
      </c>
      <c r="Z153">
        <f t="shared" si="55"/>
        <v>10.317053235726318</v>
      </c>
      <c r="AA153">
        <f t="shared" si="57"/>
        <v>0.30075398455991276</v>
      </c>
      <c r="AB153">
        <f t="shared" si="58"/>
        <v>146427.07710940012</v>
      </c>
      <c r="AC153">
        <f t="shared" si="59"/>
        <v>164456.41576149967</v>
      </c>
      <c r="AD153">
        <f t="shared" si="60"/>
        <v>187.92231833397119</v>
      </c>
      <c r="AE153">
        <f t="shared" si="61"/>
        <v>0.31251784377857483</v>
      </c>
      <c r="AF153">
        <f t="shared" si="62"/>
        <v>182443.404520412</v>
      </c>
      <c r="AG153">
        <f t="shared" si="63"/>
        <v>0.27318410438959706</v>
      </c>
    </row>
    <row r="154" spans="19:33" x14ac:dyDescent="0.25">
      <c r="S154">
        <f t="shared" si="52"/>
        <v>6</v>
      </c>
      <c r="T154">
        <f t="shared" si="53"/>
        <v>15</v>
      </c>
      <c r="U154">
        <f t="shared" si="56"/>
        <v>135</v>
      </c>
      <c r="V154">
        <f>($T$12*'10-day-rainfall'!X141+$T$13*'10-day-rainfall'!Y141+$T$14*'10-day-rainfall'!Z141+$T$15*'10-day-rainfall'!AA141)/12</f>
        <v>5.9653332948567517</v>
      </c>
      <c r="Y154">
        <f t="shared" si="54"/>
        <v>188.35148864471552</v>
      </c>
      <c r="Z154">
        <f t="shared" si="55"/>
        <v>32.147913785582624</v>
      </c>
      <c r="AA154">
        <f t="shared" si="57"/>
        <v>0.32349632127784128</v>
      </c>
      <c r="AB154">
        <f t="shared" si="58"/>
        <v>182443.40452041142</v>
      </c>
      <c r="AC154">
        <f t="shared" si="59"/>
        <v>239727.35595616003</v>
      </c>
      <c r="AD154">
        <f t="shared" si="60"/>
        <v>189.62796974154367</v>
      </c>
      <c r="AE154">
        <f t="shared" si="61"/>
        <v>0.35442088735124</v>
      </c>
      <c r="AF154">
        <f t="shared" si="62"/>
        <v>296899.9789540444</v>
      </c>
      <c r="AG154">
        <f t="shared" si="63"/>
        <v>0.29387745515861385</v>
      </c>
    </row>
    <row r="155" spans="19:33" x14ac:dyDescent="0.25">
      <c r="S155">
        <f t="shared" si="52"/>
        <v>6</v>
      </c>
      <c r="T155">
        <f t="shared" si="53"/>
        <v>16</v>
      </c>
      <c r="U155">
        <f t="shared" si="56"/>
        <v>136</v>
      </c>
      <c r="V155">
        <f>($T$12*'10-day-rainfall'!X142+$T$13*'10-day-rainfall'!Y142+$T$14*'10-day-rainfall'!Z142+$T$15*'10-day-rainfall'!AA142)/12</f>
        <v>8.622185673830522</v>
      </c>
      <c r="Y155">
        <f t="shared" si="54"/>
        <v>190.78892091725945</v>
      </c>
      <c r="Z155">
        <f t="shared" si="55"/>
        <v>16.306874621131843</v>
      </c>
      <c r="AA155">
        <f t="shared" si="57"/>
        <v>0.38073185652243346</v>
      </c>
      <c r="AB155">
        <f t="shared" si="58"/>
        <v>296899.97895404464</v>
      </c>
      <c r="AC155">
        <f t="shared" si="59"/>
        <v>325567.03593034158</v>
      </c>
      <c r="AD155">
        <f t="shared" si="60"/>
        <v>191.33587092509799</v>
      </c>
      <c r="AE155">
        <f t="shared" si="61"/>
        <v>0.39263849774282156</v>
      </c>
      <c r="AF155">
        <f t="shared" si="62"/>
        <v>354191.22899824509</v>
      </c>
      <c r="AG155">
        <f t="shared" si="63"/>
        <v>0.3450454659583041</v>
      </c>
    </row>
    <row r="156" spans="19:33" x14ac:dyDescent="0.25">
      <c r="S156">
        <f t="shared" si="52"/>
        <v>6</v>
      </c>
      <c r="T156">
        <f t="shared" si="53"/>
        <v>17</v>
      </c>
      <c r="U156">
        <f t="shared" si="56"/>
        <v>137</v>
      </c>
      <c r="V156">
        <f>($T$12*'10-day-rainfall'!X143+$T$13*'10-day-rainfall'!Y143+$T$14*'10-day-rainfall'!Z143+$T$15*'10-day-rainfall'!AA143)/12</f>
        <v>9.969861262353815</v>
      </c>
      <c r="Y156">
        <f t="shared" si="54"/>
        <v>191.86148224146606</v>
      </c>
      <c r="Z156">
        <f t="shared" si="55"/>
        <v>6.6562377986138381</v>
      </c>
      <c r="AA156">
        <f t="shared" si="57"/>
        <v>0.40382241196660607</v>
      </c>
      <c r="AB156">
        <f t="shared" si="58"/>
        <v>354191.22899824497</v>
      </c>
      <c r="AC156">
        <f t="shared" si="59"/>
        <v>365445.57669421</v>
      </c>
      <c r="AD156">
        <f t="shared" si="60"/>
        <v>192.06286723188722</v>
      </c>
      <c r="AE156">
        <f t="shared" si="61"/>
        <v>0.40804439092263567</v>
      </c>
      <c r="AF156">
        <f t="shared" si="62"/>
        <v>376684.72526593332</v>
      </c>
      <c r="AG156">
        <f t="shared" si="63"/>
        <v>0.36529889043933433</v>
      </c>
    </row>
    <row r="157" spans="19:33" x14ac:dyDescent="0.25">
      <c r="S157">
        <f t="shared" si="52"/>
        <v>6</v>
      </c>
      <c r="T157">
        <f t="shared" si="53"/>
        <v>18</v>
      </c>
      <c r="U157">
        <f t="shared" si="56"/>
        <v>138</v>
      </c>
      <c r="V157">
        <f>($T$12*'10-day-rainfall'!X144+$T$13*'10-day-rainfall'!Y144+$T$14*'10-day-rainfall'!Z144+$T$15*'10-day-rainfall'!AA144)/12</f>
        <v>10.519963559759917</v>
      </c>
      <c r="Y157">
        <f t="shared" si="54"/>
        <v>192.26138333576097</v>
      </c>
      <c r="Z157">
        <f t="shared" si="55"/>
        <v>4.4397657907294965</v>
      </c>
      <c r="AA157">
        <f t="shared" si="57"/>
        <v>3.9607494788338894E-2</v>
      </c>
      <c r="AB157">
        <f t="shared" si="58"/>
        <v>376684.72526593361</v>
      </c>
      <c r="AC157">
        <f t="shared" si="59"/>
        <v>384605.01019862771</v>
      </c>
      <c r="AD157">
        <f t="shared" si="60"/>
        <v>192.39962618102146</v>
      </c>
      <c r="AE157">
        <f t="shared" si="61"/>
        <v>3.9985494053881972E-2</v>
      </c>
      <c r="AF157">
        <f t="shared" si="62"/>
        <v>392523.93433396582</v>
      </c>
      <c r="AG157">
        <f t="shared" si="63"/>
        <v>0</v>
      </c>
    </row>
    <row r="158" spans="19:33" x14ac:dyDescent="0.25">
      <c r="S158">
        <f t="shared" si="52"/>
        <v>6</v>
      </c>
      <c r="T158">
        <f t="shared" si="53"/>
        <v>19</v>
      </c>
      <c r="U158">
        <f t="shared" si="56"/>
        <v>139</v>
      </c>
      <c r="V158">
        <f>($T$12*'10-day-rainfall'!X145+$T$13*'10-day-rainfall'!Y145+$T$14*'10-day-rainfall'!Z145+$T$15*'10-day-rainfall'!AA145)/12</f>
        <v>10.88688635238219</v>
      </c>
      <c r="Y158">
        <f t="shared" si="54"/>
        <v>192.53648853363279</v>
      </c>
      <c r="Z158">
        <f t="shared" si="55"/>
        <v>3.2890657068050846</v>
      </c>
      <c r="AA158">
        <f t="shared" si="57"/>
        <v>4.0361469375340048E-2</v>
      </c>
      <c r="AB158">
        <f t="shared" si="58"/>
        <v>392523.9343339664</v>
      </c>
      <c r="AC158">
        <f t="shared" si="59"/>
        <v>398371.60196133994</v>
      </c>
      <c r="AD158">
        <f t="shared" si="60"/>
        <v>192.63670096431505</v>
      </c>
      <c r="AE158">
        <f t="shared" si="61"/>
        <v>4.0637869767638314E-2</v>
      </c>
      <c r="AF158">
        <f t="shared" si="62"/>
        <v>404218.27454730123</v>
      </c>
      <c r="AG158">
        <f t="shared" si="63"/>
        <v>0</v>
      </c>
    </row>
    <row r="159" spans="19:33" x14ac:dyDescent="0.25">
      <c r="S159">
        <f t="shared" si="52"/>
        <v>6</v>
      </c>
      <c r="T159">
        <f t="shared" si="53"/>
        <v>20</v>
      </c>
      <c r="U159">
        <f t="shared" si="56"/>
        <v>140</v>
      </c>
      <c r="V159">
        <f>($T$12*'10-day-rainfall'!X146+$T$13*'10-day-rainfall'!Y146+$T$14*'10-day-rainfall'!Z146+$T$15*'10-day-rainfall'!AA146)/12</f>
        <v>11.158709964514841</v>
      </c>
      <c r="Y159">
        <f t="shared" si="54"/>
        <v>192.73622050493609</v>
      </c>
      <c r="Z159">
        <f t="shared" si="55"/>
        <v>2.5700217944916237</v>
      </c>
      <c r="AA159">
        <f t="shared" si="57"/>
        <v>4.0913239839112277E-2</v>
      </c>
      <c r="AB159">
        <f t="shared" si="58"/>
        <v>404218.27454730147</v>
      </c>
      <c r="AC159">
        <f t="shared" si="59"/>
        <v>408770.669945676</v>
      </c>
      <c r="AD159">
        <f t="shared" si="60"/>
        <v>192.81334394746233</v>
      </c>
      <c r="AE159">
        <f t="shared" si="61"/>
        <v>4.1127118415823387E-2</v>
      </c>
      <c r="AF159">
        <f t="shared" si="62"/>
        <v>413322.29538117436</v>
      </c>
      <c r="AG159">
        <f t="shared" si="63"/>
        <v>0</v>
      </c>
    </row>
    <row r="160" spans="19:33" x14ac:dyDescent="0.25">
      <c r="S160">
        <f t="shared" si="52"/>
        <v>6</v>
      </c>
      <c r="T160">
        <f t="shared" si="53"/>
        <v>21</v>
      </c>
      <c r="U160">
        <f t="shared" si="56"/>
        <v>141</v>
      </c>
      <c r="V160">
        <f>($T$12*'10-day-rainfall'!X147+$T$13*'10-day-rainfall'!Y147+$T$14*'10-day-rainfall'!Z147+$T$15*'10-day-rainfall'!AA147)/12</f>
        <v>11.371108459927372</v>
      </c>
      <c r="Y160">
        <f t="shared" si="54"/>
        <v>192.88998393652167</v>
      </c>
      <c r="Z160">
        <f t="shared" si="55"/>
        <v>2.0770473274038155</v>
      </c>
      <c r="AA160">
        <f t="shared" si="57"/>
        <v>4.1340273836675913E-2</v>
      </c>
      <c r="AB160">
        <f t="shared" si="58"/>
        <v>413322.29538117407</v>
      </c>
      <c r="AC160">
        <f t="shared" si="59"/>
        <v>416986.56807759491</v>
      </c>
      <c r="AD160">
        <f t="shared" si="60"/>
        <v>192.95140682875751</v>
      </c>
      <c r="AE160">
        <f t="shared" si="61"/>
        <v>4.1511469540739365E-2</v>
      </c>
      <c r="AF160">
        <f t="shared" si="62"/>
        <v>420650.22446948115</v>
      </c>
      <c r="AG160">
        <f t="shared" si="63"/>
        <v>0</v>
      </c>
    </row>
    <row r="161" spans="19:33" x14ac:dyDescent="0.25">
      <c r="S161">
        <f t="shared" si="52"/>
        <v>6</v>
      </c>
      <c r="T161">
        <f t="shared" si="53"/>
        <v>22</v>
      </c>
      <c r="U161">
        <f t="shared" si="56"/>
        <v>142</v>
      </c>
      <c r="V161">
        <f>($T$12*'10-day-rainfall'!X148+$T$13*'10-day-rainfall'!Y148+$T$14*'10-day-rainfall'!Z148+$T$15*'10-day-rainfall'!AA148)/12</f>
        <v>11.542765263845043</v>
      </c>
      <c r="Y161">
        <f t="shared" si="54"/>
        <v>193.01255804211448</v>
      </c>
      <c r="Z161">
        <f t="shared" si="55"/>
        <v>1.7191594709368287</v>
      </c>
      <c r="AA161">
        <f t="shared" si="57"/>
        <v>4.1682253349209927E-2</v>
      </c>
      <c r="AB161">
        <f t="shared" si="58"/>
        <v>420650.22446948156</v>
      </c>
      <c r="AC161">
        <f t="shared" si="59"/>
        <v>423669.68346113927</v>
      </c>
      <c r="AD161">
        <f t="shared" si="60"/>
        <v>193.06284444061168</v>
      </c>
      <c r="AE161">
        <f t="shared" si="61"/>
        <v>4.1822842203051568E-2</v>
      </c>
      <c r="AF161">
        <f t="shared" si="62"/>
        <v>426688.63633292314</v>
      </c>
      <c r="AG161">
        <f t="shared" si="63"/>
        <v>0</v>
      </c>
    </row>
    <row r="162" spans="19:33" x14ac:dyDescent="0.25">
      <c r="S162">
        <f t="shared" si="52"/>
        <v>6</v>
      </c>
      <c r="T162">
        <f t="shared" si="53"/>
        <v>23</v>
      </c>
      <c r="U162">
        <f t="shared" si="56"/>
        <v>143</v>
      </c>
      <c r="V162">
        <f>($T$12*'10-day-rainfall'!X149+$T$13*'10-day-rainfall'!Y149+$T$14*'10-day-rainfall'!Z149+$T$15*'10-day-rainfall'!AA149)/12</f>
        <v>11.684844558963789</v>
      </c>
      <c r="Y162">
        <f t="shared" si="54"/>
        <v>193.11279789124455</v>
      </c>
      <c r="Z162">
        <f t="shared" si="55"/>
        <v>1.4488654512759409</v>
      </c>
      <c r="AA162">
        <f t="shared" si="57"/>
        <v>4.1962930011514389E-2</v>
      </c>
      <c r="AB162">
        <f t="shared" si="58"/>
        <v>426688.63633292314</v>
      </c>
      <c r="AC162">
        <f t="shared" si="59"/>
        <v>429221.06087119912</v>
      </c>
      <c r="AD162">
        <f t="shared" si="60"/>
        <v>193.1547009448949</v>
      </c>
      <c r="AE162">
        <f t="shared" si="61"/>
        <v>4.2080441552347046E-2</v>
      </c>
      <c r="AF162">
        <f t="shared" si="62"/>
        <v>431753.0623679281</v>
      </c>
      <c r="AG162">
        <f t="shared" si="63"/>
        <v>0</v>
      </c>
    </row>
    <row r="163" spans="19:33" x14ac:dyDescent="0.25">
      <c r="S163">
        <f t="shared" si="52"/>
        <v>6</v>
      </c>
      <c r="T163">
        <f t="shared" si="53"/>
        <v>24</v>
      </c>
      <c r="U163">
        <f t="shared" si="56"/>
        <v>144</v>
      </c>
      <c r="V163">
        <f>($T$12*'10-day-rainfall'!X150+$T$13*'10-day-rainfall'!Y150+$T$14*'10-day-rainfall'!Z150+$T$15*'10-day-rainfall'!AA150)/12</f>
        <v>11.80458550535023</v>
      </c>
      <c r="Y163">
        <f t="shared" si="54"/>
        <v>193.19645377675991</v>
      </c>
      <c r="Z163">
        <f t="shared" si="55"/>
        <v>0</v>
      </c>
      <c r="AA163">
        <f t="shared" si="57"/>
        <v>4.219772194869377E-2</v>
      </c>
      <c r="AB163">
        <f t="shared" si="58"/>
        <v>431753.06236792763</v>
      </c>
      <c r="AC163">
        <f t="shared" si="59"/>
        <v>431677.10646842001</v>
      </c>
      <c r="AD163">
        <f t="shared" si="60"/>
        <v>193.19520780926237</v>
      </c>
      <c r="AE163">
        <f t="shared" si="61"/>
        <v>4.2194213400714664E-2</v>
      </c>
      <c r="AF163">
        <f t="shared" si="62"/>
        <v>431601.16319968505</v>
      </c>
      <c r="AG163">
        <f t="shared" si="63"/>
        <v>0</v>
      </c>
    </row>
    <row r="164" spans="19:33" x14ac:dyDescent="0.25">
      <c r="S164">
        <f t="shared" si="52"/>
        <v>7</v>
      </c>
      <c r="T164">
        <f t="shared" si="53"/>
        <v>1</v>
      </c>
      <c r="U164">
        <f t="shared" si="56"/>
        <v>145</v>
      </c>
      <c r="V164">
        <f>($T$12*'10-day-rainfall'!X151+$T$13*'10-day-rainfall'!Y151+$T$14*'10-day-rainfall'!Z151+$T$15*'10-day-rainfall'!AA151)/12</f>
        <v>11.80458550535023</v>
      </c>
      <c r="Y164">
        <f t="shared" si="54"/>
        <v>193.19396204895787</v>
      </c>
      <c r="Z164">
        <f t="shared" si="55"/>
        <v>0</v>
      </c>
      <c r="AA164">
        <f t="shared" si="57"/>
        <v>4.2190705436175105E-2</v>
      </c>
      <c r="AB164">
        <f t="shared" si="58"/>
        <v>431601.16319968586</v>
      </c>
      <c r="AC164">
        <f t="shared" si="59"/>
        <v>431525.21992990078</v>
      </c>
      <c r="AD164">
        <f t="shared" si="60"/>
        <v>193.19271628863612</v>
      </c>
      <c r="AE164">
        <f t="shared" si="61"/>
        <v>4.2187197471586974E-2</v>
      </c>
      <c r="AF164">
        <f t="shared" si="62"/>
        <v>431449.28928878816</v>
      </c>
      <c r="AG164">
        <f t="shared" si="63"/>
        <v>0</v>
      </c>
    </row>
    <row r="165" spans="19:33" x14ac:dyDescent="0.25">
      <c r="S165">
        <f t="shared" si="52"/>
        <v>7</v>
      </c>
      <c r="T165">
        <f t="shared" si="53"/>
        <v>2</v>
      </c>
      <c r="U165">
        <f t="shared" si="56"/>
        <v>146</v>
      </c>
      <c r="V165">
        <f>($T$12*'10-day-rainfall'!X152+$T$13*'10-day-rainfall'!Y152+$T$14*'10-day-rainfall'!Z152+$T$15*'10-day-rainfall'!AA152)/12</f>
        <v>11.80458550535023</v>
      </c>
      <c r="Y165">
        <f t="shared" si="54"/>
        <v>193.19147073547296</v>
      </c>
      <c r="Z165">
        <f t="shared" si="55"/>
        <v>0</v>
      </c>
      <c r="AA165">
        <f t="shared" si="57"/>
        <v>4.218369009034139E-2</v>
      </c>
      <c r="AB165">
        <f t="shared" si="58"/>
        <v>431449.28928878845</v>
      </c>
      <c r="AC165">
        <f t="shared" si="59"/>
        <v>431373.35864662583</v>
      </c>
      <c r="AD165">
        <f t="shared" si="60"/>
        <v>193.19022518229255</v>
      </c>
      <c r="AE165">
        <f t="shared" si="61"/>
        <v>4.2180182709047234E-2</v>
      </c>
      <c r="AF165">
        <f t="shared" si="62"/>
        <v>431297.44063103589</v>
      </c>
      <c r="AG165">
        <f t="shared" si="63"/>
        <v>0</v>
      </c>
    </row>
    <row r="166" spans="19:33" x14ac:dyDescent="0.25">
      <c r="S166">
        <f t="shared" si="52"/>
        <v>7</v>
      </c>
      <c r="T166">
        <f t="shared" si="53"/>
        <v>3</v>
      </c>
      <c r="U166">
        <f t="shared" si="56"/>
        <v>147</v>
      </c>
      <c r="V166">
        <f>($T$12*'10-day-rainfall'!X153+$T$13*'10-day-rainfall'!Y153+$T$14*'10-day-rainfall'!Z153+$T$15*'10-day-rainfall'!AA153)/12</f>
        <v>11.80458550535023</v>
      </c>
      <c r="Y166">
        <f t="shared" si="54"/>
        <v>193.18897983623629</v>
      </c>
      <c r="Z166">
        <f t="shared" si="55"/>
        <v>0</v>
      </c>
      <c r="AA166">
        <f t="shared" si="57"/>
        <v>4.2176675910998621E-2</v>
      </c>
      <c r="AB166">
        <f t="shared" si="58"/>
        <v>431297.44063103548</v>
      </c>
      <c r="AC166">
        <f t="shared" si="59"/>
        <v>431221.52261439571</v>
      </c>
      <c r="AD166">
        <f t="shared" si="60"/>
        <v>193.1877344901628</v>
      </c>
      <c r="AE166">
        <f t="shared" si="61"/>
        <v>4.2173169112901511E-2</v>
      </c>
      <c r="AF166">
        <f t="shared" si="62"/>
        <v>431145.61722222902</v>
      </c>
      <c r="AG166">
        <f t="shared" si="63"/>
        <v>0</v>
      </c>
    </row>
    <row r="167" spans="19:33" x14ac:dyDescent="0.25">
      <c r="S167">
        <f t="shared" si="52"/>
        <v>7</v>
      </c>
      <c r="T167">
        <f t="shared" si="53"/>
        <v>4</v>
      </c>
      <c r="U167">
        <f t="shared" si="56"/>
        <v>148</v>
      </c>
      <c r="V167">
        <f>($T$12*'10-day-rainfall'!X154+$T$13*'10-day-rainfall'!Y154+$T$14*'10-day-rainfall'!Z154+$T$15*'10-day-rainfall'!AA154)/12</f>
        <v>11.80458550535023</v>
      </c>
      <c r="Y167">
        <f t="shared" si="54"/>
        <v>193.18648935117898</v>
      </c>
      <c r="Z167">
        <f t="shared" si="55"/>
        <v>0</v>
      </c>
      <c r="AA167">
        <f t="shared" si="57"/>
        <v>4.2169662897952875E-2</v>
      </c>
      <c r="AB167">
        <f t="shared" si="58"/>
        <v>431145.6172222289</v>
      </c>
      <c r="AC167">
        <f t="shared" si="59"/>
        <v>431069.71182901261</v>
      </c>
      <c r="AD167">
        <f t="shared" si="60"/>
        <v>193.18524421217793</v>
      </c>
      <c r="AE167">
        <f t="shared" si="61"/>
        <v>4.2166156682955744E-2</v>
      </c>
      <c r="AF167">
        <f t="shared" si="62"/>
        <v>430993.81905817025</v>
      </c>
      <c r="AG167">
        <f t="shared" si="63"/>
        <v>0</v>
      </c>
    </row>
    <row r="168" spans="19:33" x14ac:dyDescent="0.25">
      <c r="S168">
        <f t="shared" si="52"/>
        <v>7</v>
      </c>
      <c r="T168">
        <f t="shared" si="53"/>
        <v>5</v>
      </c>
      <c r="U168">
        <f t="shared" si="56"/>
        <v>149</v>
      </c>
      <c r="V168">
        <f>($T$12*'10-day-rainfall'!X155+$T$13*'10-day-rainfall'!Y155+$T$14*'10-day-rainfall'!Z155+$T$15*'10-day-rainfall'!AA155)/12</f>
        <v>11.80458550535023</v>
      </c>
      <c r="Y168">
        <f t="shared" si="54"/>
        <v>193.18399928023217</v>
      </c>
      <c r="Z168">
        <f t="shared" si="55"/>
        <v>0</v>
      </c>
      <c r="AA168">
        <f t="shared" si="57"/>
        <v>4.2162651051010233E-2</v>
      </c>
      <c r="AB168">
        <f t="shared" si="58"/>
        <v>430993.81905817043</v>
      </c>
      <c r="AC168">
        <f t="shared" si="59"/>
        <v>430917.92628627858</v>
      </c>
      <c r="AD168">
        <f t="shared" si="60"/>
        <v>193.18275434826919</v>
      </c>
      <c r="AE168">
        <f t="shared" si="61"/>
        <v>4.2159145419016233E-2</v>
      </c>
      <c r="AF168">
        <f t="shared" si="62"/>
        <v>430842.04613466194</v>
      </c>
      <c r="AG168">
        <f t="shared" si="63"/>
        <v>0</v>
      </c>
    </row>
    <row r="169" spans="19:33" x14ac:dyDescent="0.25">
      <c r="S169">
        <f t="shared" si="52"/>
        <v>7</v>
      </c>
      <c r="T169">
        <f t="shared" si="53"/>
        <v>6</v>
      </c>
      <c r="U169">
        <f t="shared" si="56"/>
        <v>150</v>
      </c>
      <c r="V169">
        <f>($T$12*'10-day-rainfall'!X156+$T$13*'10-day-rainfall'!Y156+$T$14*'10-day-rainfall'!Z156+$T$15*'10-day-rainfall'!AA156)/12</f>
        <v>11.80458550535023</v>
      </c>
      <c r="Y169">
        <f t="shared" si="54"/>
        <v>193.181509623327</v>
      </c>
      <c r="Z169">
        <f t="shared" si="55"/>
        <v>0</v>
      </c>
      <c r="AA169">
        <f t="shared" si="57"/>
        <v>4.215564036997678E-2</v>
      </c>
      <c r="AB169">
        <f t="shared" si="58"/>
        <v>430842.046134662</v>
      </c>
      <c r="AC169">
        <f t="shared" si="59"/>
        <v>430766.16598199605</v>
      </c>
      <c r="AD169">
        <f t="shared" si="60"/>
        <v>193.18026489836762</v>
      </c>
      <c r="AE169">
        <f t="shared" si="61"/>
        <v>4.2152135320888906E-2</v>
      </c>
      <c r="AF169">
        <f t="shared" si="62"/>
        <v>430690.29844750679</v>
      </c>
      <c r="AG169">
        <f t="shared" si="63"/>
        <v>0</v>
      </c>
    </row>
    <row r="170" spans="19:33" x14ac:dyDescent="0.25">
      <c r="S170">
        <f t="shared" si="52"/>
        <v>7</v>
      </c>
      <c r="T170">
        <f t="shared" si="53"/>
        <v>7</v>
      </c>
      <c r="U170">
        <f t="shared" si="56"/>
        <v>151</v>
      </c>
      <c r="V170">
        <f>($T$12*'10-day-rainfall'!X157+$T$13*'10-day-rainfall'!Y157+$T$14*'10-day-rainfall'!Z157+$T$15*'10-day-rainfall'!AA157)/12</f>
        <v>11.80458550535023</v>
      </c>
      <c r="Y170">
        <f t="shared" si="54"/>
        <v>193.17901185329697</v>
      </c>
      <c r="Z170">
        <f t="shared" si="55"/>
        <v>0</v>
      </c>
      <c r="AA170">
        <f t="shared" si="57"/>
        <v>4.2148618261596146E-2</v>
      </c>
      <c r="AB170">
        <f t="shared" si="58"/>
        <v>430690.29844750714</v>
      </c>
      <c r="AC170">
        <f t="shared" si="59"/>
        <v>430614.43093463627</v>
      </c>
      <c r="AD170">
        <f t="shared" si="60"/>
        <v>193.1777565027765</v>
      </c>
      <c r="AE170">
        <f t="shared" si="61"/>
        <v>4.2145097798023827E-2</v>
      </c>
      <c r="AF170">
        <f t="shared" si="62"/>
        <v>430538.57609543425</v>
      </c>
      <c r="AG170">
        <f t="shared" si="63"/>
        <v>0</v>
      </c>
    </row>
    <row r="171" spans="19:33" x14ac:dyDescent="0.25">
      <c r="S171">
        <f t="shared" si="52"/>
        <v>7</v>
      </c>
      <c r="T171">
        <f t="shared" si="53"/>
        <v>8</v>
      </c>
      <c r="U171">
        <f t="shared" si="56"/>
        <v>152</v>
      </c>
      <c r="V171">
        <f>($T$12*'10-day-rainfall'!X158+$T$13*'10-day-rainfall'!Y158+$T$14*'10-day-rainfall'!Z158+$T$15*'10-day-rainfall'!AA158)/12</f>
        <v>11.80458550535023</v>
      </c>
      <c r="Y171">
        <f t="shared" si="54"/>
        <v>193.17650136196238</v>
      </c>
      <c r="Z171">
        <f t="shared" si="55"/>
        <v>0</v>
      </c>
      <c r="AA171">
        <f t="shared" si="57"/>
        <v>4.2141577922545054E-2</v>
      </c>
      <c r="AB171">
        <f t="shared" si="58"/>
        <v>430538.57609543484</v>
      </c>
      <c r="AC171">
        <f t="shared" si="59"/>
        <v>430462.72125517426</v>
      </c>
      <c r="AD171">
        <f t="shared" si="60"/>
        <v>193.17524622113072</v>
      </c>
      <c r="AE171">
        <f t="shared" si="61"/>
        <v>4.2138058047017098E-2</v>
      </c>
      <c r="AF171">
        <f t="shared" si="62"/>
        <v>430386.87908646557</v>
      </c>
      <c r="AG171">
        <f t="shared" si="63"/>
        <v>0</v>
      </c>
    </row>
    <row r="172" spans="19:33" x14ac:dyDescent="0.25">
      <c r="S172">
        <f t="shared" si="52"/>
        <v>7</v>
      </c>
      <c r="T172">
        <f t="shared" si="53"/>
        <v>9</v>
      </c>
      <c r="U172">
        <f t="shared" si="56"/>
        <v>153</v>
      </c>
      <c r="V172">
        <f>($T$12*'10-day-rainfall'!X159+$T$13*'10-day-rainfall'!Y159+$T$14*'10-day-rainfall'!Z159+$T$15*'10-day-rainfall'!AA159)/12</f>
        <v>11.80458550535023</v>
      </c>
      <c r="Y172">
        <f t="shared" si="54"/>
        <v>193.17399128997036</v>
      </c>
      <c r="Z172">
        <f t="shared" si="55"/>
        <v>0</v>
      </c>
      <c r="AA172">
        <f t="shared" si="57"/>
        <v>4.2134538759484419E-2</v>
      </c>
      <c r="AB172">
        <f t="shared" si="58"/>
        <v>430386.87908646569</v>
      </c>
      <c r="AC172">
        <f t="shared" si="59"/>
        <v>430311.03691669862</v>
      </c>
      <c r="AD172">
        <f t="shared" si="60"/>
        <v>193.17273635879249</v>
      </c>
      <c r="AE172">
        <f t="shared" si="61"/>
        <v>4.2131019471902641E-2</v>
      </c>
      <c r="AF172">
        <f t="shared" si="62"/>
        <v>430235.20741636684</v>
      </c>
      <c r="AG172">
        <f t="shared" si="63"/>
        <v>0</v>
      </c>
    </row>
    <row r="173" spans="19:33" x14ac:dyDescent="0.25">
      <c r="S173">
        <f t="shared" ref="S173:S236" si="64">S149+1</f>
        <v>7</v>
      </c>
      <c r="T173">
        <f t="shared" ref="T173:T236" si="65">T149</f>
        <v>10</v>
      </c>
      <c r="U173">
        <f t="shared" si="56"/>
        <v>154</v>
      </c>
      <c r="V173">
        <f>($T$12*'10-day-rainfall'!X160+$T$13*'10-day-rainfall'!Y160+$T$14*'10-day-rainfall'!Z160+$T$15*'10-day-rainfall'!AA160)/12</f>
        <v>11.80458550535023</v>
      </c>
      <c r="Y173">
        <f t="shared" si="54"/>
        <v>193.17148163725088</v>
      </c>
      <c r="Z173">
        <f t="shared" si="55"/>
        <v>3.0951638139800506E-3</v>
      </c>
      <c r="AA173">
        <f t="shared" si="57"/>
        <v>4.2127500772217857E-2</v>
      </c>
      <c r="AB173">
        <f t="shared" si="58"/>
        <v>430235.20741636743</v>
      </c>
      <c r="AC173">
        <f t="shared" si="59"/>
        <v>430164.9492098426</v>
      </c>
      <c r="AD173">
        <f t="shared" si="60"/>
        <v>193.17031910176249</v>
      </c>
      <c r="AE173">
        <f t="shared" si="61"/>
        <v>4.2124240596058543E-2</v>
      </c>
      <c r="AF173">
        <f t="shared" si="62"/>
        <v>430094.70273995196</v>
      </c>
      <c r="AG173">
        <f t="shared" si="63"/>
        <v>0</v>
      </c>
    </row>
    <row r="174" spans="19:33" x14ac:dyDescent="0.25">
      <c r="S174">
        <f t="shared" si="64"/>
        <v>7</v>
      </c>
      <c r="T174">
        <f t="shared" si="65"/>
        <v>11</v>
      </c>
      <c r="U174">
        <f t="shared" si="56"/>
        <v>155</v>
      </c>
      <c r="V174">
        <f>($T$12*'10-day-rainfall'!X161+$T$13*'10-day-rainfall'!Y161+$T$14*'10-day-rainfall'!Z161+$T$15*'10-day-rainfall'!AA161)/12</f>
        <v>11.804841304012543</v>
      </c>
      <c r="Y174">
        <f t="shared" si="54"/>
        <v>193.16915676047569</v>
      </c>
      <c r="Z174">
        <f t="shared" si="55"/>
        <v>2.2488593249305033E-2</v>
      </c>
      <c r="AA174">
        <f t="shared" si="57"/>
        <v>4.2120980964511757E-2</v>
      </c>
      <c r="AB174">
        <f t="shared" si="58"/>
        <v>430094.70273995202</v>
      </c>
      <c r="AC174">
        <f t="shared" si="59"/>
        <v>430059.36444206466</v>
      </c>
      <c r="AD174">
        <f t="shared" si="60"/>
        <v>193.16857203126858</v>
      </c>
      <c r="AE174">
        <f t="shared" si="61"/>
        <v>4.211934116921974E-2</v>
      </c>
      <c r="AF174">
        <f t="shared" si="62"/>
        <v>430024.0320474403</v>
      </c>
      <c r="AG174">
        <f t="shared" si="63"/>
        <v>0</v>
      </c>
    </row>
    <row r="175" spans="19:33" x14ac:dyDescent="0.25">
      <c r="S175">
        <f t="shared" si="64"/>
        <v>7</v>
      </c>
      <c r="T175">
        <f t="shared" si="65"/>
        <v>12</v>
      </c>
      <c r="U175">
        <f t="shared" si="56"/>
        <v>156</v>
      </c>
      <c r="V175">
        <f>($T$12*'10-day-rainfall'!X162+$T$13*'10-day-rainfall'!Y162+$T$14*'10-day-rainfall'!Z162+$T$15*'10-day-rainfall'!AA162)/12</f>
        <v>11.806699865438105</v>
      </c>
      <c r="Y175">
        <f t="shared" si="54"/>
        <v>193.16798739974053</v>
      </c>
      <c r="Z175">
        <f t="shared" si="55"/>
        <v>5.4031225838354575E-2</v>
      </c>
      <c r="AA175">
        <f t="shared" si="57"/>
        <v>4.2117701647855631E-2</v>
      </c>
      <c r="AB175">
        <f t="shared" si="58"/>
        <v>430024.03204744047</v>
      </c>
      <c r="AC175">
        <f t="shared" si="59"/>
        <v>430045.47639098339</v>
      </c>
      <c r="AD175">
        <f t="shared" si="60"/>
        <v>193.16834223103535</v>
      </c>
      <c r="AE175">
        <f t="shared" si="61"/>
        <v>4.2118696725029214E-2</v>
      </c>
      <c r="AF175">
        <f t="shared" si="62"/>
        <v>430066.91715224844</v>
      </c>
      <c r="AG175">
        <f t="shared" si="63"/>
        <v>0</v>
      </c>
    </row>
    <row r="176" spans="19:33" x14ac:dyDescent="0.25">
      <c r="S176">
        <f t="shared" si="64"/>
        <v>7</v>
      </c>
      <c r="T176">
        <f t="shared" si="65"/>
        <v>13</v>
      </c>
      <c r="U176">
        <f t="shared" si="56"/>
        <v>157</v>
      </c>
      <c r="V176">
        <f>($T$12*'10-day-rainfall'!X163+$T$13*'10-day-rainfall'!Y163+$T$14*'10-day-rainfall'!Z163+$T$15*'10-day-rainfall'!AA163)/12</f>
        <v>11.811165256003259</v>
      </c>
      <c r="Y176">
        <f t="shared" si="54"/>
        <v>193.16869700305563</v>
      </c>
      <c r="Z176">
        <f t="shared" si="55"/>
        <v>0.1065121441952403</v>
      </c>
      <c r="AA176">
        <f t="shared" si="57"/>
        <v>4.211969163597519E-2</v>
      </c>
      <c r="AB176">
        <f t="shared" si="58"/>
        <v>430066.91715224925</v>
      </c>
      <c r="AC176">
        <f t="shared" si="59"/>
        <v>430182.82356685592</v>
      </c>
      <c r="AD176">
        <f t="shared" si="60"/>
        <v>193.17061486186495</v>
      </c>
      <c r="AE176">
        <f t="shared" si="61"/>
        <v>4.2125070015929633E-2</v>
      </c>
      <c r="AF176">
        <f t="shared" si="62"/>
        <v>430298.71061929478</v>
      </c>
      <c r="AG176">
        <f t="shared" si="63"/>
        <v>0</v>
      </c>
    </row>
    <row r="177" spans="19:33" x14ac:dyDescent="0.25">
      <c r="S177">
        <f t="shared" si="64"/>
        <v>7</v>
      </c>
      <c r="T177">
        <f t="shared" si="65"/>
        <v>14</v>
      </c>
      <c r="U177">
        <f t="shared" si="56"/>
        <v>158</v>
      </c>
      <c r="V177">
        <f>($T$12*'10-day-rainfall'!X164+$T$13*'10-day-rainfall'!Y164+$T$14*'10-day-rainfall'!Z164+$T$15*'10-day-rainfall'!AA164)/12</f>
        <v>11.81996791254832</v>
      </c>
      <c r="Y177">
        <f t="shared" si="54"/>
        <v>193.17253240029595</v>
      </c>
      <c r="Z177">
        <f t="shared" si="55"/>
        <v>0.21195682835115209</v>
      </c>
      <c r="AA177">
        <f t="shared" si="57"/>
        <v>4.2130447497425685E-2</v>
      </c>
      <c r="AB177">
        <f t="shared" si="58"/>
        <v>430298.71061929525</v>
      </c>
      <c r="AC177">
        <f t="shared" si="59"/>
        <v>430604.39810483198</v>
      </c>
      <c r="AD177">
        <f t="shared" si="60"/>
        <v>193.17759049340518</v>
      </c>
      <c r="AE177">
        <f t="shared" si="61"/>
        <v>4.214463224682128E-2</v>
      </c>
      <c r="AF177">
        <f t="shared" si="62"/>
        <v>430910.03452527086</v>
      </c>
      <c r="AG177">
        <f t="shared" si="63"/>
        <v>0</v>
      </c>
    </row>
    <row r="178" spans="19:33" x14ac:dyDescent="0.25">
      <c r="S178">
        <f t="shared" si="64"/>
        <v>7</v>
      </c>
      <c r="T178">
        <f t="shared" si="65"/>
        <v>15</v>
      </c>
      <c r="U178">
        <f t="shared" si="56"/>
        <v>159</v>
      </c>
      <c r="V178">
        <f>($T$12*'10-day-rainfall'!X165+$T$13*'10-day-rainfall'!Y165+$T$14*'10-day-rainfall'!Z165+$T$15*'10-day-rainfall'!AA165)/12</f>
        <v>11.837485005800481</v>
      </c>
      <c r="Y178">
        <f t="shared" si="54"/>
        <v>193.18262489318039</v>
      </c>
      <c r="Z178">
        <f t="shared" si="55"/>
        <v>0.95480376957097357</v>
      </c>
      <c r="AA178">
        <f t="shared" si="57"/>
        <v>4.2158780883511833E-2</v>
      </c>
      <c r="AB178">
        <f t="shared" si="58"/>
        <v>430910.03452527028</v>
      </c>
      <c r="AC178">
        <f t="shared" si="59"/>
        <v>432552.79550490773</v>
      </c>
      <c r="AD178">
        <f t="shared" si="60"/>
        <v>193.20957246144192</v>
      </c>
      <c r="AE178">
        <f t="shared" si="61"/>
        <v>4.223466314878168E-2</v>
      </c>
      <c r="AF178">
        <f t="shared" si="62"/>
        <v>434195.28330839018</v>
      </c>
      <c r="AG178">
        <f t="shared" si="63"/>
        <v>0</v>
      </c>
    </row>
    <row r="179" spans="19:33" x14ac:dyDescent="0.25">
      <c r="S179">
        <f t="shared" si="64"/>
        <v>7</v>
      </c>
      <c r="T179">
        <f t="shared" si="65"/>
        <v>16</v>
      </c>
      <c r="U179">
        <f t="shared" si="56"/>
        <v>160</v>
      </c>
      <c r="V179">
        <f>($T$12*'10-day-rainfall'!X166+$T$13*'10-day-rainfall'!Y166+$T$14*'10-day-rainfall'!Z166+$T$15*'10-day-rainfall'!AA166)/12</f>
        <v>11.916394408244363</v>
      </c>
      <c r="Y179">
        <f t="shared" si="54"/>
        <v>193.23651554856886</v>
      </c>
      <c r="Z179">
        <f t="shared" si="55"/>
        <v>0.59749980513333745</v>
      </c>
      <c r="AA179">
        <f t="shared" si="57"/>
        <v>4.2310532795523555E-2</v>
      </c>
      <c r="AB179">
        <f t="shared" si="58"/>
        <v>434195.28330839053</v>
      </c>
      <c r="AC179">
        <f t="shared" si="59"/>
        <v>435194.6239985986</v>
      </c>
      <c r="AD179">
        <f t="shared" si="60"/>
        <v>193.25290856118588</v>
      </c>
      <c r="AE179">
        <f t="shared" si="61"/>
        <v>4.2356694249496084E-2</v>
      </c>
      <c r="AF179">
        <f t="shared" si="62"/>
        <v>436193.79850757238</v>
      </c>
      <c r="AG179">
        <f t="shared" si="63"/>
        <v>0</v>
      </c>
    </row>
    <row r="180" spans="19:33" x14ac:dyDescent="0.25">
      <c r="S180">
        <f t="shared" si="64"/>
        <v>7</v>
      </c>
      <c r="T180">
        <f t="shared" si="65"/>
        <v>17</v>
      </c>
      <c r="U180">
        <f t="shared" si="56"/>
        <v>161</v>
      </c>
      <c r="V180">
        <f>($T$12*'10-day-rainfall'!X167+$T$13*'10-day-rainfall'!Y167+$T$14*'10-day-rainfall'!Z167+$T$15*'10-day-rainfall'!AA167)/12</f>
        <v>11.965774557428936</v>
      </c>
      <c r="Y180">
        <f t="shared" si="54"/>
        <v>193.26929884779452</v>
      </c>
      <c r="Z180">
        <f t="shared" si="55"/>
        <v>0.2593156942624596</v>
      </c>
      <c r="AA180">
        <f t="shared" si="57"/>
        <v>4.2402848027240148E-2</v>
      </c>
      <c r="AB180">
        <f t="shared" si="58"/>
        <v>436193.79850757279</v>
      </c>
      <c r="AC180">
        <f t="shared" si="59"/>
        <v>436584.24163079617</v>
      </c>
      <c r="AD180">
        <f t="shared" si="60"/>
        <v>193.27570360956187</v>
      </c>
      <c r="AE180">
        <f t="shared" si="61"/>
        <v>4.2420883340360198E-2</v>
      </c>
      <c r="AF180">
        <f t="shared" si="62"/>
        <v>436974.61982689233</v>
      </c>
      <c r="AG180">
        <f t="shared" si="63"/>
        <v>0</v>
      </c>
    </row>
    <row r="181" spans="19:33" x14ac:dyDescent="0.25">
      <c r="S181">
        <f t="shared" si="64"/>
        <v>7</v>
      </c>
      <c r="T181">
        <f t="shared" si="65"/>
        <v>18</v>
      </c>
      <c r="U181">
        <f t="shared" si="56"/>
        <v>162</v>
      </c>
      <c r="V181">
        <f>($T$12*'10-day-rainfall'!X168+$T$13*'10-day-rainfall'!Y168+$T$14*'10-day-rainfall'!Z168+$T$15*'10-day-rainfall'!AA168)/12</f>
        <v>11.987205606541536</v>
      </c>
      <c r="Y181">
        <f t="shared" si="54"/>
        <v>193.28210730627583</v>
      </c>
      <c r="Z181">
        <f t="shared" si="55"/>
        <v>0.1772366553170194</v>
      </c>
      <c r="AA181">
        <f t="shared" si="57"/>
        <v>4.2438915654372369E-2</v>
      </c>
      <c r="AB181">
        <f t="shared" si="58"/>
        <v>436974.61982689181</v>
      </c>
      <c r="AC181">
        <f t="shared" si="59"/>
        <v>437217.25575828459</v>
      </c>
      <c r="AD181">
        <f t="shared" si="60"/>
        <v>193.28608746431766</v>
      </c>
      <c r="AE181">
        <f t="shared" si="61"/>
        <v>4.2450123471174786E-2</v>
      </c>
      <c r="AF181">
        <f t="shared" si="62"/>
        <v>437459.85134153685</v>
      </c>
      <c r="AG181">
        <f t="shared" si="63"/>
        <v>0</v>
      </c>
    </row>
    <row r="182" spans="19:33" x14ac:dyDescent="0.25">
      <c r="S182">
        <f t="shared" si="64"/>
        <v>7</v>
      </c>
      <c r="T182">
        <f t="shared" si="65"/>
        <v>19</v>
      </c>
      <c r="U182">
        <f t="shared" si="56"/>
        <v>163</v>
      </c>
      <c r="V182">
        <f>($T$12*'10-day-rainfall'!X169+$T$13*'10-day-rainfall'!Y169+$T$14*'10-day-rainfall'!Z169+$T$15*'10-day-rainfall'!AA169)/12</f>
        <v>12.001853264005753</v>
      </c>
      <c r="Y182">
        <f t="shared" si="54"/>
        <v>193.29006696049555</v>
      </c>
      <c r="Z182">
        <f t="shared" si="55"/>
        <v>0.13334504282348281</v>
      </c>
      <c r="AA182">
        <f t="shared" si="57"/>
        <v>4.2461329424219617E-2</v>
      </c>
      <c r="AB182">
        <f t="shared" si="58"/>
        <v>437459.85134153732</v>
      </c>
      <c r="AC182">
        <f t="shared" si="59"/>
        <v>437623.442025656</v>
      </c>
      <c r="AD182">
        <f t="shared" si="60"/>
        <v>193.29275047391101</v>
      </c>
      <c r="AE182">
        <f t="shared" si="61"/>
        <v>4.2468885990172837E-2</v>
      </c>
      <c r="AF182">
        <f t="shared" si="62"/>
        <v>437787.00550613721</v>
      </c>
      <c r="AG182">
        <f t="shared" si="63"/>
        <v>0</v>
      </c>
    </row>
    <row r="183" spans="19:33" x14ac:dyDescent="0.25">
      <c r="S183">
        <f t="shared" si="64"/>
        <v>7</v>
      </c>
      <c r="T183">
        <f t="shared" si="65"/>
        <v>20</v>
      </c>
      <c r="U183">
        <f t="shared" si="56"/>
        <v>164</v>
      </c>
      <c r="V183">
        <f>($T$12*'10-day-rainfall'!X170+$T$13*'10-day-rainfall'!Y170+$T$14*'10-day-rainfall'!Z170+$T$15*'10-day-rainfall'!AA170)/12</f>
        <v>12.012873515478768</v>
      </c>
      <c r="Y183">
        <f t="shared" si="54"/>
        <v>193.29543354108267</v>
      </c>
      <c r="Z183">
        <f t="shared" si="55"/>
        <v>0.10534313518711862</v>
      </c>
      <c r="AA183">
        <f t="shared" si="57"/>
        <v>4.2476441299538079E-2</v>
      </c>
      <c r="AB183">
        <f t="shared" si="58"/>
        <v>437787.00550613727</v>
      </c>
      <c r="AC183">
        <f t="shared" si="59"/>
        <v>437900.16555513494</v>
      </c>
      <c r="AD183">
        <f t="shared" si="60"/>
        <v>193.29728979904269</v>
      </c>
      <c r="AE183">
        <f t="shared" si="61"/>
        <v>4.2481668378195565E-2</v>
      </c>
      <c r="AF183">
        <f t="shared" si="62"/>
        <v>438013.30678664939</v>
      </c>
      <c r="AG183">
        <f t="shared" si="63"/>
        <v>0</v>
      </c>
    </row>
    <row r="184" spans="19:33" x14ac:dyDescent="0.25">
      <c r="S184">
        <f t="shared" si="64"/>
        <v>7</v>
      </c>
      <c r="T184">
        <f t="shared" si="65"/>
        <v>21</v>
      </c>
      <c r="U184">
        <f t="shared" si="56"/>
        <v>165</v>
      </c>
      <c r="V184">
        <f>($T$12*'10-day-rainfall'!X171+$T$13*'10-day-rainfall'!Y171+$T$14*'10-day-rainfall'!Z171+$T$15*'10-day-rainfall'!AA171)/12</f>
        <v>12.021579559709108</v>
      </c>
      <c r="Y184">
        <f t="shared" si="54"/>
        <v>193.29914574832392</v>
      </c>
      <c r="Z184">
        <f t="shared" si="55"/>
        <v>8.5844808100017822E-2</v>
      </c>
      <c r="AA184">
        <f t="shared" si="57"/>
        <v>4.2486894587637519E-2</v>
      </c>
      <c r="AB184">
        <f t="shared" si="58"/>
        <v>438013.30678664858</v>
      </c>
      <c r="AC184">
        <f t="shared" si="59"/>
        <v>438091.35103097087</v>
      </c>
      <c r="AD184">
        <f t="shared" si="60"/>
        <v>193.30042597267024</v>
      </c>
      <c r="AE184">
        <f t="shared" si="61"/>
        <v>4.2490499600249761E-2</v>
      </c>
      <c r="AF184">
        <f t="shared" si="62"/>
        <v>438169.38229724776</v>
      </c>
      <c r="AG184">
        <f t="shared" si="63"/>
        <v>0</v>
      </c>
    </row>
    <row r="185" spans="19:33" x14ac:dyDescent="0.25">
      <c r="S185">
        <f t="shared" si="64"/>
        <v>7</v>
      </c>
      <c r="T185">
        <f t="shared" si="65"/>
        <v>22</v>
      </c>
      <c r="U185">
        <f t="shared" si="56"/>
        <v>166</v>
      </c>
      <c r="V185">
        <f>($T$12*'10-day-rainfall'!X172+$T$13*'10-day-rainfall'!Y172+$T$14*'10-day-rainfall'!Z172+$T$15*'10-day-rainfall'!AA172)/12</f>
        <v>12.028674171948779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193.30170598412693</v>
      </c>
      <c r="Z185">
        <f>(V186-V185)*43560/3600</f>
        <v>7.1517411459073796E-2</v>
      </c>
      <c r="AA185">
        <f t="shared" si="57"/>
        <v>4.2494104013381294E-2</v>
      </c>
      <c r="AB185">
        <f t="shared" si="58"/>
        <v>438169.38229724846</v>
      </c>
      <c r="AC185">
        <f t="shared" si="59"/>
        <v>438221.6242506507</v>
      </c>
      <c r="AD185">
        <f t="shared" si="60"/>
        <v>193.30256295213559</v>
      </c>
      <c r="AE185">
        <f t="shared" si="61"/>
        <v>4.2496517168925795E-2</v>
      </c>
      <c r="AF185">
        <f t="shared" si="62"/>
        <v>438273.85751669301</v>
      </c>
      <c r="AG185">
        <f t="shared" si="63"/>
        <v>0</v>
      </c>
    </row>
    <row r="186" spans="19:33" x14ac:dyDescent="0.25">
      <c r="S186">
        <f t="shared" si="64"/>
        <v>7</v>
      </c>
      <c r="T186">
        <f t="shared" si="65"/>
        <v>23</v>
      </c>
      <c r="U186">
        <f t="shared" si="56"/>
        <v>167</v>
      </c>
      <c r="V186">
        <f>($T$12*'10-day-rainfall'!X173+$T$13*'10-day-rainfall'!Y173+$T$14*'10-day-rainfall'!Z173+$T$15*'10-day-rainfall'!AA173)/12</f>
        <v>12.03458470182143</v>
      </c>
      <c r="Y186">
        <f t="shared" ref="Y186:Y196" si="66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193.30341977763828</v>
      </c>
      <c r="Z186">
        <f t="shared" ref="Z186:Z196" si="67">(V187-V186)*43560/3600</f>
        <v>6.0591384659029586E-2</v>
      </c>
      <c r="AA186">
        <f t="shared" si="57"/>
        <v>4.249892992318452E-2</v>
      </c>
      <c r="AB186">
        <f t="shared" si="58"/>
        <v>438273.85751669266</v>
      </c>
      <c r="AC186">
        <f t="shared" si="59"/>
        <v>438306.4239352172</v>
      </c>
      <c r="AD186">
        <f t="shared" si="60"/>
        <v>193.30395399156052</v>
      </c>
      <c r="AE186">
        <f t="shared" si="61"/>
        <v>4.2500434228217338E-2</v>
      </c>
      <c r="AF186">
        <f t="shared" si="62"/>
        <v>438338.98493824358</v>
      </c>
      <c r="AG186">
        <f t="shared" si="63"/>
        <v>0</v>
      </c>
    </row>
    <row r="187" spans="19:33" x14ac:dyDescent="0.25">
      <c r="S187">
        <f t="shared" si="64"/>
        <v>7</v>
      </c>
      <c r="T187">
        <f t="shared" si="65"/>
        <v>24</v>
      </c>
      <c r="U187">
        <f t="shared" si="56"/>
        <v>168</v>
      </c>
      <c r="V187">
        <f>($T$12*'10-day-rainfall'!X174+$T$13*'10-day-rainfall'!Y174+$T$14*'10-day-rainfall'!Z174+$T$15*'10-day-rainfall'!AA174)/12</f>
        <v>12.039592254272589</v>
      </c>
      <c r="Y187">
        <f t="shared" si="66"/>
        <v>193.30448811664786</v>
      </c>
      <c r="Z187">
        <f t="shared" si="67"/>
        <v>0</v>
      </c>
      <c r="AA187">
        <f t="shared" si="57"/>
        <v>4.2501938283097972E-2</v>
      </c>
      <c r="AB187">
        <f t="shared" si="58"/>
        <v>438338.98493824428</v>
      </c>
      <c r="AC187">
        <f t="shared" si="59"/>
        <v>438262.48144933471</v>
      </c>
      <c r="AD187">
        <f t="shared" si="60"/>
        <v>193.30323316658806</v>
      </c>
      <c r="AE187">
        <f t="shared" si="61"/>
        <v>4.2498404440919187E-2</v>
      </c>
      <c r="AF187">
        <f t="shared" si="62"/>
        <v>438185.99068225699</v>
      </c>
      <c r="AG187">
        <f t="shared" si="63"/>
        <v>0</v>
      </c>
    </row>
    <row r="188" spans="19:33" x14ac:dyDescent="0.25">
      <c r="S188">
        <f t="shared" si="64"/>
        <v>8</v>
      </c>
      <c r="T188">
        <f t="shared" si="65"/>
        <v>1</v>
      </c>
      <c r="U188">
        <f t="shared" si="56"/>
        <v>169</v>
      </c>
      <c r="V188">
        <f>($T$12*'10-day-rainfall'!X175+$T$13*'10-day-rainfall'!Y175+$T$14*'10-day-rainfall'!Z175+$T$15*'10-day-rainfall'!AA175)/12</f>
        <v>12.039592254272589</v>
      </c>
      <c r="Y188">
        <f t="shared" si="66"/>
        <v>193.301978425215</v>
      </c>
      <c r="Z188">
        <f t="shared" si="67"/>
        <v>0</v>
      </c>
      <c r="AA188">
        <f t="shared" si="57"/>
        <v>0.43334626892580241</v>
      </c>
      <c r="AB188">
        <f t="shared" si="58"/>
        <v>438185.99068225711</v>
      </c>
      <c r="AC188">
        <f t="shared" si="59"/>
        <v>437405.96739819064</v>
      </c>
      <c r="AD188">
        <f t="shared" si="60"/>
        <v>193.28918305756656</v>
      </c>
      <c r="AE188">
        <f t="shared" si="61"/>
        <v>0.4330901372412706</v>
      </c>
      <c r="AF188">
        <f t="shared" si="62"/>
        <v>436626.86618818855</v>
      </c>
      <c r="AG188">
        <f t="shared" si="63"/>
        <v>0.39085139773941635</v>
      </c>
    </row>
    <row r="189" spans="19:33" x14ac:dyDescent="0.25">
      <c r="S189">
        <f t="shared" si="64"/>
        <v>8</v>
      </c>
      <c r="T189">
        <f t="shared" si="65"/>
        <v>2</v>
      </c>
      <c r="U189">
        <f t="shared" si="56"/>
        <v>170</v>
      </c>
      <c r="V189">
        <f>($T$12*'10-day-rainfall'!X176+$T$13*'10-day-rainfall'!Y176+$T$14*'10-day-rainfall'!Z176+$T$15*'10-day-rainfall'!AA176)/12</f>
        <v>12.039592254272589</v>
      </c>
      <c r="Y189">
        <f t="shared" si="66"/>
        <v>193.27640281546232</v>
      </c>
      <c r="Z189">
        <f t="shared" si="67"/>
        <v>0</v>
      </c>
      <c r="AA189">
        <f t="shared" si="57"/>
        <v>0.43283430833280745</v>
      </c>
      <c r="AB189">
        <f t="shared" si="58"/>
        <v>436626.86618818907</v>
      </c>
      <c r="AC189">
        <f t="shared" si="59"/>
        <v>435847.76443318999</v>
      </c>
      <c r="AD189">
        <f t="shared" si="60"/>
        <v>193.26362256441803</v>
      </c>
      <c r="AE189">
        <f t="shared" si="61"/>
        <v>0.43257847924538656</v>
      </c>
      <c r="AF189">
        <f t="shared" si="62"/>
        <v>435069.58366290567</v>
      </c>
      <c r="AG189">
        <f t="shared" si="63"/>
        <v>0.3904114560827816</v>
      </c>
    </row>
    <row r="190" spans="19:33" x14ac:dyDescent="0.25">
      <c r="S190">
        <f t="shared" si="64"/>
        <v>8</v>
      </c>
      <c r="T190">
        <f t="shared" si="65"/>
        <v>3</v>
      </c>
      <c r="U190">
        <f t="shared" si="56"/>
        <v>171</v>
      </c>
      <c r="V190">
        <f>($T$12*'10-day-rainfall'!X177+$T$13*'10-day-rainfall'!Y177+$T$14*'10-day-rainfall'!Z177+$T$15*'10-day-rainfall'!AA177)/12</f>
        <v>12.039592254272589</v>
      </c>
      <c r="Y190">
        <f t="shared" si="66"/>
        <v>193.25085742104844</v>
      </c>
      <c r="Z190">
        <f t="shared" si="67"/>
        <v>0</v>
      </c>
      <c r="AA190">
        <f t="shared" si="57"/>
        <v>0.43232295257633119</v>
      </c>
      <c r="AB190">
        <f t="shared" si="58"/>
        <v>435069.58366290573</v>
      </c>
      <c r="AC190">
        <f t="shared" si="59"/>
        <v>434291.40234826831</v>
      </c>
      <c r="AD190">
        <f t="shared" si="60"/>
        <v>193.23809226874937</v>
      </c>
      <c r="AE190">
        <f t="shared" si="61"/>
        <v>0.43206742572852974</v>
      </c>
      <c r="AF190">
        <f t="shared" si="62"/>
        <v>433514.140930283</v>
      </c>
      <c r="AG190">
        <f t="shared" si="63"/>
        <v>0.38997203417861154</v>
      </c>
    </row>
    <row r="191" spans="19:33" x14ac:dyDescent="0.25">
      <c r="S191">
        <f t="shared" si="64"/>
        <v>8</v>
      </c>
      <c r="T191">
        <f t="shared" si="65"/>
        <v>4</v>
      </c>
      <c r="U191">
        <f t="shared" si="56"/>
        <v>172</v>
      </c>
      <c r="V191">
        <f>($T$12*'10-day-rainfall'!X178+$T$13*'10-day-rainfall'!Y178+$T$14*'10-day-rainfall'!Z178+$T$15*'10-day-rainfall'!AA178)/12</f>
        <v>12.039592254272589</v>
      </c>
      <c r="Y191">
        <f t="shared" si="66"/>
        <v>193.22534220627659</v>
      </c>
      <c r="Z191">
        <f t="shared" si="67"/>
        <v>0</v>
      </c>
      <c r="AA191">
        <f t="shared" si="57"/>
        <v>0.43181220094181272</v>
      </c>
      <c r="AB191">
        <f t="shared" si="58"/>
        <v>433514.14093028341</v>
      </c>
      <c r="AC191">
        <f t="shared" si="59"/>
        <v>432736.87896858813</v>
      </c>
      <c r="AD191">
        <f t="shared" si="60"/>
        <v>193.21259213488489</v>
      </c>
      <c r="AE191">
        <f t="shared" si="61"/>
        <v>0.43155697597656067</v>
      </c>
      <c r="AF191">
        <f t="shared" si="62"/>
        <v>431960.53581676778</v>
      </c>
      <c r="AG191">
        <f t="shared" si="63"/>
        <v>0.38953313141286455</v>
      </c>
    </row>
    <row r="192" spans="19:33" x14ac:dyDescent="0.25">
      <c r="S192">
        <f t="shared" si="64"/>
        <v>8</v>
      </c>
      <c r="T192">
        <f t="shared" si="65"/>
        <v>5</v>
      </c>
      <c r="U192">
        <f t="shared" si="56"/>
        <v>173</v>
      </c>
      <c r="V192">
        <f>($T$12*'10-day-rainfall'!X179+$T$13*'10-day-rainfall'!Y179+$T$14*'10-day-rainfall'!Z179+$T$15*'10-day-rainfall'!AA179)/12</f>
        <v>12.039592254272589</v>
      </c>
      <c r="Y192">
        <f t="shared" si="66"/>
        <v>193.19985713549218</v>
      </c>
      <c r="Z192">
        <f t="shared" si="67"/>
        <v>0</v>
      </c>
      <c r="AA192">
        <f t="shared" si="57"/>
        <v>0.43130205271553468</v>
      </c>
      <c r="AB192">
        <f t="shared" si="58"/>
        <v>431960.53581676801</v>
      </c>
      <c r="AC192">
        <f t="shared" si="59"/>
        <v>431184.19212188007</v>
      </c>
      <c r="AD192">
        <f t="shared" si="60"/>
        <v>193.18712212719109</v>
      </c>
      <c r="AE192">
        <f t="shared" si="61"/>
        <v>0.43104712927618483</v>
      </c>
      <c r="AF192">
        <f t="shared" si="62"/>
        <v>430408.76615137374</v>
      </c>
      <c r="AG192">
        <f t="shared" si="63"/>
        <v>0.38909474717222398</v>
      </c>
    </row>
    <row r="193" spans="19:33" x14ac:dyDescent="0.25">
      <c r="S193">
        <f t="shared" si="64"/>
        <v>8</v>
      </c>
      <c r="T193">
        <f t="shared" si="65"/>
        <v>6</v>
      </c>
      <c r="U193">
        <f t="shared" si="56"/>
        <v>174</v>
      </c>
      <c r="V193">
        <f>($T$12*'10-day-rainfall'!X180+$T$13*'10-day-rainfall'!Y180+$T$14*'10-day-rainfall'!Z180+$T$15*'10-day-rainfall'!AA180)/12</f>
        <v>12.039592254272589</v>
      </c>
      <c r="Y193">
        <f t="shared" si="66"/>
        <v>193.17435344680513</v>
      </c>
      <c r="Z193">
        <f t="shared" si="67"/>
        <v>0</v>
      </c>
      <c r="AA193">
        <f t="shared" si="57"/>
        <v>0.43079103509609984</v>
      </c>
      <c r="AB193">
        <f t="shared" si="58"/>
        <v>430408.76615137327</v>
      </c>
      <c r="AC193">
        <f t="shared" si="59"/>
        <v>429633.34228820028</v>
      </c>
      <c r="AD193">
        <f t="shared" si="60"/>
        <v>193.16152280674095</v>
      </c>
      <c r="AE193">
        <f t="shared" si="61"/>
        <v>0.43053306867569341</v>
      </c>
      <c r="AF193">
        <f t="shared" si="62"/>
        <v>428858.84710414079</v>
      </c>
      <c r="AG193">
        <f t="shared" si="63"/>
        <v>0.38865548071593936</v>
      </c>
    </row>
    <row r="194" spans="19:33" x14ac:dyDescent="0.25">
      <c r="S194">
        <f t="shared" si="64"/>
        <v>8</v>
      </c>
      <c r="T194">
        <f t="shared" si="65"/>
        <v>7</v>
      </c>
      <c r="U194">
        <f t="shared" si="56"/>
        <v>175</v>
      </c>
      <c r="V194">
        <f>($T$12*'10-day-rainfall'!X181+$T$13*'10-day-rainfall'!Y181+$T$14*'10-day-rainfall'!Z181+$T$15*'10-day-rainfall'!AA181)/12</f>
        <v>12.039592254272589</v>
      </c>
      <c r="Y194">
        <f t="shared" si="66"/>
        <v>193.14870753317246</v>
      </c>
      <c r="Z194">
        <f t="shared" si="67"/>
        <v>0</v>
      </c>
      <c r="AA194">
        <f t="shared" si="57"/>
        <v>0.43027541120634999</v>
      </c>
      <c r="AB194">
        <f t="shared" si="58"/>
        <v>428858.84710414096</v>
      </c>
      <c r="AC194">
        <f t="shared" si="59"/>
        <v>428084.35136396956</v>
      </c>
      <c r="AD194">
        <f t="shared" si="60"/>
        <v>193.13589225040218</v>
      </c>
      <c r="AE194">
        <f t="shared" si="61"/>
        <v>0.43001775355200011</v>
      </c>
      <c r="AF194">
        <f t="shared" si="62"/>
        <v>427310.78319135378</v>
      </c>
      <c r="AG194">
        <f t="shared" si="63"/>
        <v>0.38821177738005141</v>
      </c>
    </row>
    <row r="195" spans="19:33" x14ac:dyDescent="0.25">
      <c r="S195">
        <f t="shared" si="64"/>
        <v>8</v>
      </c>
      <c r="T195">
        <f t="shared" si="65"/>
        <v>8</v>
      </c>
      <c r="U195">
        <f t="shared" si="56"/>
        <v>176</v>
      </c>
      <c r="V195">
        <f>($T$12*'10-day-rainfall'!X182+$T$13*'10-day-rainfall'!Y182+$T$14*'10-day-rainfall'!Z182+$T$15*'10-day-rainfall'!AA182)/12</f>
        <v>12.039592254272589</v>
      </c>
      <c r="Y195">
        <f t="shared" si="66"/>
        <v>193.12309231573508</v>
      </c>
      <c r="Z195">
        <f t="shared" si="67"/>
        <v>0</v>
      </c>
      <c r="AA195">
        <f t="shared" si="57"/>
        <v>0.42976040447892261</v>
      </c>
      <c r="AB195">
        <f t="shared" si="58"/>
        <v>427310.78319135413</v>
      </c>
      <c r="AC195">
        <f t="shared" si="59"/>
        <v>426537.2144632921</v>
      </c>
      <c r="AD195">
        <f t="shared" si="60"/>
        <v>193.11029237187722</v>
      </c>
      <c r="AE195">
        <f t="shared" si="61"/>
        <v>0.42950305522106036</v>
      </c>
      <c r="AF195">
        <f t="shared" si="62"/>
        <v>425764.57219255832</v>
      </c>
      <c r="AG195">
        <f t="shared" si="63"/>
        <v>0.38776860512308881</v>
      </c>
    </row>
    <row r="196" spans="19:33" x14ac:dyDescent="0.25">
      <c r="S196">
        <f t="shared" si="64"/>
        <v>8</v>
      </c>
      <c r="T196">
        <f t="shared" si="65"/>
        <v>9</v>
      </c>
      <c r="U196">
        <f t="shared" si="56"/>
        <v>177</v>
      </c>
      <c r="V196">
        <f>($T$12*'10-day-rainfall'!X183+$T$13*'10-day-rainfall'!Y183+$T$14*'10-day-rainfall'!Z183+$T$15*'10-day-rainfall'!AA183)/12</f>
        <v>12.039592254272589</v>
      </c>
      <c r="Y196">
        <f t="shared" si="66"/>
        <v>193.097507757752</v>
      </c>
      <c r="Z196">
        <f t="shared" si="67"/>
        <v>0</v>
      </c>
      <c r="AA196">
        <f t="shared" si="57"/>
        <v>0.42924601417512159</v>
      </c>
      <c r="AB196">
        <f t="shared" si="58"/>
        <v>425764.57219255867</v>
      </c>
      <c r="AC196">
        <f t="shared" si="59"/>
        <v>424991.92936704343</v>
      </c>
      <c r="AD196">
        <f t="shared" si="60"/>
        <v>193.08472313444702</v>
      </c>
      <c r="AE196">
        <f t="shared" si="61"/>
        <v>0.42898897294461918</v>
      </c>
      <c r="AF196">
        <f t="shared" si="62"/>
        <v>424220.21188995807</v>
      </c>
      <c r="AG196">
        <f t="shared" si="63"/>
        <v>0.38732596330939068</v>
      </c>
    </row>
    <row r="197" spans="19:33" x14ac:dyDescent="0.25">
      <c r="S197">
        <f t="shared" si="64"/>
        <v>8</v>
      </c>
      <c r="T197">
        <f t="shared" si="65"/>
        <v>10</v>
      </c>
      <c r="U197">
        <f t="shared" si="56"/>
        <v>178</v>
      </c>
      <c r="V197">
        <f>($T$12*'10-day-rainfall'!X184+$T$13*'10-day-rainfall'!Y184+$T$14*'10-day-rainfall'!Z184+$T$15*'10-day-rainfall'!AA184)/12</f>
        <v>12.039592254272589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193.07195382252618</v>
      </c>
      <c r="Z197">
        <f>(V198-V197)*43560/3600</f>
        <v>0</v>
      </c>
      <c r="AA197">
        <f t="shared" si="57"/>
        <v>0.42873223955713469</v>
      </c>
      <c r="AB197">
        <f t="shared" si="58"/>
        <v>424220.21188995766</v>
      </c>
      <c r="AC197">
        <f t="shared" si="59"/>
        <v>423448.49385875481</v>
      </c>
      <c r="AD197">
        <f t="shared" si="60"/>
        <v>193.05918450143659</v>
      </c>
      <c r="AE197">
        <f t="shared" si="61"/>
        <v>0.42847550598530781</v>
      </c>
      <c r="AF197">
        <f t="shared" si="62"/>
        <v>422677.70006841054</v>
      </c>
      <c r="AG197">
        <f t="shared" si="63"/>
        <v>0.38688385130405689</v>
      </c>
    </row>
    <row r="198" spans="19:33" x14ac:dyDescent="0.25">
      <c r="S198">
        <f t="shared" si="64"/>
        <v>8</v>
      </c>
      <c r="T198">
        <f t="shared" si="65"/>
        <v>11</v>
      </c>
      <c r="U198">
        <f t="shared" si="56"/>
        <v>179</v>
      </c>
      <c r="V198">
        <f>($T$12*'10-day-rainfall'!X185+$T$13*'10-day-rainfall'!Y185+$T$14*'10-day-rainfall'!Z185+$T$15*'10-day-rainfall'!AA185)/12</f>
        <v>12.039592254272589</v>
      </c>
      <c r="Y198">
        <f t="shared" ref="Y198:Y261" si="68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193.04639925964807</v>
      </c>
      <c r="Z198">
        <f t="shared" ref="Z198:Z259" si="69">(V199-V198)*43560/3600</f>
        <v>0</v>
      </c>
      <c r="AA198">
        <f t="shared" si="57"/>
        <v>0.42821812928177605</v>
      </c>
      <c r="AB198">
        <f t="shared" si="58"/>
        <v>422677.70006841043</v>
      </c>
      <c r="AC198">
        <f t="shared" si="59"/>
        <v>421906.90743570321</v>
      </c>
      <c r="AD198">
        <f t="shared" si="60"/>
        <v>193.03353372322903</v>
      </c>
      <c r="AE198">
        <f t="shared" si="61"/>
        <v>0.42795830702940246</v>
      </c>
      <c r="AF198">
        <f t="shared" si="62"/>
        <v>421137.05016310461</v>
      </c>
      <c r="AG198">
        <f t="shared" si="63"/>
        <v>0.38644136379296345</v>
      </c>
    </row>
    <row r="199" spans="19:33" x14ac:dyDescent="0.25">
      <c r="S199">
        <f t="shared" si="64"/>
        <v>8</v>
      </c>
      <c r="T199">
        <f t="shared" si="65"/>
        <v>12</v>
      </c>
      <c r="U199">
        <f t="shared" si="56"/>
        <v>180</v>
      </c>
      <c r="V199">
        <f>($T$12*'10-day-rainfall'!X186+$T$13*'10-day-rainfall'!Y186+$T$14*'10-day-rainfall'!Z186+$T$15*'10-day-rainfall'!AA186)/12</f>
        <v>12.039592254272589</v>
      </c>
      <c r="Y199">
        <f t="shared" si="68"/>
        <v>193.02068379919265</v>
      </c>
      <c r="Z199">
        <f t="shared" si="69"/>
        <v>0</v>
      </c>
      <c r="AA199">
        <f t="shared" si="57"/>
        <v>0.42769880007242728</v>
      </c>
      <c r="AB199">
        <f t="shared" si="58"/>
        <v>421137.0501631042</v>
      </c>
      <c r="AC199">
        <f t="shared" si="59"/>
        <v>420367.1923229738</v>
      </c>
      <c r="AD199">
        <f t="shared" si="60"/>
        <v>193.00783386568344</v>
      </c>
      <c r="AE199">
        <f t="shared" si="61"/>
        <v>0.42743929292414595</v>
      </c>
      <c r="AF199">
        <f t="shared" si="62"/>
        <v>419598.26870857726</v>
      </c>
      <c r="AG199">
        <f t="shared" si="63"/>
        <v>0.3859938530158592</v>
      </c>
    </row>
    <row r="200" spans="19:33" x14ac:dyDescent="0.25">
      <c r="S200">
        <f t="shared" si="64"/>
        <v>8</v>
      </c>
      <c r="T200">
        <f t="shared" si="65"/>
        <v>13</v>
      </c>
      <c r="U200">
        <f t="shared" si="56"/>
        <v>181</v>
      </c>
      <c r="V200">
        <f>($T$12*'10-day-rainfall'!X187+$T$13*'10-day-rainfall'!Y187+$T$14*'10-day-rainfall'!Z187+$T$15*'10-day-rainfall'!AA187)/12</f>
        <v>12.039592254272589</v>
      </c>
      <c r="Y200">
        <f t="shared" si="68"/>
        <v>192.99499952562269</v>
      </c>
      <c r="Z200">
        <f t="shared" si="69"/>
        <v>0</v>
      </c>
      <c r="AA200">
        <f t="shared" si="57"/>
        <v>0.42718010068888279</v>
      </c>
      <c r="AB200">
        <f t="shared" si="58"/>
        <v>419598.2687085768</v>
      </c>
      <c r="AC200">
        <f t="shared" si="59"/>
        <v>418829.34452733683</v>
      </c>
      <c r="AD200">
        <f t="shared" si="60"/>
        <v>192.98216517610058</v>
      </c>
      <c r="AE200">
        <f t="shared" si="61"/>
        <v>0.42692090826254536</v>
      </c>
      <c r="AF200">
        <f t="shared" si="62"/>
        <v>418061.35343883163</v>
      </c>
      <c r="AG200">
        <f t="shared" si="63"/>
        <v>0.38554688496546868</v>
      </c>
    </row>
    <row r="201" spans="19:33" x14ac:dyDescent="0.25">
      <c r="S201">
        <f t="shared" si="64"/>
        <v>8</v>
      </c>
      <c r="T201">
        <f t="shared" si="65"/>
        <v>14</v>
      </c>
      <c r="U201">
        <f t="shared" si="56"/>
        <v>182</v>
      </c>
      <c r="V201">
        <f>($T$12*'10-day-rainfall'!X188+$T$13*'10-day-rainfall'!Y188+$T$14*'10-day-rainfall'!Z188+$T$15*'10-day-rainfall'!AA188)/12</f>
        <v>12.039592254272589</v>
      </c>
      <c r="Y201">
        <f t="shared" si="68"/>
        <v>192.96934640111573</v>
      </c>
      <c r="Z201">
        <f t="shared" si="69"/>
        <v>0</v>
      </c>
      <c r="AA201">
        <f t="shared" si="57"/>
        <v>0.42666203036731015</v>
      </c>
      <c r="AB201">
        <f t="shared" si="58"/>
        <v>418061.35343883157</v>
      </c>
      <c r="AC201">
        <f t="shared" si="59"/>
        <v>417293.36178417044</v>
      </c>
      <c r="AD201">
        <f t="shared" si="60"/>
        <v>192.95652761668097</v>
      </c>
      <c r="AE201">
        <f t="shared" si="61"/>
        <v>0.4264031522812321</v>
      </c>
      <c r="AF201">
        <f t="shared" si="62"/>
        <v>416526.30209061917</v>
      </c>
      <c r="AG201">
        <f t="shared" si="63"/>
        <v>0.38510045898359041</v>
      </c>
    </row>
    <row r="202" spans="19:33" x14ac:dyDescent="0.25">
      <c r="S202">
        <f t="shared" si="64"/>
        <v>8</v>
      </c>
      <c r="T202">
        <f t="shared" si="65"/>
        <v>15</v>
      </c>
      <c r="U202">
        <f t="shared" si="56"/>
        <v>183</v>
      </c>
      <c r="V202">
        <f>($T$12*'10-day-rainfall'!X189+$T$13*'10-day-rainfall'!Y189+$T$14*'10-day-rainfall'!Z189+$T$15*'10-day-rainfall'!AA189)/12</f>
        <v>12.039592254272589</v>
      </c>
      <c r="Y202">
        <f t="shared" si="68"/>
        <v>192.94372438789517</v>
      </c>
      <c r="Z202">
        <f t="shared" si="69"/>
        <v>0</v>
      </c>
      <c r="AA202">
        <f t="shared" si="57"/>
        <v>0.42614458834480295</v>
      </c>
      <c r="AB202">
        <f t="shared" si="58"/>
        <v>416526.30209061858</v>
      </c>
      <c r="AC202">
        <f t="shared" si="59"/>
        <v>415759.24183159793</v>
      </c>
      <c r="AD202">
        <f t="shared" si="60"/>
        <v>192.93092114967095</v>
      </c>
      <c r="AE202">
        <f t="shared" si="61"/>
        <v>0.42588602421776284</v>
      </c>
      <c r="AF202">
        <f t="shared" si="62"/>
        <v>414993.11240343464</v>
      </c>
      <c r="AG202">
        <f t="shared" si="63"/>
        <v>0.38465457441282086</v>
      </c>
    </row>
    <row r="203" spans="19:33" x14ac:dyDescent="0.25">
      <c r="S203">
        <f t="shared" si="64"/>
        <v>8</v>
      </c>
      <c r="T203">
        <f t="shared" si="65"/>
        <v>16</v>
      </c>
      <c r="U203">
        <f t="shared" si="56"/>
        <v>184</v>
      </c>
      <c r="V203">
        <f>($T$12*'10-day-rainfall'!X190+$T$13*'10-day-rainfall'!Y190+$T$14*'10-day-rainfall'!Z190+$T$15*'10-day-rainfall'!AA190)/12</f>
        <v>12.039592254272589</v>
      </c>
      <c r="Y203">
        <f t="shared" si="68"/>
        <v>192.91811705075105</v>
      </c>
      <c r="Z203">
        <f t="shared" si="69"/>
        <v>0</v>
      </c>
      <c r="AA203">
        <f t="shared" si="57"/>
        <v>0.42562727039301479</v>
      </c>
      <c r="AB203">
        <f t="shared" si="58"/>
        <v>414993.11240343476</v>
      </c>
      <c r="AC203">
        <f t="shared" si="59"/>
        <v>414226.98331672733</v>
      </c>
      <c r="AD203">
        <f t="shared" si="60"/>
        <v>192.90521701632261</v>
      </c>
      <c r="AE203">
        <f t="shared" si="61"/>
        <v>0.425365570915263</v>
      </c>
      <c r="AF203">
        <f t="shared" si="62"/>
        <v>413461.79634813982</v>
      </c>
      <c r="AG203">
        <f t="shared" si="63"/>
        <v>0.38420875116673142</v>
      </c>
    </row>
    <row r="204" spans="19:33" x14ac:dyDescent="0.25">
      <c r="S204">
        <f t="shared" si="64"/>
        <v>8</v>
      </c>
      <c r="T204">
        <f t="shared" si="65"/>
        <v>17</v>
      </c>
      <c r="U204">
        <f t="shared" si="56"/>
        <v>185</v>
      </c>
      <c r="V204">
        <f>($T$12*'10-day-rainfall'!X191+$T$13*'10-day-rainfall'!Y191+$T$14*'10-day-rainfall'!Z191+$T$15*'10-day-rainfall'!AA191)/12</f>
        <v>12.039592254272589</v>
      </c>
      <c r="Y204">
        <f t="shared" si="68"/>
        <v>192.89233284522112</v>
      </c>
      <c r="Z204">
        <f t="shared" si="69"/>
        <v>0</v>
      </c>
      <c r="AA204">
        <f t="shared" si="57"/>
        <v>0.42510419325249565</v>
      </c>
      <c r="AB204">
        <f t="shared" si="58"/>
        <v>413461.79634814034</v>
      </c>
      <c r="AC204">
        <f t="shared" si="59"/>
        <v>412696.60880028585</v>
      </c>
      <c r="AD204">
        <f t="shared" si="60"/>
        <v>192.87944866436595</v>
      </c>
      <c r="AE204">
        <f t="shared" si="61"/>
        <v>0.42484281539185809</v>
      </c>
      <c r="AF204">
        <f t="shared" si="62"/>
        <v>411932.36221272964</v>
      </c>
      <c r="AG204">
        <f t="shared" si="63"/>
        <v>0.38375738649966823</v>
      </c>
    </row>
    <row r="205" spans="19:33" x14ac:dyDescent="0.25">
      <c r="S205">
        <f t="shared" si="64"/>
        <v>8</v>
      </c>
      <c r="T205">
        <f t="shared" si="65"/>
        <v>18</v>
      </c>
      <c r="U205">
        <f t="shared" si="56"/>
        <v>186</v>
      </c>
      <c r="V205">
        <f>($T$12*'10-day-rainfall'!X192+$T$13*'10-day-rainfall'!Y192+$T$14*'10-day-rainfall'!Z192+$T$15*'10-day-rainfall'!AA192)/12</f>
        <v>12.039592254272589</v>
      </c>
      <c r="Y205">
        <f t="shared" si="68"/>
        <v>192.8665803273424</v>
      </c>
      <c r="Z205">
        <f t="shared" si="69"/>
        <v>0</v>
      </c>
      <c r="AA205">
        <f t="shared" si="57"/>
        <v>0.42458175895070849</v>
      </c>
      <c r="AB205">
        <f t="shared" si="58"/>
        <v>411932.36221272917</v>
      </c>
      <c r="AC205">
        <f t="shared" si="59"/>
        <v>411168.11504661792</v>
      </c>
      <c r="AD205">
        <f t="shared" si="60"/>
        <v>192.85371198057717</v>
      </c>
      <c r="AE205">
        <f t="shared" si="61"/>
        <v>0.42432070231193197</v>
      </c>
      <c r="AF205">
        <f t="shared" si="62"/>
        <v>410404.80768440623</v>
      </c>
      <c r="AG205">
        <f t="shared" si="63"/>
        <v>0.38330657653987044</v>
      </c>
    </row>
    <row r="206" spans="19:33" x14ac:dyDescent="0.25">
      <c r="S206">
        <f t="shared" si="64"/>
        <v>8</v>
      </c>
      <c r="T206">
        <f t="shared" si="65"/>
        <v>19</v>
      </c>
      <c r="U206">
        <f t="shared" si="56"/>
        <v>187</v>
      </c>
      <c r="V206">
        <f>($T$12*'10-day-rainfall'!X193+$T$13*'10-day-rainfall'!Y193+$T$14*'10-day-rainfall'!Z193+$T$15*'10-day-rainfall'!AA193)/12</f>
        <v>12.039592254272589</v>
      </c>
      <c r="Y206">
        <f t="shared" si="68"/>
        <v>192.84085945817219</v>
      </c>
      <c r="Z206">
        <f t="shared" si="69"/>
        <v>0</v>
      </c>
      <c r="AA206">
        <f t="shared" si="57"/>
        <v>0.42405996669763302</v>
      </c>
      <c r="AB206">
        <f t="shared" si="58"/>
        <v>410404.80768440542</v>
      </c>
      <c r="AC206">
        <f t="shared" si="59"/>
        <v>409641.49974434968</v>
      </c>
      <c r="AD206">
        <f t="shared" si="60"/>
        <v>192.82800692603752</v>
      </c>
      <c r="AE206">
        <f t="shared" si="61"/>
        <v>0.42379923088595051</v>
      </c>
      <c r="AF206">
        <f t="shared" si="62"/>
        <v>408879.13045321597</v>
      </c>
      <c r="AG206">
        <f t="shared" si="63"/>
        <v>0.38285632060562752</v>
      </c>
    </row>
    <row r="207" spans="19:33" x14ac:dyDescent="0.25">
      <c r="S207">
        <f t="shared" si="64"/>
        <v>8</v>
      </c>
      <c r="T207">
        <f t="shared" si="65"/>
        <v>20</v>
      </c>
      <c r="U207">
        <f t="shared" si="56"/>
        <v>188</v>
      </c>
      <c r="V207">
        <f>($T$12*'10-day-rainfall'!X194+$T$13*'10-day-rainfall'!Y194+$T$14*'10-day-rainfall'!Z194+$T$15*'10-day-rainfall'!AA194)/12</f>
        <v>12.039592254272589</v>
      </c>
      <c r="Y207">
        <f t="shared" si="68"/>
        <v>192.81517019881562</v>
      </c>
      <c r="Z207">
        <f t="shared" si="69"/>
        <v>0</v>
      </c>
      <c r="AA207">
        <f t="shared" si="57"/>
        <v>0.42353881570422003</v>
      </c>
      <c r="AB207">
        <f t="shared" si="58"/>
        <v>408879.1304532155</v>
      </c>
      <c r="AC207">
        <f t="shared" si="59"/>
        <v>408116.76058494789</v>
      </c>
      <c r="AD207">
        <f t="shared" si="60"/>
        <v>192.802333461876</v>
      </c>
      <c r="AE207">
        <f t="shared" si="61"/>
        <v>0.42327840032534875</v>
      </c>
      <c r="AF207">
        <f t="shared" si="62"/>
        <v>407355.32821204426</v>
      </c>
      <c r="AG207">
        <f t="shared" si="63"/>
        <v>0.38240661801606673</v>
      </c>
    </row>
    <row r="208" spans="19:33" x14ac:dyDescent="0.25">
      <c r="S208">
        <f t="shared" si="64"/>
        <v>8</v>
      </c>
      <c r="T208">
        <f t="shared" si="65"/>
        <v>21</v>
      </c>
      <c r="U208">
        <f t="shared" si="56"/>
        <v>189</v>
      </c>
      <c r="V208">
        <f>($T$12*'10-day-rainfall'!X195+$T$13*'10-day-rainfall'!Y195+$T$14*'10-day-rainfall'!Z195+$T$15*'10-day-rainfall'!AA195)/12</f>
        <v>12.039592254272589</v>
      </c>
      <c r="Y208">
        <f t="shared" si="68"/>
        <v>192.7895082079927</v>
      </c>
      <c r="Z208">
        <f t="shared" si="69"/>
        <v>0</v>
      </c>
      <c r="AA208">
        <f t="shared" si="57"/>
        <v>0.42301817198291358</v>
      </c>
      <c r="AB208">
        <f t="shared" si="58"/>
        <v>407355.32821204362</v>
      </c>
      <c r="AC208">
        <f t="shared" si="59"/>
        <v>406593.89550247439</v>
      </c>
      <c r="AD208">
        <f t="shared" si="60"/>
        <v>192.7765740970525</v>
      </c>
      <c r="AE208">
        <f t="shared" si="61"/>
        <v>0.42275457358384533</v>
      </c>
      <c r="AF208">
        <f t="shared" si="62"/>
        <v>405833.4117471418</v>
      </c>
      <c r="AG208">
        <f t="shared" si="63"/>
        <v>0.38195734117491287</v>
      </c>
    </row>
    <row r="209" spans="19:33" x14ac:dyDescent="0.25">
      <c r="S209">
        <f t="shared" si="64"/>
        <v>8</v>
      </c>
      <c r="T209">
        <f t="shared" si="65"/>
        <v>22</v>
      </c>
      <c r="U209">
        <f t="shared" si="56"/>
        <v>190</v>
      </c>
      <c r="V209">
        <f>($T$12*'10-day-rainfall'!X196+$T$13*'10-day-rainfall'!Y196+$T$14*'10-day-rainfall'!Z196+$T$15*'10-day-rainfall'!AA196)/12</f>
        <v>12.039592254272589</v>
      </c>
      <c r="Y209">
        <f t="shared" si="68"/>
        <v>192.7636561055661</v>
      </c>
      <c r="Z209">
        <f t="shared" si="69"/>
        <v>0</v>
      </c>
      <c r="AA209">
        <f t="shared" si="57"/>
        <v>0.42249130370076343</v>
      </c>
      <c r="AB209">
        <f t="shared" si="58"/>
        <v>405833.41174714197</v>
      </c>
      <c r="AC209">
        <f t="shared" si="59"/>
        <v>405072.92740048061</v>
      </c>
      <c r="AD209">
        <f t="shared" si="60"/>
        <v>192.75073810403507</v>
      </c>
      <c r="AE209">
        <f t="shared" si="61"/>
        <v>0.42222803361297101</v>
      </c>
      <c r="AF209">
        <f t="shared" si="62"/>
        <v>404313.39082613529</v>
      </c>
      <c r="AG209">
        <f t="shared" si="63"/>
        <v>0.38150207546945647</v>
      </c>
    </row>
    <row r="210" spans="19:33" x14ac:dyDescent="0.25">
      <c r="S210">
        <f t="shared" si="64"/>
        <v>8</v>
      </c>
      <c r="T210">
        <f t="shared" si="65"/>
        <v>23</v>
      </c>
      <c r="U210">
        <f t="shared" si="56"/>
        <v>191</v>
      </c>
      <c r="V210">
        <f>($T$12*'10-day-rainfall'!X197+$T$13*'10-day-rainfall'!Y197+$T$14*'10-day-rainfall'!Z197+$T$15*'10-day-rainfall'!AA197)/12</f>
        <v>12.039592254272589</v>
      </c>
      <c r="Y210">
        <f t="shared" si="68"/>
        <v>192.73783620188107</v>
      </c>
      <c r="Z210">
        <f t="shared" si="69"/>
        <v>0</v>
      </c>
      <c r="AA210">
        <f t="shared" si="57"/>
        <v>0.4219650916319988</v>
      </c>
      <c r="AB210">
        <f t="shared" si="58"/>
        <v>404313.39082613564</v>
      </c>
      <c r="AC210">
        <f t="shared" si="59"/>
        <v>403553.85366119805</v>
      </c>
      <c r="AD210">
        <f t="shared" si="60"/>
        <v>192.72493428969494</v>
      </c>
      <c r="AE210">
        <f t="shared" si="61"/>
        <v>0.42170214944657092</v>
      </c>
      <c r="AF210">
        <f t="shared" si="62"/>
        <v>402795.26308812801</v>
      </c>
      <c r="AG210">
        <f t="shared" si="63"/>
        <v>0.38104737679652034</v>
      </c>
    </row>
    <row r="211" spans="19:33" x14ac:dyDescent="0.25">
      <c r="S211">
        <f t="shared" si="64"/>
        <v>8</v>
      </c>
      <c r="T211">
        <f t="shared" si="65"/>
        <v>24</v>
      </c>
      <c r="U211">
        <f t="shared" si="56"/>
        <v>192</v>
      </c>
      <c r="V211">
        <f>($T$12*'10-day-rainfall'!X198+$T$13*'10-day-rainfall'!Y198+$T$14*'10-day-rainfall'!Z198+$T$15*'10-day-rainfall'!AA198)/12</f>
        <v>12.039592254272589</v>
      </c>
      <c r="Y211">
        <f t="shared" si="68"/>
        <v>192.71204845683411</v>
      </c>
      <c r="Z211">
        <f t="shared" si="69"/>
        <v>0</v>
      </c>
      <c r="AA211">
        <f t="shared" si="57"/>
        <v>0.42143953495930675</v>
      </c>
      <c r="AB211">
        <f t="shared" si="58"/>
        <v>402795.26308812742</v>
      </c>
      <c r="AC211">
        <f t="shared" si="59"/>
        <v>402036.67192520067</v>
      </c>
      <c r="AD211">
        <f t="shared" si="60"/>
        <v>192.69916261395366</v>
      </c>
      <c r="AE211">
        <f t="shared" si="61"/>
        <v>0.42117692026784187</v>
      </c>
      <c r="AF211">
        <f t="shared" si="62"/>
        <v>401279.02617516322</v>
      </c>
      <c r="AG211">
        <f t="shared" si="63"/>
        <v>0.38059324444986625</v>
      </c>
    </row>
    <row r="212" spans="19:33" x14ac:dyDescent="0.25">
      <c r="S212">
        <f t="shared" si="64"/>
        <v>9</v>
      </c>
      <c r="T212">
        <f t="shared" si="65"/>
        <v>1</v>
      </c>
      <c r="U212">
        <f t="shared" si="56"/>
        <v>193</v>
      </c>
      <c r="V212">
        <f>($T$12*'10-day-rainfall'!X199+$T$13*'10-day-rainfall'!Y199+$T$14*'10-day-rainfall'!Z199+$T$15*'10-day-rainfall'!AA199)/12</f>
        <v>12.039592254272589</v>
      </c>
      <c r="Y212">
        <f t="shared" si="68"/>
        <v>192.68629283037174</v>
      </c>
      <c r="Z212">
        <f t="shared" si="69"/>
        <v>0</v>
      </c>
      <c r="AA212">
        <f t="shared" si="57"/>
        <v>0.42091463286639347</v>
      </c>
      <c r="AB212">
        <f t="shared" si="58"/>
        <v>401279.02617516328</v>
      </c>
      <c r="AC212">
        <f t="shared" si="59"/>
        <v>400521.37983600376</v>
      </c>
      <c r="AD212">
        <f t="shared" si="60"/>
        <v>192.67342303678268</v>
      </c>
      <c r="AE212">
        <f t="shared" si="61"/>
        <v>0.42065234526099854</v>
      </c>
      <c r="AF212">
        <f t="shared" si="62"/>
        <v>399764.6777322237</v>
      </c>
      <c r="AG212">
        <f t="shared" si="63"/>
        <v>0.38013967772413648</v>
      </c>
    </row>
    <row r="213" spans="19:33" x14ac:dyDescent="0.25">
      <c r="S213">
        <f t="shared" si="64"/>
        <v>9</v>
      </c>
      <c r="T213">
        <f t="shared" si="65"/>
        <v>2</v>
      </c>
      <c r="U213">
        <f t="shared" ref="U213:U259" si="70">(S213-1)*24+T213</f>
        <v>194</v>
      </c>
      <c r="V213">
        <f>($T$12*'10-day-rainfall'!X200+$T$13*'10-day-rainfall'!Y200+$T$14*'10-day-rainfall'!Z200+$T$15*'10-day-rainfall'!AA200)/12</f>
        <v>12.039592254272589</v>
      </c>
      <c r="Y213">
        <f t="shared" si="68"/>
        <v>192.66056928249031</v>
      </c>
      <c r="Z213">
        <f t="shared" si="69"/>
        <v>0</v>
      </c>
      <c r="AA213">
        <f t="shared" ref="AA213:AA276" si="71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0.42039038453798089</v>
      </c>
      <c r="AB213">
        <f t="shared" ref="AB213:AB276" si="72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399764.67773222382</v>
      </c>
      <c r="AC213">
        <f t="shared" ref="AC213:AC276" si="73">MAX(0,AB213+(Z213-AA213)*1800)</f>
        <v>399007.97504005546</v>
      </c>
      <c r="AD213">
        <f t="shared" ref="AD213:AD276" si="74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192.64760659320891</v>
      </c>
      <c r="AE213">
        <f t="shared" ref="AE213:AE276" si="75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0.42012502290732684</v>
      </c>
      <c r="AF213">
        <f t="shared" ref="AF213:AF276" si="76">MAX(0,AB213+(Z213-AE213)*3600)</f>
        <v>398252.22764975746</v>
      </c>
      <c r="AG213">
        <f t="shared" ref="AG213:AG276" si="77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0.37968667591485111</v>
      </c>
    </row>
    <row r="214" spans="19:33" x14ac:dyDescent="0.25">
      <c r="S214">
        <f t="shared" si="64"/>
        <v>9</v>
      </c>
      <c r="T214">
        <f t="shared" si="65"/>
        <v>3</v>
      </c>
      <c r="U214">
        <f t="shared" si="70"/>
        <v>195</v>
      </c>
      <c r="V214">
        <f>($T$12*'10-day-rainfall'!X201+$T$13*'10-day-rainfall'!Y201+$T$14*'10-day-rainfall'!Z201+$T$15*'10-day-rainfall'!AA201)/12</f>
        <v>12.039592254272589</v>
      </c>
      <c r="Y214">
        <f t="shared" si="68"/>
        <v>192.63465522733287</v>
      </c>
      <c r="Z214">
        <f t="shared" si="69"/>
        <v>0</v>
      </c>
      <c r="AA214">
        <f t="shared" si="71"/>
        <v>0.41985983888826739</v>
      </c>
      <c r="AB214">
        <f t="shared" si="72"/>
        <v>398252.22764975694</v>
      </c>
      <c r="AC214">
        <f t="shared" si="73"/>
        <v>397496.47993975808</v>
      </c>
      <c r="AD214">
        <f t="shared" si="74"/>
        <v>192.62170385597807</v>
      </c>
      <c r="AE214">
        <f t="shared" si="75"/>
        <v>0.41959465475702817</v>
      </c>
      <c r="AF214">
        <f t="shared" si="76"/>
        <v>396741.68689263164</v>
      </c>
      <c r="AG214">
        <f t="shared" si="77"/>
        <v>0.37922761155940204</v>
      </c>
    </row>
    <row r="215" spans="19:33" x14ac:dyDescent="0.25">
      <c r="S215">
        <f t="shared" si="64"/>
        <v>9</v>
      </c>
      <c r="T215">
        <f t="shared" si="65"/>
        <v>4</v>
      </c>
      <c r="U215">
        <f t="shared" si="70"/>
        <v>196</v>
      </c>
      <c r="V215">
        <f>($T$12*'10-day-rainfall'!X202+$T$13*'10-day-rainfall'!Y202+$T$14*'10-day-rainfall'!Z202+$T$15*'10-day-rainfall'!AA202)/12</f>
        <v>12.039592254272589</v>
      </c>
      <c r="Y215">
        <f t="shared" si="68"/>
        <v>192.60876884483611</v>
      </c>
      <c r="Z215">
        <f t="shared" si="69"/>
        <v>1.4058235316409373E-2</v>
      </c>
      <c r="AA215">
        <f t="shared" si="71"/>
        <v>0.41932980560721372</v>
      </c>
      <c r="AB215">
        <f t="shared" si="72"/>
        <v>396741.68689263158</v>
      </c>
      <c r="AC215">
        <f t="shared" si="73"/>
        <v>396012.1980661081</v>
      </c>
      <c r="AD215">
        <f t="shared" si="74"/>
        <v>192.59626747623588</v>
      </c>
      <c r="AE215">
        <f t="shared" si="75"/>
        <v>0.4190738354492487</v>
      </c>
      <c r="AF215">
        <f t="shared" si="76"/>
        <v>395283.63073215337</v>
      </c>
      <c r="AG215">
        <f t="shared" si="77"/>
        <v>0.37876897666903275</v>
      </c>
    </row>
    <row r="216" spans="19:33" x14ac:dyDescent="0.25">
      <c r="S216">
        <f t="shared" si="64"/>
        <v>9</v>
      </c>
      <c r="T216">
        <f t="shared" si="65"/>
        <v>5</v>
      </c>
      <c r="U216">
        <f t="shared" si="70"/>
        <v>197</v>
      </c>
      <c r="V216">
        <f>($T$12*'10-day-rainfall'!X203+$T$13*'10-day-rainfall'!Y203+$T$14*'10-day-rainfall'!Z203+$T$15*'10-day-rainfall'!AA203)/12</f>
        <v>12.040754091902045</v>
      </c>
      <c r="Y216">
        <f t="shared" si="68"/>
        <v>192.58378189940359</v>
      </c>
      <c r="Z216">
        <f t="shared" si="69"/>
        <v>6.3277884560278067E-2</v>
      </c>
      <c r="AA216">
        <f t="shared" si="71"/>
        <v>0.41881818863358822</v>
      </c>
      <c r="AB216">
        <f t="shared" si="72"/>
        <v>395283.63073215407</v>
      </c>
      <c r="AC216">
        <f t="shared" si="73"/>
        <v>394643.65818482212</v>
      </c>
      <c r="AD216">
        <f t="shared" si="74"/>
        <v>192.57281458583094</v>
      </c>
      <c r="AE216">
        <f t="shared" si="75"/>
        <v>0.41859362882118561</v>
      </c>
      <c r="AF216">
        <f t="shared" si="76"/>
        <v>394004.49405281479</v>
      </c>
      <c r="AG216">
        <f t="shared" si="77"/>
        <v>0.37832627730845053</v>
      </c>
    </row>
    <row r="217" spans="19:33" x14ac:dyDescent="0.25">
      <c r="S217">
        <f t="shared" si="64"/>
        <v>9</v>
      </c>
      <c r="T217">
        <f t="shared" si="65"/>
        <v>6</v>
      </c>
      <c r="U217">
        <f t="shared" si="70"/>
        <v>198</v>
      </c>
      <c r="V217">
        <f>($T$12*'10-day-rainfall'!X204+$T$13*'10-day-rainfall'!Y204+$T$14*'10-day-rainfall'!Z204+$T$15*'10-day-rainfall'!AA204)/12</f>
        <v>12.045983669138431</v>
      </c>
      <c r="Y217">
        <f t="shared" si="68"/>
        <v>192.56186112620313</v>
      </c>
      <c r="Z217">
        <f t="shared" si="69"/>
        <v>0.12099762244609344</v>
      </c>
      <c r="AA217">
        <f t="shared" si="71"/>
        <v>0.41836935267344094</v>
      </c>
      <c r="AB217">
        <f t="shared" si="72"/>
        <v>394004.49405281543</v>
      </c>
      <c r="AC217">
        <f t="shared" si="73"/>
        <v>393469.2249384062</v>
      </c>
      <c r="AD217">
        <f t="shared" si="74"/>
        <v>192.55268813238027</v>
      </c>
      <c r="AE217">
        <f t="shared" si="75"/>
        <v>0.41818153222330184</v>
      </c>
      <c r="AF217">
        <f t="shared" si="76"/>
        <v>392934.63197761745</v>
      </c>
      <c r="AG217">
        <f t="shared" si="77"/>
        <v>0.37793790201441863</v>
      </c>
    </row>
    <row r="218" spans="19:33" x14ac:dyDescent="0.25">
      <c r="S218">
        <f t="shared" si="64"/>
        <v>9</v>
      </c>
      <c r="T218">
        <f t="shared" si="65"/>
        <v>7</v>
      </c>
      <c r="U218">
        <f t="shared" si="70"/>
        <v>199</v>
      </c>
      <c r="V218">
        <f>($T$12*'10-day-rainfall'!X205+$T$13*'10-day-rainfall'!Y205+$T$14*'10-day-rainfall'!Z205+$T$15*'10-day-rainfall'!AA205)/12</f>
        <v>12.055983472646373</v>
      </c>
      <c r="Y218">
        <f t="shared" si="68"/>
        <v>192.5435267259119</v>
      </c>
      <c r="Z218">
        <f t="shared" si="69"/>
        <v>0.18818131124767526</v>
      </c>
      <c r="AA218">
        <f t="shared" si="71"/>
        <v>0.41799394902854292</v>
      </c>
      <c r="AB218">
        <f t="shared" si="72"/>
        <v>392934.63197761792</v>
      </c>
      <c r="AC218">
        <f t="shared" si="73"/>
        <v>392520.96922961232</v>
      </c>
      <c r="AD218">
        <f t="shared" si="74"/>
        <v>192.53643772015749</v>
      </c>
      <c r="AE218">
        <f t="shared" si="75"/>
        <v>0.41784879900690947</v>
      </c>
      <c r="AF218">
        <f t="shared" si="76"/>
        <v>392107.82902168465</v>
      </c>
      <c r="AG218">
        <f t="shared" si="77"/>
        <v>0.37761306729992722</v>
      </c>
    </row>
    <row r="219" spans="19:33" x14ac:dyDescent="0.25">
      <c r="S219">
        <f t="shared" si="64"/>
        <v>9</v>
      </c>
      <c r="T219">
        <f t="shared" si="65"/>
        <v>8</v>
      </c>
      <c r="U219">
        <f t="shared" si="70"/>
        <v>200</v>
      </c>
      <c r="V219">
        <f>($T$12*'10-day-rainfall'!X206+$T$13*'10-day-rainfall'!Y206+$T$14*'10-day-rainfall'!Z206+$T$15*'10-day-rainfall'!AA206)/12</f>
        <v>12.071535647129652</v>
      </c>
      <c r="Y219">
        <f t="shared" si="68"/>
        <v>192.52935194707553</v>
      </c>
      <c r="Z219">
        <f t="shared" si="69"/>
        <v>0.26790329844842803</v>
      </c>
      <c r="AA219">
        <f t="shared" si="71"/>
        <v>0.41770365215564131</v>
      </c>
      <c r="AB219">
        <f t="shared" si="72"/>
        <v>392107.82902168535</v>
      </c>
      <c r="AC219">
        <f t="shared" si="73"/>
        <v>391838.18838501238</v>
      </c>
      <c r="AD219">
        <f t="shared" si="74"/>
        <v>192.52468990674086</v>
      </c>
      <c r="AE219">
        <f t="shared" si="75"/>
        <v>0.4176077417916102</v>
      </c>
      <c r="AF219">
        <f t="shared" si="76"/>
        <v>391568.89302564989</v>
      </c>
      <c r="AG219">
        <f t="shared" si="77"/>
        <v>0.37736185903062974</v>
      </c>
    </row>
    <row r="220" spans="19:33" x14ac:dyDescent="0.25">
      <c r="S220">
        <f t="shared" si="64"/>
        <v>9</v>
      </c>
      <c r="T220">
        <f t="shared" si="65"/>
        <v>9</v>
      </c>
      <c r="U220">
        <f t="shared" si="70"/>
        <v>201</v>
      </c>
      <c r="V220">
        <f>($T$12*'10-day-rainfall'!X207+$T$13*'10-day-rainfall'!Y207+$T$14*'10-day-rainfall'!Z207+$T$15*'10-day-rainfall'!AA207)/12</f>
        <v>12.093676415596464</v>
      </c>
      <c r="Y220">
        <f t="shared" si="68"/>
        <v>192.52003383619163</v>
      </c>
      <c r="Z220">
        <f t="shared" si="69"/>
        <v>0.36477755379504517</v>
      </c>
      <c r="AA220">
        <f t="shared" si="71"/>
        <v>0.41751195424168047</v>
      </c>
      <c r="AB220">
        <f t="shared" si="72"/>
        <v>391568.89302565041</v>
      </c>
      <c r="AC220">
        <f t="shared" si="73"/>
        <v>391473.97110484645</v>
      </c>
      <c r="AD220">
        <f t="shared" si="74"/>
        <v>192.51839265247062</v>
      </c>
      <c r="AE220">
        <f t="shared" si="75"/>
        <v>0.41747819079974857</v>
      </c>
      <c r="AF220">
        <f t="shared" si="76"/>
        <v>391379.1707324335</v>
      </c>
      <c r="AG220">
        <f t="shared" si="77"/>
        <v>0.37719575413958883</v>
      </c>
    </row>
    <row r="221" spans="19:33" x14ac:dyDescent="0.25">
      <c r="S221">
        <f t="shared" si="64"/>
        <v>9</v>
      </c>
      <c r="T221">
        <f t="shared" si="65"/>
        <v>10</v>
      </c>
      <c r="U221">
        <f t="shared" si="70"/>
        <v>202</v>
      </c>
      <c r="V221">
        <f>($T$12*'10-day-rainfall'!X208+$T$13*'10-day-rainfall'!Y208+$T$14*'10-day-rainfall'!Z208+$T$15*'10-day-rainfall'!AA208)/12</f>
        <v>12.123823320868782</v>
      </c>
      <c r="Y221">
        <f t="shared" si="68"/>
        <v>192.51675357030041</v>
      </c>
      <c r="Z221">
        <f t="shared" si="69"/>
        <v>0.48614106930375517</v>
      </c>
      <c r="AA221">
        <f t="shared" si="71"/>
        <v>0.4174444705922134</v>
      </c>
      <c r="AB221">
        <f t="shared" si="72"/>
        <v>391379.17073243327</v>
      </c>
      <c r="AC221">
        <f t="shared" si="73"/>
        <v>391502.82461011404</v>
      </c>
      <c r="AD221">
        <f t="shared" si="74"/>
        <v>192.5188915246251</v>
      </c>
      <c r="AE221">
        <f t="shared" si="75"/>
        <v>0.4174884539048499</v>
      </c>
      <c r="AF221">
        <f t="shared" si="76"/>
        <v>391626.32014786935</v>
      </c>
      <c r="AG221">
        <f t="shared" si="77"/>
        <v>0.37713728003306279</v>
      </c>
    </row>
    <row r="222" spans="19:33" x14ac:dyDescent="0.25">
      <c r="S222">
        <f t="shared" si="64"/>
        <v>9</v>
      </c>
      <c r="T222">
        <f t="shared" si="65"/>
        <v>11</v>
      </c>
      <c r="U222">
        <f t="shared" si="70"/>
        <v>203</v>
      </c>
      <c r="V222">
        <f>($T$12*'10-day-rainfall'!X209+$T$13*'10-day-rainfall'!Y209+$T$14*'10-day-rainfall'!Z209+$T$15*'10-day-rainfall'!AA209)/12</f>
        <v>12.164000268745125</v>
      </c>
      <c r="Y222">
        <f t="shared" si="68"/>
        <v>192.52102674127966</v>
      </c>
      <c r="Z222">
        <f t="shared" si="69"/>
        <v>0.64461428949780342</v>
      </c>
      <c r="AA222">
        <f t="shared" si="71"/>
        <v>0.41753238089645062</v>
      </c>
      <c r="AB222">
        <f t="shared" si="72"/>
        <v>391626.32014786982</v>
      </c>
      <c r="AC222">
        <f t="shared" si="73"/>
        <v>392035.06758335227</v>
      </c>
      <c r="AD222">
        <f t="shared" si="74"/>
        <v>192.52809391429344</v>
      </c>
      <c r="AE222">
        <f t="shared" si="75"/>
        <v>0.41767777113071836</v>
      </c>
      <c r="AF222">
        <f t="shared" si="76"/>
        <v>392443.29161399131</v>
      </c>
      <c r="AG222">
        <f t="shared" si="77"/>
        <v>0.37721345369194614</v>
      </c>
    </row>
    <row r="223" spans="19:33" x14ac:dyDescent="0.25">
      <c r="S223">
        <f t="shared" si="64"/>
        <v>9</v>
      </c>
      <c r="T223">
        <f t="shared" si="65"/>
        <v>12</v>
      </c>
      <c r="U223">
        <f t="shared" si="70"/>
        <v>204</v>
      </c>
      <c r="V223">
        <f>($T$12*'10-day-rainfall'!X210+$T$13*'10-day-rainfall'!Y210+$T$14*'10-day-rainfall'!Z210+$T$15*'10-day-rainfall'!AA210)/12</f>
        <v>12.217274176968084</v>
      </c>
      <c r="Y223">
        <f t="shared" si="68"/>
        <v>192.53510654623193</v>
      </c>
      <c r="Z223">
        <f t="shared" si="69"/>
        <v>0.86450297315587843</v>
      </c>
      <c r="AA223">
        <f t="shared" si="71"/>
        <v>0.41782154272714506</v>
      </c>
      <c r="AB223">
        <f t="shared" si="72"/>
        <v>392443.29161399207</v>
      </c>
      <c r="AC223">
        <f t="shared" si="73"/>
        <v>393247.31818876381</v>
      </c>
      <c r="AD223">
        <f t="shared" si="74"/>
        <v>192.54888528034019</v>
      </c>
      <c r="AE223">
        <f t="shared" si="75"/>
        <v>0.41810366741757171</v>
      </c>
      <c r="AF223">
        <f t="shared" si="76"/>
        <v>394050.32911464997</v>
      </c>
      <c r="AG223">
        <f t="shared" si="77"/>
        <v>0.37746388507313688</v>
      </c>
    </row>
    <row r="224" spans="19:33" x14ac:dyDescent="0.25">
      <c r="S224">
        <f t="shared" si="64"/>
        <v>9</v>
      </c>
      <c r="T224">
        <f t="shared" si="65"/>
        <v>13</v>
      </c>
      <c r="U224">
        <f t="shared" si="70"/>
        <v>205</v>
      </c>
      <c r="V224">
        <f>($T$12*'10-day-rainfall'!X211+$T$13*'10-day-rainfall'!Y211+$T$14*'10-day-rainfall'!Z211+$T$15*'10-day-rainfall'!AA211)/12</f>
        <v>12.288720703675182</v>
      </c>
      <c r="Y224">
        <f t="shared" si="68"/>
        <v>192.56264660910838</v>
      </c>
      <c r="Z224">
        <f t="shared" si="69"/>
        <v>1.2017375123310259</v>
      </c>
      <c r="AA224">
        <f t="shared" si="71"/>
        <v>0.41838543572720627</v>
      </c>
      <c r="AB224">
        <f t="shared" si="72"/>
        <v>394050.32911465014</v>
      </c>
      <c r="AC224">
        <f t="shared" si="73"/>
        <v>395460.36285253701</v>
      </c>
      <c r="AD224">
        <f t="shared" si="74"/>
        <v>192.5868105864788</v>
      </c>
      <c r="AE224">
        <f t="shared" si="75"/>
        <v>0.41888020212457955</v>
      </c>
      <c r="AF224">
        <f t="shared" si="76"/>
        <v>396868.61543139332</v>
      </c>
      <c r="AG224">
        <f t="shared" si="77"/>
        <v>0.37795181859261123</v>
      </c>
    </row>
    <row r="225" spans="19:33" x14ac:dyDescent="0.25">
      <c r="S225">
        <f t="shared" si="64"/>
        <v>9</v>
      </c>
      <c r="T225">
        <f t="shared" si="65"/>
        <v>14</v>
      </c>
      <c r="U225">
        <f t="shared" si="70"/>
        <v>206</v>
      </c>
      <c r="V225">
        <f>($T$12*'10-day-rainfall'!X212+$T$13*'10-day-rainfall'!Y212+$T$14*'10-day-rainfall'!Z212+$T$15*'10-day-rainfall'!AA212)/12</f>
        <v>12.388037853454605</v>
      </c>
      <c r="Y225">
        <f t="shared" si="68"/>
        <v>192.61094403983739</v>
      </c>
      <c r="Z225">
        <f t="shared" si="69"/>
        <v>1.836094033787333</v>
      </c>
      <c r="AA225">
        <f t="shared" si="71"/>
        <v>0.41937434353149133</v>
      </c>
      <c r="AB225">
        <f t="shared" si="72"/>
        <v>396868.61543139315</v>
      </c>
      <c r="AC225">
        <f t="shared" si="73"/>
        <v>399418.71087385365</v>
      </c>
      <c r="AD225">
        <f t="shared" si="74"/>
        <v>192.65464543995878</v>
      </c>
      <c r="AE225">
        <f t="shared" si="75"/>
        <v>0.42026914590474213</v>
      </c>
      <c r="AF225">
        <f t="shared" si="76"/>
        <v>401965.58502777049</v>
      </c>
      <c r="AG225">
        <f t="shared" si="77"/>
        <v>0.3788075150905782</v>
      </c>
    </row>
    <row r="226" spans="19:33" x14ac:dyDescent="0.25">
      <c r="S226">
        <f t="shared" si="64"/>
        <v>9</v>
      </c>
      <c r="T226">
        <f t="shared" si="65"/>
        <v>15</v>
      </c>
      <c r="U226">
        <f t="shared" si="70"/>
        <v>207</v>
      </c>
      <c r="V226">
        <f>($T$12*'10-day-rainfall'!X213+$T$13*'10-day-rainfall'!Y213+$T$14*'10-day-rainfall'!Z213+$T$15*'10-day-rainfall'!AA213)/12</f>
        <v>12.539781162032071</v>
      </c>
      <c r="Y226">
        <f t="shared" si="68"/>
        <v>192.69795509317578</v>
      </c>
      <c r="Z226">
        <f t="shared" si="69"/>
        <v>6.0680055882621815</v>
      </c>
      <c r="AA226">
        <f t="shared" si="71"/>
        <v>0.4211523108806669</v>
      </c>
      <c r="AB226">
        <f t="shared" si="72"/>
        <v>401965.58502776996</v>
      </c>
      <c r="AC226">
        <f t="shared" si="73"/>
        <v>412129.92092705669</v>
      </c>
      <c r="AD226">
        <f t="shared" si="74"/>
        <v>192.8699068088201</v>
      </c>
      <c r="AE226">
        <f t="shared" si="75"/>
        <v>0.4246492423725779</v>
      </c>
      <c r="AF226">
        <f t="shared" si="76"/>
        <v>422281.66787297255</v>
      </c>
      <c r="AG226">
        <f t="shared" si="77"/>
        <v>0.38034505476524072</v>
      </c>
    </row>
    <row r="227" spans="19:33" x14ac:dyDescent="0.25">
      <c r="S227">
        <f t="shared" si="64"/>
        <v>9</v>
      </c>
      <c r="T227">
        <f t="shared" si="65"/>
        <v>16</v>
      </c>
      <c r="U227">
        <f t="shared" si="70"/>
        <v>208</v>
      </c>
      <c r="V227">
        <f>($T$12*'10-day-rainfall'!X214+$T$13*'10-day-rainfall'!Y214+$T$14*'10-day-rainfall'!Z214+$T$15*'10-day-rainfall'!AA214)/12</f>
        <v>13.041269227177706</v>
      </c>
      <c r="Y227">
        <f t="shared" si="68"/>
        <v>193.03978896471619</v>
      </c>
      <c r="Z227">
        <f t="shared" si="69"/>
        <v>3.1723269889401089</v>
      </c>
      <c r="AA227">
        <f t="shared" si="71"/>
        <v>0.42808463296556248</v>
      </c>
      <c r="AB227">
        <f t="shared" si="72"/>
        <v>422281.66787297314</v>
      </c>
      <c r="AC227">
        <f t="shared" si="73"/>
        <v>427221.3041137273</v>
      </c>
      <c r="AD227">
        <f t="shared" si="74"/>
        <v>193.12161173989415</v>
      </c>
      <c r="AE227">
        <f t="shared" si="75"/>
        <v>0.42973063676289958</v>
      </c>
      <c r="AF227">
        <f t="shared" si="76"/>
        <v>432155.01474081108</v>
      </c>
      <c r="AG227">
        <f t="shared" si="77"/>
        <v>0.38632632878408307</v>
      </c>
    </row>
    <row r="228" spans="19:33" x14ac:dyDescent="0.25">
      <c r="S228">
        <f t="shared" si="64"/>
        <v>9</v>
      </c>
      <c r="T228">
        <f t="shared" si="65"/>
        <v>17</v>
      </c>
      <c r="U228">
        <f t="shared" si="70"/>
        <v>209</v>
      </c>
      <c r="V228">
        <f>($T$12*'10-day-rainfall'!X215+$T$13*'10-day-rainfall'!Y215+$T$14*'10-day-rainfall'!Z215+$T$15*'10-day-rainfall'!AA215)/12</f>
        <v>13.303445011387632</v>
      </c>
      <c r="Y228">
        <f t="shared" si="68"/>
        <v>193.20304733427704</v>
      </c>
      <c r="Z228">
        <f t="shared" si="69"/>
        <v>1.3042381673738059</v>
      </c>
      <c r="AA228">
        <f t="shared" si="71"/>
        <v>0.43136591262258933</v>
      </c>
      <c r="AB228">
        <f t="shared" si="72"/>
        <v>432155.01474081032</v>
      </c>
      <c r="AC228">
        <f t="shared" si="73"/>
        <v>433726.1847993625</v>
      </c>
      <c r="AD228">
        <f t="shared" si="74"/>
        <v>193.22882053739553</v>
      </c>
      <c r="AE228">
        <f t="shared" si="75"/>
        <v>0.43188182854715651</v>
      </c>
      <c r="AF228">
        <f t="shared" si="76"/>
        <v>435295.49756058626</v>
      </c>
      <c r="AG228">
        <f t="shared" si="77"/>
        <v>0.38914962372656536</v>
      </c>
    </row>
    <row r="229" spans="19:33" x14ac:dyDescent="0.25">
      <c r="S229">
        <f t="shared" si="64"/>
        <v>9</v>
      </c>
      <c r="T229">
        <f t="shared" si="65"/>
        <v>18</v>
      </c>
      <c r="U229">
        <f t="shared" si="70"/>
        <v>210</v>
      </c>
      <c r="V229">
        <f>($T$12*'10-day-rainfall'!X216+$T$13*'10-day-rainfall'!Y216+$T$14*'10-day-rainfall'!Z216+$T$15*'10-day-rainfall'!AA216)/12</f>
        <v>13.411233289682988</v>
      </c>
      <c r="Y229">
        <f t="shared" si="68"/>
        <v>193.25456327372842</v>
      </c>
      <c r="Z229">
        <f t="shared" si="69"/>
        <v>0.87220540593212947</v>
      </c>
      <c r="AA229">
        <f t="shared" si="71"/>
        <v>0.43239713460186036</v>
      </c>
      <c r="AB229">
        <f t="shared" si="72"/>
        <v>435295.49756058579</v>
      </c>
      <c r="AC229">
        <f t="shared" si="73"/>
        <v>436087.15244898025</v>
      </c>
      <c r="AD229">
        <f t="shared" si="74"/>
        <v>193.26754944421154</v>
      </c>
      <c r="AE229">
        <f t="shared" si="75"/>
        <v>0.43265708568828848</v>
      </c>
      <c r="AF229">
        <f t="shared" si="76"/>
        <v>436877.87151346361</v>
      </c>
      <c r="AG229">
        <f t="shared" si="77"/>
        <v>0.39003578080999368</v>
      </c>
    </row>
    <row r="230" spans="19:33" x14ac:dyDescent="0.25">
      <c r="S230">
        <f t="shared" si="64"/>
        <v>9</v>
      </c>
      <c r="T230">
        <f t="shared" si="65"/>
        <v>19</v>
      </c>
      <c r="U230">
        <f t="shared" si="70"/>
        <v>211</v>
      </c>
      <c r="V230">
        <f>($T$12*'10-day-rainfall'!X217+$T$13*'10-day-rainfall'!Y217+$T$14*'10-day-rainfall'!Z217+$T$15*'10-day-rainfall'!AA217)/12</f>
        <v>13.483316381082338</v>
      </c>
      <c r="Y230">
        <f t="shared" si="68"/>
        <v>193.28052026360035</v>
      </c>
      <c r="Z230">
        <f t="shared" si="69"/>
        <v>0.64754291528962848</v>
      </c>
      <c r="AA230">
        <f t="shared" si="71"/>
        <v>0.43291672948369136</v>
      </c>
      <c r="AB230">
        <f t="shared" si="72"/>
        <v>436877.87151346338</v>
      </c>
      <c r="AC230">
        <f t="shared" si="73"/>
        <v>437264.19864791405</v>
      </c>
      <c r="AD230">
        <f t="shared" si="74"/>
        <v>193.28685750739658</v>
      </c>
      <c r="AE230">
        <f t="shared" si="75"/>
        <v>0.43304358546574778</v>
      </c>
      <c r="AF230">
        <f t="shared" si="76"/>
        <v>437650.06910082937</v>
      </c>
      <c r="AG230">
        <f t="shared" si="77"/>
        <v>0.3904822828185846</v>
      </c>
    </row>
    <row r="231" spans="19:33" x14ac:dyDescent="0.25">
      <c r="S231">
        <f t="shared" si="64"/>
        <v>9</v>
      </c>
      <c r="T231">
        <f t="shared" si="65"/>
        <v>20</v>
      </c>
      <c r="U231">
        <f t="shared" si="70"/>
        <v>212</v>
      </c>
      <c r="V231">
        <f>($T$12*'10-day-rainfall'!X218+$T$13*'10-day-rainfall'!Y218+$T$14*'10-day-rainfall'!Z218+$T$15*'10-day-rainfall'!AA218)/12</f>
        <v>13.536832324494704</v>
      </c>
      <c r="Y231">
        <f t="shared" si="68"/>
        <v>193.29318725986752</v>
      </c>
      <c r="Z231">
        <f t="shared" si="69"/>
        <v>0.50717061311273626</v>
      </c>
      <c r="AA231">
        <f t="shared" si="71"/>
        <v>0.43317029148995895</v>
      </c>
      <c r="AB231">
        <f t="shared" si="72"/>
        <v>437650.06910082872</v>
      </c>
      <c r="AC231">
        <f t="shared" si="73"/>
        <v>437783.26967974973</v>
      </c>
      <c r="AD231">
        <f t="shared" si="74"/>
        <v>193.29537225922985</v>
      </c>
      <c r="AE231">
        <f t="shared" si="75"/>
        <v>0.43321402978515694</v>
      </c>
      <c r="AF231">
        <f t="shared" si="76"/>
        <v>437916.31280080799</v>
      </c>
      <c r="AG231">
        <f t="shared" si="77"/>
        <v>0.39070017554435943</v>
      </c>
    </row>
    <row r="232" spans="19:33" x14ac:dyDescent="0.25">
      <c r="S232">
        <f t="shared" si="64"/>
        <v>9</v>
      </c>
      <c r="T232">
        <f t="shared" si="65"/>
        <v>21</v>
      </c>
      <c r="U232">
        <f t="shared" si="70"/>
        <v>213</v>
      </c>
      <c r="V232">
        <f>($T$12*'10-day-rainfall'!X219+$T$13*'10-day-rainfall'!Y219+$T$14*'10-day-rainfall'!Z219+$T$15*'10-day-rainfall'!AA219)/12</f>
        <v>13.578747251198235</v>
      </c>
      <c r="Y232">
        <f t="shared" si="68"/>
        <v>193.29755467568049</v>
      </c>
      <c r="Z232">
        <f t="shared" si="69"/>
        <v>0.41062115893082612</v>
      </c>
      <c r="AA232">
        <f t="shared" si="71"/>
        <v>0.43325771637683685</v>
      </c>
      <c r="AB232">
        <f t="shared" si="72"/>
        <v>437916.31280080776</v>
      </c>
      <c r="AC232">
        <f t="shared" si="73"/>
        <v>437875.56699740497</v>
      </c>
      <c r="AD232">
        <f t="shared" si="74"/>
        <v>193.29688628853702</v>
      </c>
      <c r="AE232">
        <f t="shared" si="75"/>
        <v>0.43324433691563818</v>
      </c>
      <c r="AF232">
        <f t="shared" si="76"/>
        <v>437834.86936006241</v>
      </c>
      <c r="AG232">
        <f t="shared" si="77"/>
        <v>0.3907753021265426</v>
      </c>
    </row>
    <row r="233" spans="19:33" x14ac:dyDescent="0.25">
      <c r="S233">
        <f t="shared" si="64"/>
        <v>9</v>
      </c>
      <c r="T233">
        <f t="shared" si="65"/>
        <v>22</v>
      </c>
      <c r="U233">
        <f t="shared" si="70"/>
        <v>214</v>
      </c>
      <c r="V233">
        <f>($T$12*'10-day-rainfall'!X220+$T$13*'10-day-rainfall'!Y220+$T$14*'10-day-rainfall'!Z220+$T$15*'10-day-rainfall'!AA220)/12</f>
        <v>13.612682884167725</v>
      </c>
      <c r="Y233">
        <f t="shared" si="68"/>
        <v>193.29621869150134</v>
      </c>
      <c r="Z233">
        <f t="shared" si="69"/>
        <v>0.34034934718773774</v>
      </c>
      <c r="AA233">
        <f t="shared" si="71"/>
        <v>0.43323097327044746</v>
      </c>
      <c r="AB233">
        <f t="shared" si="72"/>
        <v>437834.86936006317</v>
      </c>
      <c r="AC233">
        <f t="shared" si="73"/>
        <v>437667.68243311427</v>
      </c>
      <c r="AD233">
        <f t="shared" si="74"/>
        <v>193.29347618593769</v>
      </c>
      <c r="AE233">
        <f t="shared" si="75"/>
        <v>0.43317607507688594</v>
      </c>
      <c r="AF233">
        <f t="shared" si="76"/>
        <v>437500.69313966221</v>
      </c>
      <c r="AG233">
        <f t="shared" si="77"/>
        <v>0.3907523210481364</v>
      </c>
    </row>
    <row r="234" spans="19:33" x14ac:dyDescent="0.25">
      <c r="S234">
        <f t="shared" si="64"/>
        <v>9</v>
      </c>
      <c r="T234">
        <f t="shared" si="65"/>
        <v>23</v>
      </c>
      <c r="U234">
        <f t="shared" si="70"/>
        <v>215</v>
      </c>
      <c r="V234">
        <f>($T$12*'10-day-rainfall'!X221+$T$13*'10-day-rainfall'!Y221+$T$14*'10-day-rainfall'!Z221+$T$15*'10-day-rainfall'!AA221)/12</f>
        <v>13.640810929389852</v>
      </c>
      <c r="Y234">
        <f t="shared" si="68"/>
        <v>193.29073692231989</v>
      </c>
      <c r="Z234">
        <f t="shared" si="69"/>
        <v>0.28716738487572152</v>
      </c>
      <c r="AA234">
        <f t="shared" si="71"/>
        <v>0.43312124177908001</v>
      </c>
      <c r="AB234">
        <f t="shared" si="72"/>
        <v>437500.69313966157</v>
      </c>
      <c r="AC234">
        <f t="shared" si="73"/>
        <v>437237.97619723552</v>
      </c>
      <c r="AD234">
        <f t="shared" si="74"/>
        <v>193.28642735883059</v>
      </c>
      <c r="AE234">
        <f t="shared" si="75"/>
        <v>0.43303497495295667</v>
      </c>
      <c r="AF234">
        <f t="shared" si="76"/>
        <v>436975.56981538353</v>
      </c>
      <c r="AG234">
        <f t="shared" si="77"/>
        <v>0.39065802579424819</v>
      </c>
    </row>
    <row r="235" spans="19:33" x14ac:dyDescent="0.25">
      <c r="S235">
        <f t="shared" si="64"/>
        <v>9</v>
      </c>
      <c r="T235">
        <f t="shared" si="65"/>
        <v>24</v>
      </c>
      <c r="U235">
        <f t="shared" si="70"/>
        <v>216</v>
      </c>
      <c r="V235">
        <f>($T$12*'10-day-rainfall'!X222+$T$13*'10-day-rainfall'!Y222+$T$14*'10-day-rainfall'!Z222+$T$15*'10-day-rainfall'!AA222)/12</f>
        <v>13.664543771115119</v>
      </c>
      <c r="Y235">
        <f t="shared" si="68"/>
        <v>193.2821228897235</v>
      </c>
      <c r="Z235">
        <f t="shared" si="69"/>
        <v>0</v>
      </c>
      <c r="AA235">
        <f t="shared" si="71"/>
        <v>0.43294881010379338</v>
      </c>
      <c r="AB235">
        <f t="shared" si="72"/>
        <v>436975.56981538428</v>
      </c>
      <c r="AC235">
        <f t="shared" si="73"/>
        <v>436196.26195719745</v>
      </c>
      <c r="AD235">
        <f t="shared" si="74"/>
        <v>193.26933925779801</v>
      </c>
      <c r="AE235">
        <f t="shared" si="75"/>
        <v>0.43269291333947418</v>
      </c>
      <c r="AF235">
        <f t="shared" si="76"/>
        <v>435417.87532736216</v>
      </c>
      <c r="AG235">
        <f t="shared" si="77"/>
        <v>0.39050985056763926</v>
      </c>
    </row>
    <row r="236" spans="19:33" x14ac:dyDescent="0.25">
      <c r="S236">
        <f t="shared" si="64"/>
        <v>10</v>
      </c>
      <c r="T236">
        <f t="shared" si="65"/>
        <v>1</v>
      </c>
      <c r="U236">
        <f t="shared" si="70"/>
        <v>217</v>
      </c>
      <c r="V236">
        <f>($T$12*'10-day-rainfall'!X223+$T$13*'10-day-rainfall'!Y223+$T$14*'10-day-rainfall'!Z223+$T$15*'10-day-rainfall'!AA223)/12</f>
        <v>13.664543771115119</v>
      </c>
      <c r="Y236">
        <f t="shared" si="68"/>
        <v>193.25657073754377</v>
      </c>
      <c r="Z236">
        <f t="shared" si="69"/>
        <v>0</v>
      </c>
      <c r="AA236">
        <f t="shared" si="71"/>
        <v>0.4324373190735214</v>
      </c>
      <c r="AB236">
        <f t="shared" si="72"/>
        <v>435417.87532736157</v>
      </c>
      <c r="AC236">
        <f t="shared" si="73"/>
        <v>434639.48815302923</v>
      </c>
      <c r="AD236">
        <f t="shared" si="74"/>
        <v>193.24380220835769</v>
      </c>
      <c r="AE236">
        <f t="shared" si="75"/>
        <v>0.43218172462877535</v>
      </c>
      <c r="AF236">
        <f t="shared" si="76"/>
        <v>433862.021118698</v>
      </c>
      <c r="AG236">
        <f t="shared" si="77"/>
        <v>0.39007031241901879</v>
      </c>
    </row>
    <row r="237" spans="19:33" x14ac:dyDescent="0.25">
      <c r="S237">
        <f t="shared" ref="S237:S300" si="78">S213+1</f>
        <v>10</v>
      </c>
      <c r="T237">
        <f t="shared" ref="T237:T300" si="79">T213</f>
        <v>2</v>
      </c>
      <c r="U237">
        <f t="shared" si="70"/>
        <v>218</v>
      </c>
      <c r="V237">
        <f>($T$12*'10-day-rainfall'!X224+$T$13*'10-day-rainfall'!Y224+$T$14*'10-day-rainfall'!Z224+$T$15*'10-day-rainfall'!AA224)/12</f>
        <v>13.664543771115119</v>
      </c>
      <c r="Y237">
        <f t="shared" si="68"/>
        <v>193.23104877298979</v>
      </c>
      <c r="Z237">
        <f t="shared" si="69"/>
        <v>0</v>
      </c>
      <c r="AA237">
        <f t="shared" si="71"/>
        <v>0.43192643232502148</v>
      </c>
      <c r="AB237">
        <f t="shared" si="72"/>
        <v>433862.02111869818</v>
      </c>
      <c r="AC237">
        <f t="shared" si="73"/>
        <v>433084.55354051315</v>
      </c>
      <c r="AD237">
        <f t="shared" si="74"/>
        <v>193.21829532870061</v>
      </c>
      <c r="AE237">
        <f t="shared" si="75"/>
        <v>0.43167113984268535</v>
      </c>
      <c r="AF237">
        <f t="shared" si="76"/>
        <v>432308.0050152645</v>
      </c>
      <c r="AG237">
        <f t="shared" si="77"/>
        <v>0.38963129354615406</v>
      </c>
    </row>
    <row r="238" spans="19:33" x14ac:dyDescent="0.25">
      <c r="S238">
        <f t="shared" si="78"/>
        <v>10</v>
      </c>
      <c r="T238">
        <f t="shared" si="79"/>
        <v>3</v>
      </c>
      <c r="U238">
        <f t="shared" si="70"/>
        <v>219</v>
      </c>
      <c r="V238">
        <f>($T$12*'10-day-rainfall'!X225+$T$13*'10-day-rainfall'!Y225+$T$14*'10-day-rainfall'!Z225+$T$15*'10-day-rainfall'!AA225)/12</f>
        <v>13.664543771115119</v>
      </c>
      <c r="Y238">
        <f t="shared" si="68"/>
        <v>193.20555696039753</v>
      </c>
      <c r="Z238">
        <f t="shared" si="69"/>
        <v>0</v>
      </c>
      <c r="AA238">
        <f t="shared" si="71"/>
        <v>0.43141614914438736</v>
      </c>
      <c r="AB238">
        <f t="shared" si="72"/>
        <v>432308.00501526479</v>
      </c>
      <c r="AC238">
        <f t="shared" si="73"/>
        <v>431531.4559468049</v>
      </c>
      <c r="AD238">
        <f t="shared" si="74"/>
        <v>193.19281858318371</v>
      </c>
      <c r="AE238">
        <f t="shared" si="75"/>
        <v>0.43116115826771828</v>
      </c>
      <c r="AF238">
        <f t="shared" si="76"/>
        <v>430755.82484550099</v>
      </c>
      <c r="AG238">
        <f t="shared" si="77"/>
        <v>0.38919279333556617</v>
      </c>
    </row>
    <row r="239" spans="19:33" x14ac:dyDescent="0.25">
      <c r="S239">
        <f t="shared" si="78"/>
        <v>10</v>
      </c>
      <c r="T239">
        <f t="shared" si="79"/>
        <v>4</v>
      </c>
      <c r="U239">
        <f t="shared" si="70"/>
        <v>220</v>
      </c>
      <c r="V239">
        <f>($T$12*'10-day-rainfall'!X226+$T$13*'10-day-rainfall'!Y226+$T$14*'10-day-rainfall'!Z226+$T$15*'10-day-rainfall'!AA226)/12</f>
        <v>13.664543771115119</v>
      </c>
      <c r="Y239">
        <f t="shared" si="68"/>
        <v>193.18009526414508</v>
      </c>
      <c r="Z239">
        <f t="shared" si="69"/>
        <v>0</v>
      </c>
      <c r="AA239">
        <f t="shared" si="71"/>
        <v>0.43090646881855671</v>
      </c>
      <c r="AB239">
        <f t="shared" si="72"/>
        <v>430755.8248455014</v>
      </c>
      <c r="AC239">
        <f t="shared" si="73"/>
        <v>429980.19320162799</v>
      </c>
      <c r="AD239">
        <f t="shared" si="74"/>
        <v>193.16726201524031</v>
      </c>
      <c r="AE239">
        <f t="shared" si="75"/>
        <v>0.4306484583261817</v>
      </c>
      <c r="AF239">
        <f t="shared" si="76"/>
        <v>429205.49039552716</v>
      </c>
      <c r="AG239">
        <f t="shared" si="77"/>
        <v>0.38875481117450117</v>
      </c>
    </row>
    <row r="240" spans="19:33" x14ac:dyDescent="0.25">
      <c r="S240">
        <f t="shared" si="78"/>
        <v>10</v>
      </c>
      <c r="T240">
        <f t="shared" si="79"/>
        <v>5</v>
      </c>
      <c r="U240">
        <f t="shared" si="70"/>
        <v>221</v>
      </c>
      <c r="V240">
        <f>($T$12*'10-day-rainfall'!X227+$T$13*'10-day-rainfall'!Y227+$T$14*'10-day-rainfall'!Z227+$T$15*'10-day-rainfall'!AA227)/12</f>
        <v>13.664543771115119</v>
      </c>
      <c r="Y240">
        <f t="shared" si="68"/>
        <v>193.15444330622984</v>
      </c>
      <c r="Z240">
        <f t="shared" si="69"/>
        <v>0</v>
      </c>
      <c r="AA240">
        <f t="shared" si="71"/>
        <v>0.43039073178556314</v>
      </c>
      <c r="AB240">
        <f t="shared" si="72"/>
        <v>429205.49039552722</v>
      </c>
      <c r="AC240">
        <f t="shared" si="73"/>
        <v>428430.78707831318</v>
      </c>
      <c r="AD240">
        <f t="shared" si="74"/>
        <v>193.14162458876217</v>
      </c>
      <c r="AE240">
        <f t="shared" si="75"/>
        <v>0.43013300507490843</v>
      </c>
      <c r="AF240">
        <f t="shared" si="76"/>
        <v>427657.01157725754</v>
      </c>
      <c r="AG240">
        <f t="shared" si="77"/>
        <v>0.38831101274658614</v>
      </c>
    </row>
    <row r="241" spans="19:33" x14ac:dyDescent="0.25">
      <c r="S241">
        <f t="shared" si="78"/>
        <v>10</v>
      </c>
      <c r="T241">
        <f t="shared" si="79"/>
        <v>6</v>
      </c>
      <c r="U241">
        <f t="shared" si="70"/>
        <v>222</v>
      </c>
      <c r="V241">
        <f>($T$12*'10-day-rainfall'!X228+$T$13*'10-day-rainfall'!Y228+$T$14*'10-day-rainfall'!Z228+$T$15*'10-day-rainfall'!AA228)/12</f>
        <v>13.664543771115119</v>
      </c>
      <c r="Y241">
        <f t="shared" si="68"/>
        <v>193.12882122351121</v>
      </c>
      <c r="Z241">
        <f t="shared" si="69"/>
        <v>0</v>
      </c>
      <c r="AA241">
        <f t="shared" si="71"/>
        <v>0.42987558702823075</v>
      </c>
      <c r="AB241">
        <f t="shared" si="72"/>
        <v>427657.01157725771</v>
      </c>
      <c r="AC241">
        <f t="shared" si="73"/>
        <v>426883.23552060692</v>
      </c>
      <c r="AD241">
        <f t="shared" si="74"/>
        <v>193.11601784906702</v>
      </c>
      <c r="AE241">
        <f t="shared" si="75"/>
        <v>0.42961816879671855</v>
      </c>
      <c r="AF241">
        <f t="shared" si="76"/>
        <v>426110.38616958953</v>
      </c>
      <c r="AG241">
        <f t="shared" si="77"/>
        <v>0.38786772171248673</v>
      </c>
    </row>
    <row r="242" spans="19:33" x14ac:dyDescent="0.25">
      <c r="S242">
        <f t="shared" si="78"/>
        <v>10</v>
      </c>
      <c r="T242">
        <f t="shared" si="79"/>
        <v>7</v>
      </c>
      <c r="U242">
        <f t="shared" si="70"/>
        <v>223</v>
      </c>
      <c r="V242">
        <f>($T$12*'10-day-rainfall'!X229+$T$13*'10-day-rainfall'!Y229+$T$14*'10-day-rainfall'!Z229+$T$15*'10-day-rainfall'!AA229)/12</f>
        <v>13.664543771115119</v>
      </c>
      <c r="Y242">
        <f t="shared" si="68"/>
        <v>193.10322980846408</v>
      </c>
      <c r="Z242">
        <f t="shared" si="69"/>
        <v>0</v>
      </c>
      <c r="AA242">
        <f t="shared" si="71"/>
        <v>0.42936105885973558</v>
      </c>
      <c r="AB242">
        <f t="shared" si="72"/>
        <v>426110.38616958866</v>
      </c>
      <c r="AC242">
        <f t="shared" si="73"/>
        <v>425337.53626364114</v>
      </c>
      <c r="AD242">
        <f t="shared" si="74"/>
        <v>193.09044175867894</v>
      </c>
      <c r="AE242">
        <f t="shared" si="75"/>
        <v>0.42910394873813984</v>
      </c>
      <c r="AF242">
        <f t="shared" si="76"/>
        <v>424565.61195413134</v>
      </c>
      <c r="AG242">
        <f t="shared" si="77"/>
        <v>0.38742496126381865</v>
      </c>
    </row>
    <row r="243" spans="19:33" x14ac:dyDescent="0.25">
      <c r="S243">
        <f t="shared" si="78"/>
        <v>10</v>
      </c>
      <c r="T243">
        <f t="shared" si="79"/>
        <v>8</v>
      </c>
      <c r="U243">
        <f t="shared" si="70"/>
        <v>224</v>
      </c>
      <c r="V243">
        <f>($T$12*'10-day-rainfall'!X230+$T$13*'10-day-rainfall'!Y230+$T$14*'10-day-rainfall'!Z230+$T$15*'10-day-rainfall'!AA230)/12</f>
        <v>13.664543771115119</v>
      </c>
      <c r="Y243">
        <f t="shared" si="68"/>
        <v>193.07766902438161</v>
      </c>
      <c r="Z243">
        <f t="shared" si="69"/>
        <v>0</v>
      </c>
      <c r="AA243">
        <f t="shared" si="71"/>
        <v>0.42884714654206835</v>
      </c>
      <c r="AB243">
        <f t="shared" si="72"/>
        <v>424565.61195413058</v>
      </c>
      <c r="AC243">
        <f t="shared" si="73"/>
        <v>423793.68709035486</v>
      </c>
      <c r="AD243">
        <f t="shared" si="74"/>
        <v>193.06489628091308</v>
      </c>
      <c r="AE243">
        <f t="shared" si="75"/>
        <v>0.4285903441616053</v>
      </c>
      <c r="AF243">
        <f t="shared" si="76"/>
        <v>423022.6867151488</v>
      </c>
      <c r="AG243">
        <f t="shared" si="77"/>
        <v>0.38698273076551204</v>
      </c>
    </row>
    <row r="244" spans="19:33" x14ac:dyDescent="0.25">
      <c r="S244">
        <f t="shared" si="78"/>
        <v>10</v>
      </c>
      <c r="T244">
        <f t="shared" si="79"/>
        <v>9</v>
      </c>
      <c r="U244">
        <f t="shared" si="70"/>
        <v>225</v>
      </c>
      <c r="V244">
        <f>($T$12*'10-day-rainfall'!X231+$T$13*'10-day-rainfall'!Y231+$T$14*'10-day-rainfall'!Z231+$T$15*'10-day-rainfall'!AA231)/12</f>
        <v>13.664543771115119</v>
      </c>
      <c r="Y244">
        <f t="shared" si="68"/>
        <v>193.0521388346009</v>
      </c>
      <c r="Z244">
        <f t="shared" si="69"/>
        <v>0</v>
      </c>
      <c r="AA244">
        <f t="shared" si="71"/>
        <v>0.42833384933810326</v>
      </c>
      <c r="AB244">
        <f t="shared" si="72"/>
        <v>423022.68671514955</v>
      </c>
      <c r="AC244">
        <f t="shared" si="73"/>
        <v>422251.68578634097</v>
      </c>
      <c r="AD244">
        <f t="shared" si="74"/>
        <v>193.03928852450554</v>
      </c>
      <c r="AE244">
        <f t="shared" si="75"/>
        <v>0.42807452646875765</v>
      </c>
      <c r="AF244">
        <f t="shared" si="76"/>
        <v>421481.618419862</v>
      </c>
      <c r="AG244">
        <f t="shared" si="77"/>
        <v>0.38654102958325731</v>
      </c>
    </row>
    <row r="245" spans="19:33" x14ac:dyDescent="0.25">
      <c r="S245">
        <f t="shared" si="78"/>
        <v>10</v>
      </c>
      <c r="T245">
        <f t="shared" si="79"/>
        <v>10</v>
      </c>
      <c r="U245">
        <f t="shared" si="70"/>
        <v>226</v>
      </c>
      <c r="V245">
        <f>($T$12*'10-day-rainfall'!X232+$T$13*'10-day-rainfall'!Y232+$T$14*'10-day-rainfall'!Z232+$T$15*'10-day-rainfall'!AA232)/12</f>
        <v>13.664543771115119</v>
      </c>
      <c r="Y245">
        <f t="shared" si="68"/>
        <v>193.02643509372771</v>
      </c>
      <c r="Z245">
        <f t="shared" si="69"/>
        <v>0</v>
      </c>
      <c r="AA245">
        <f t="shared" si="71"/>
        <v>0.42781494869239084</v>
      </c>
      <c r="AB245">
        <f t="shared" si="72"/>
        <v>421481.61841986125</v>
      </c>
      <c r="AC245">
        <f t="shared" si="73"/>
        <v>420711.55151221494</v>
      </c>
      <c r="AD245">
        <f t="shared" si="74"/>
        <v>193.01358167060843</v>
      </c>
      <c r="AE245">
        <f t="shared" si="75"/>
        <v>0.42755537107068986</v>
      </c>
      <c r="AF245">
        <f t="shared" si="76"/>
        <v>419942.41908400675</v>
      </c>
      <c r="AG245">
        <f t="shared" si="77"/>
        <v>0.38609393935462816</v>
      </c>
    </row>
    <row r="246" spans="19:33" x14ac:dyDescent="0.25">
      <c r="S246">
        <f t="shared" si="78"/>
        <v>10</v>
      </c>
      <c r="T246">
        <f t="shared" si="79"/>
        <v>11</v>
      </c>
      <c r="U246">
        <f t="shared" si="70"/>
        <v>227</v>
      </c>
      <c r="V246">
        <f>($T$12*'10-day-rainfall'!X233+$T$13*'10-day-rainfall'!Y233+$T$14*'10-day-rainfall'!Z233+$T$15*'10-day-rainfall'!AA233)/12</f>
        <v>13.664543771115119</v>
      </c>
      <c r="Y246">
        <f t="shared" si="68"/>
        <v>193.00074384517225</v>
      </c>
      <c r="Z246">
        <f t="shared" si="69"/>
        <v>0</v>
      </c>
      <c r="AA246">
        <f t="shared" si="71"/>
        <v>0.42729610844752641</v>
      </c>
      <c r="AB246">
        <f t="shared" si="72"/>
        <v>419942.41908400669</v>
      </c>
      <c r="AC246">
        <f t="shared" si="73"/>
        <v>419173.28608880116</v>
      </c>
      <c r="AD246">
        <f t="shared" si="74"/>
        <v>192.98790601027216</v>
      </c>
      <c r="AE246">
        <f t="shared" si="75"/>
        <v>0.42703684563323707</v>
      </c>
      <c r="AF246">
        <f t="shared" si="76"/>
        <v>418405.08643972705</v>
      </c>
      <c r="AG246">
        <f t="shared" si="77"/>
        <v>0.38564684992273696</v>
      </c>
    </row>
    <row r="247" spans="19:33" x14ac:dyDescent="0.25">
      <c r="S247">
        <f t="shared" si="78"/>
        <v>10</v>
      </c>
      <c r="T247">
        <f t="shared" si="79"/>
        <v>12</v>
      </c>
      <c r="U247">
        <f t="shared" si="70"/>
        <v>228</v>
      </c>
      <c r="V247">
        <f>($T$12*'10-day-rainfall'!X234+$T$13*'10-day-rainfall'!Y234+$T$14*'10-day-rainfall'!Z234+$T$15*'10-day-rainfall'!AA234)/12</f>
        <v>13.664543771115119</v>
      </c>
      <c r="Y247">
        <f t="shared" si="68"/>
        <v>192.97508375413884</v>
      </c>
      <c r="Z247">
        <f t="shared" si="69"/>
        <v>0</v>
      </c>
      <c r="AA247">
        <f t="shared" si="71"/>
        <v>0.42677789743546596</v>
      </c>
      <c r="AB247">
        <f t="shared" si="72"/>
        <v>418405.08643972746</v>
      </c>
      <c r="AC247">
        <f t="shared" si="73"/>
        <v>417636.88622434362</v>
      </c>
      <c r="AD247">
        <f t="shared" si="74"/>
        <v>192.96226148855305</v>
      </c>
      <c r="AE247">
        <f t="shared" si="75"/>
        <v>0.42651894904680032</v>
      </c>
      <c r="AF247">
        <f t="shared" si="76"/>
        <v>416869.61822315899</v>
      </c>
      <c r="AG247">
        <f t="shared" si="77"/>
        <v>0.38520030270656569</v>
      </c>
    </row>
    <row r="248" spans="19:33" x14ac:dyDescent="0.25">
      <c r="S248">
        <f t="shared" si="78"/>
        <v>10</v>
      </c>
      <c r="T248">
        <f t="shared" si="79"/>
        <v>13</v>
      </c>
      <c r="U248">
        <f t="shared" si="70"/>
        <v>229</v>
      </c>
      <c r="V248">
        <f>($T$12*'10-day-rainfall'!X235+$T$13*'10-day-rainfall'!Y235+$T$14*'10-day-rainfall'!Z235+$T$15*'10-day-rainfall'!AA235)/12</f>
        <v>13.664543771115119</v>
      </c>
      <c r="Y248">
        <f t="shared" si="68"/>
        <v>192.9494547828406</v>
      </c>
      <c r="Z248">
        <f t="shared" si="69"/>
        <v>0</v>
      </c>
      <c r="AA248">
        <f t="shared" si="71"/>
        <v>0.42626031489309579</v>
      </c>
      <c r="AB248">
        <f t="shared" si="72"/>
        <v>416869.61822315882</v>
      </c>
      <c r="AC248">
        <f t="shared" si="73"/>
        <v>416102.34965635126</v>
      </c>
      <c r="AD248">
        <f t="shared" si="74"/>
        <v>192.93664806768717</v>
      </c>
      <c r="AE248">
        <f t="shared" si="75"/>
        <v>0.42600168054872867</v>
      </c>
      <c r="AF248">
        <f t="shared" si="76"/>
        <v>415336.01217318338</v>
      </c>
      <c r="AG248">
        <f t="shared" si="77"/>
        <v>0.38475429704853215</v>
      </c>
    </row>
    <row r="249" spans="19:33" x14ac:dyDescent="0.25">
      <c r="S249">
        <f t="shared" si="78"/>
        <v>10</v>
      </c>
      <c r="T249">
        <f t="shared" si="79"/>
        <v>14</v>
      </c>
      <c r="U249">
        <f t="shared" si="70"/>
        <v>230</v>
      </c>
      <c r="V249">
        <f>($T$12*'10-day-rainfall'!X236+$T$13*'10-day-rainfall'!Y236+$T$14*'10-day-rainfall'!Z236+$T$15*'10-day-rainfall'!AA236)/12</f>
        <v>13.664543771115119</v>
      </c>
      <c r="Y249">
        <f t="shared" si="68"/>
        <v>192.92385689353654</v>
      </c>
      <c r="Z249">
        <f t="shared" si="69"/>
        <v>0</v>
      </c>
      <c r="AA249">
        <f t="shared" si="71"/>
        <v>0.42574336005822805</v>
      </c>
      <c r="AB249">
        <f t="shared" si="72"/>
        <v>415336.01217318262</v>
      </c>
      <c r="AC249">
        <f t="shared" si="73"/>
        <v>414569.67412507778</v>
      </c>
      <c r="AD249">
        <f t="shared" si="74"/>
        <v>192.91098722307069</v>
      </c>
      <c r="AE249">
        <f t="shared" si="75"/>
        <v>0.4254826295247473</v>
      </c>
      <c r="AF249">
        <f t="shared" si="76"/>
        <v>413804.27470689354</v>
      </c>
      <c r="AG249">
        <f t="shared" si="77"/>
        <v>0.38430883229185198</v>
      </c>
    </row>
    <row r="250" spans="19:33" x14ac:dyDescent="0.25">
      <c r="S250">
        <f t="shared" si="78"/>
        <v>10</v>
      </c>
      <c r="T250">
        <f t="shared" si="79"/>
        <v>15</v>
      </c>
      <c r="U250">
        <f t="shared" si="70"/>
        <v>231</v>
      </c>
      <c r="V250">
        <f>($T$12*'10-day-rainfall'!X237+$T$13*'10-day-rainfall'!Y237+$T$14*'10-day-rainfall'!Z237+$T$15*'10-day-rainfall'!AA237)/12</f>
        <v>13.664543771115119</v>
      </c>
      <c r="Y250">
        <f t="shared" si="68"/>
        <v>192.89809947475598</v>
      </c>
      <c r="Z250">
        <f t="shared" si="69"/>
        <v>0</v>
      </c>
      <c r="AA250">
        <f t="shared" si="71"/>
        <v>0.42522117929203163</v>
      </c>
      <c r="AB250">
        <f t="shared" si="72"/>
        <v>413804.27470689436</v>
      </c>
      <c r="AC250">
        <f t="shared" si="73"/>
        <v>413038.8765841687</v>
      </c>
      <c r="AD250">
        <f t="shared" si="74"/>
        <v>192.88521174825411</v>
      </c>
      <c r="AE250">
        <f t="shared" si="75"/>
        <v>0.42495972950182703</v>
      </c>
      <c r="AF250">
        <f t="shared" si="76"/>
        <v>412274.41968068777</v>
      </c>
      <c r="AG250">
        <f t="shared" si="77"/>
        <v>0.3838583340668546</v>
      </c>
    </row>
    <row r="251" spans="19:33" x14ac:dyDescent="0.25">
      <c r="S251">
        <f t="shared" si="78"/>
        <v>10</v>
      </c>
      <c r="T251">
        <f t="shared" si="79"/>
        <v>16</v>
      </c>
      <c r="U251">
        <f t="shared" si="70"/>
        <v>232</v>
      </c>
      <c r="V251">
        <f>($T$12*'10-day-rainfall'!X238+$T$13*'10-day-rainfall'!Y238+$T$14*'10-day-rainfall'!Z238+$T$15*'10-day-rainfall'!AA238)/12</f>
        <v>13.664543771115119</v>
      </c>
      <c r="Y251">
        <f t="shared" si="68"/>
        <v>192.87233986994394</v>
      </c>
      <c r="Z251">
        <f t="shared" si="69"/>
        <v>0</v>
      </c>
      <c r="AA251">
        <f t="shared" si="71"/>
        <v>0.42469860121956232</v>
      </c>
      <c r="AB251">
        <f t="shared" si="72"/>
        <v>412274.4196806876</v>
      </c>
      <c r="AC251">
        <f t="shared" si="73"/>
        <v>411509.96219849237</v>
      </c>
      <c r="AD251">
        <f t="shared" si="74"/>
        <v>192.85946798188945</v>
      </c>
      <c r="AE251">
        <f t="shared" si="75"/>
        <v>0.42443747273961707</v>
      </c>
      <c r="AF251">
        <f t="shared" si="76"/>
        <v>410746.44477882498</v>
      </c>
      <c r="AG251">
        <f t="shared" si="77"/>
        <v>0.38340740004694973</v>
      </c>
    </row>
    <row r="252" spans="19:33" x14ac:dyDescent="0.25">
      <c r="S252">
        <f t="shared" si="78"/>
        <v>10</v>
      </c>
      <c r="T252">
        <f t="shared" si="79"/>
        <v>17</v>
      </c>
      <c r="U252">
        <f t="shared" si="70"/>
        <v>233</v>
      </c>
      <c r="V252">
        <f>($T$12*'10-day-rainfall'!X239+$T$13*'10-day-rainfall'!Y239+$T$14*'10-day-rainfall'!Z239+$T$15*'10-day-rainfall'!AA239)/12</f>
        <v>13.664543771115119</v>
      </c>
      <c r="Y252">
        <f t="shared" si="68"/>
        <v>192.84661192254995</v>
      </c>
      <c r="Z252">
        <f t="shared" si="69"/>
        <v>0</v>
      </c>
      <c r="AA252">
        <f t="shared" si="71"/>
        <v>0.42417666537249293</v>
      </c>
      <c r="AB252">
        <f t="shared" si="72"/>
        <v>410746.44477882562</v>
      </c>
      <c r="AC252">
        <f t="shared" si="73"/>
        <v>409982.92678115511</v>
      </c>
      <c r="AD252">
        <f t="shared" si="74"/>
        <v>192.83375585347807</v>
      </c>
      <c r="AE252">
        <f t="shared" si="75"/>
        <v>0.42391585780793051</v>
      </c>
      <c r="AF252">
        <f t="shared" si="76"/>
        <v>409220.34769071708</v>
      </c>
      <c r="AG252">
        <f t="shared" si="77"/>
        <v>0.38295702020506445</v>
      </c>
    </row>
    <row r="253" spans="19:33" x14ac:dyDescent="0.25">
      <c r="S253">
        <f t="shared" si="78"/>
        <v>10</v>
      </c>
      <c r="T253">
        <f t="shared" si="79"/>
        <v>18</v>
      </c>
      <c r="U253">
        <f t="shared" si="70"/>
        <v>234</v>
      </c>
      <c r="V253">
        <f>($T$12*'10-day-rainfall'!X240+$T$13*'10-day-rainfall'!Y240+$T$14*'10-day-rainfall'!Z240+$T$15*'10-day-rainfall'!AA240)/12</f>
        <v>13.664543771115119</v>
      </c>
      <c r="Y253">
        <f t="shared" si="68"/>
        <v>192.82091559366842</v>
      </c>
      <c r="Z253">
        <f t="shared" si="69"/>
        <v>0</v>
      </c>
      <c r="AA253">
        <f t="shared" si="71"/>
        <v>0.42365537096155631</v>
      </c>
      <c r="AB253">
        <f t="shared" si="72"/>
        <v>409220.34769071691</v>
      </c>
      <c r="AC253">
        <f t="shared" si="73"/>
        <v>408457.76802298613</v>
      </c>
      <c r="AD253">
        <f t="shared" si="74"/>
        <v>192.80807532413834</v>
      </c>
      <c r="AE253">
        <f t="shared" si="75"/>
        <v>0.42339488391798658</v>
      </c>
      <c r="AF253">
        <f t="shared" si="76"/>
        <v>407696.12610861217</v>
      </c>
      <c r="AG253">
        <f t="shared" si="77"/>
        <v>0.38250719386013793</v>
      </c>
    </row>
    <row r="254" spans="19:33" x14ac:dyDescent="0.25">
      <c r="S254">
        <f t="shared" si="78"/>
        <v>10</v>
      </c>
      <c r="T254">
        <f t="shared" si="79"/>
        <v>19</v>
      </c>
      <c r="U254">
        <f t="shared" si="70"/>
        <v>235</v>
      </c>
      <c r="V254">
        <f>($T$12*'10-day-rainfall'!X241+$T$13*'10-day-rainfall'!Y241+$T$14*'10-day-rainfall'!Z241+$T$15*'10-day-rainfall'!AA241)/12</f>
        <v>13.664543771115119</v>
      </c>
      <c r="Y254">
        <f t="shared" si="68"/>
        <v>192.7952508444416</v>
      </c>
      <c r="Z254">
        <f t="shared" si="69"/>
        <v>0</v>
      </c>
      <c r="AA254">
        <f t="shared" si="71"/>
        <v>0.42313471719845619</v>
      </c>
      <c r="AB254">
        <f t="shared" si="72"/>
        <v>407696.12610861257</v>
      </c>
      <c r="AC254">
        <f t="shared" si="73"/>
        <v>406934.48361765535</v>
      </c>
      <c r="AD254">
        <f t="shared" si="74"/>
        <v>192.78235951237718</v>
      </c>
      <c r="AE254">
        <f t="shared" si="75"/>
        <v>0.42287248089302049</v>
      </c>
      <c r="AF254">
        <f t="shared" si="76"/>
        <v>406173.78517739772</v>
      </c>
      <c r="AG254">
        <f t="shared" si="77"/>
        <v>0.3820579203319473</v>
      </c>
    </row>
    <row r="255" spans="19:33" x14ac:dyDescent="0.25">
      <c r="S255">
        <f t="shared" si="78"/>
        <v>10</v>
      </c>
      <c r="T255">
        <f t="shared" si="79"/>
        <v>20</v>
      </c>
      <c r="U255">
        <f t="shared" si="70"/>
        <v>236</v>
      </c>
      <c r="V255">
        <f>($T$12*'10-day-rainfall'!X242+$T$13*'10-day-rainfall'!Y242+$T$14*'10-day-rainfall'!Z242+$T$15*'10-day-rainfall'!AA242)/12</f>
        <v>13.664543771115119</v>
      </c>
      <c r="Y255">
        <f t="shared" si="68"/>
        <v>192.76943787413566</v>
      </c>
      <c r="Z255">
        <f t="shared" si="69"/>
        <v>0</v>
      </c>
      <c r="AA255">
        <f t="shared" si="71"/>
        <v>0.42260913668872579</v>
      </c>
      <c r="AB255">
        <f t="shared" si="72"/>
        <v>406173.78517739789</v>
      </c>
      <c r="AC255">
        <f t="shared" si="73"/>
        <v>405413.08873135818</v>
      </c>
      <c r="AD255">
        <f t="shared" si="74"/>
        <v>192.75651626976901</v>
      </c>
      <c r="AE255">
        <f t="shared" si="75"/>
        <v>0.42234579317480414</v>
      </c>
      <c r="AF255">
        <f t="shared" si="76"/>
        <v>404653.3403219686</v>
      </c>
      <c r="AG255">
        <f t="shared" si="77"/>
        <v>0.38160389469108774</v>
      </c>
    </row>
    <row r="256" spans="19:33" x14ac:dyDescent="0.25">
      <c r="S256">
        <f t="shared" si="78"/>
        <v>10</v>
      </c>
      <c r="T256">
        <f t="shared" si="79"/>
        <v>21</v>
      </c>
      <c r="U256">
        <f t="shared" si="70"/>
        <v>237</v>
      </c>
      <c r="V256">
        <f>($T$12*'10-day-rainfall'!X243+$T$13*'10-day-rainfall'!Y243+$T$14*'10-day-rainfall'!Z243+$T$15*'10-day-rainfall'!AA243)/12</f>
        <v>13.664543771115119</v>
      </c>
      <c r="Y256">
        <f t="shared" si="68"/>
        <v>192.74361076926951</v>
      </c>
      <c r="Z256">
        <f t="shared" si="69"/>
        <v>0</v>
      </c>
      <c r="AA256">
        <f t="shared" si="71"/>
        <v>0.42208277785921172</v>
      </c>
      <c r="AB256">
        <f t="shared" si="72"/>
        <v>404653.34032196907</v>
      </c>
      <c r="AC256">
        <f t="shared" si="73"/>
        <v>403893.59132182249</v>
      </c>
      <c r="AD256">
        <f t="shared" si="74"/>
        <v>192.7307052587351</v>
      </c>
      <c r="AE256">
        <f t="shared" si="75"/>
        <v>0.4218197623391069</v>
      </c>
      <c r="AF256">
        <f t="shared" si="76"/>
        <v>403134.78917754826</v>
      </c>
      <c r="AG256">
        <f t="shared" si="77"/>
        <v>0.3811490692025159</v>
      </c>
    </row>
    <row r="257" spans="19:33" x14ac:dyDescent="0.25">
      <c r="S257">
        <f t="shared" si="78"/>
        <v>10</v>
      </c>
      <c r="T257">
        <f t="shared" si="79"/>
        <v>22</v>
      </c>
      <c r="U257">
        <f t="shared" si="70"/>
        <v>238</v>
      </c>
      <c r="V257">
        <f>($T$12*'10-day-rainfall'!X244+$T$13*'10-day-rainfall'!Y244+$T$14*'10-day-rainfall'!Z244+$T$15*'10-day-rainfall'!AA244)/12</f>
        <v>13.664543771115119</v>
      </c>
      <c r="Y257">
        <f t="shared" si="68"/>
        <v>192.7178158320105</v>
      </c>
      <c r="Z257">
        <f t="shared" si="69"/>
        <v>0</v>
      </c>
      <c r="AA257">
        <f t="shared" si="71"/>
        <v>0.42155707460856073</v>
      </c>
      <c r="AB257">
        <f t="shared" si="72"/>
        <v>403134.78917754843</v>
      </c>
      <c r="AC257">
        <f t="shared" si="73"/>
        <v>402375.986443253</v>
      </c>
      <c r="AD257">
        <f t="shared" si="74"/>
        <v>192.7049263952635</v>
      </c>
      <c r="AE257">
        <f t="shared" si="75"/>
        <v>0.42129438667375707</v>
      </c>
      <c r="AF257">
        <f t="shared" si="76"/>
        <v>401618.12938552292</v>
      </c>
      <c r="AG257">
        <f t="shared" si="77"/>
        <v>0.38069481019817497</v>
      </c>
    </row>
    <row r="258" spans="19:33" x14ac:dyDescent="0.25">
      <c r="S258">
        <f t="shared" si="78"/>
        <v>10</v>
      </c>
      <c r="T258">
        <f t="shared" si="79"/>
        <v>23</v>
      </c>
      <c r="U258">
        <f t="shared" si="70"/>
        <v>239</v>
      </c>
      <c r="V258">
        <f>($T$12*'10-day-rainfall'!X245+$T$13*'10-day-rainfall'!Y245+$T$14*'10-day-rainfall'!Z245+$T$15*'10-day-rainfall'!AA245)/12</f>
        <v>13.664543771115119</v>
      </c>
      <c r="Y258">
        <f t="shared" si="68"/>
        <v>192.69205302229395</v>
      </c>
      <c r="Z258">
        <f t="shared" si="69"/>
        <v>0</v>
      </c>
      <c r="AA258">
        <f t="shared" si="71"/>
        <v>0.4210320261202507</v>
      </c>
      <c r="AB258">
        <f t="shared" si="72"/>
        <v>401618.12938552268</v>
      </c>
      <c r="AC258">
        <f t="shared" si="73"/>
        <v>400860.27173850621</v>
      </c>
      <c r="AD258">
        <f t="shared" si="74"/>
        <v>192.67917963931447</v>
      </c>
      <c r="AE258">
        <f t="shared" si="75"/>
        <v>0.42076966536274102</v>
      </c>
      <c r="AF258">
        <f t="shared" si="76"/>
        <v>400103.35859021684</v>
      </c>
      <c r="AG258">
        <f t="shared" si="77"/>
        <v>0.38024111697250995</v>
      </c>
    </row>
    <row r="259" spans="19:33" x14ac:dyDescent="0.25">
      <c r="S259">
        <f t="shared" si="78"/>
        <v>10</v>
      </c>
      <c r="T259">
        <f t="shared" si="79"/>
        <v>24</v>
      </c>
      <c r="U259">
        <f t="shared" si="70"/>
        <v>240</v>
      </c>
      <c r="V259">
        <f>($T$12*'10-day-rainfall'!X246+$T$13*'10-day-rainfall'!Y246+$T$14*'10-day-rainfall'!Z246+$T$15*'10-day-rainfall'!AA246)/12</f>
        <v>13.664543771115119</v>
      </c>
      <c r="Y259">
        <f t="shared" si="68"/>
        <v>192.66632230010507</v>
      </c>
      <c r="Z259">
        <f t="shared" si="69"/>
        <v>0</v>
      </c>
      <c r="AA259">
        <f t="shared" si="71"/>
        <v>0.42050763157877646</v>
      </c>
      <c r="AB259">
        <f t="shared" si="72"/>
        <v>400103.35859021667</v>
      </c>
      <c r="AC259">
        <f t="shared" si="73"/>
        <v>399346.44485337485</v>
      </c>
      <c r="AD259">
        <f t="shared" si="74"/>
        <v>192.65340700541881</v>
      </c>
      <c r="AE259">
        <f t="shared" si="75"/>
        <v>0.42024378849828825</v>
      </c>
      <c r="AF259">
        <f t="shared" si="76"/>
        <v>398590.48095162283</v>
      </c>
      <c r="AG259">
        <f t="shared" si="77"/>
        <v>0.37978798882084469</v>
      </c>
    </row>
    <row r="260" spans="19:33" x14ac:dyDescent="0.25">
      <c r="S260">
        <f t="shared" si="78"/>
        <v>11</v>
      </c>
      <c r="T260">
        <f t="shared" si="79"/>
        <v>1</v>
      </c>
      <c r="U260">
        <f t="shared" ref="U260:U271" si="80">(S260-1)*24+T260</f>
        <v>241</v>
      </c>
      <c r="V260">
        <f>V259</f>
        <v>13.664543771115119</v>
      </c>
      <c r="Y260">
        <f t="shared" si="68"/>
        <v>192.6404519291508</v>
      </c>
      <c r="Z260">
        <f t="shared" ref="Z260:Z271" si="81">(V261-V260)*43560/3600</f>
        <v>0</v>
      </c>
      <c r="AA260">
        <f t="shared" si="71"/>
        <v>0.41997852850757711</v>
      </c>
      <c r="AB260">
        <f t="shared" si="72"/>
        <v>398590.48095162242</v>
      </c>
      <c r="AC260">
        <f t="shared" si="73"/>
        <v>397834.51960030879</v>
      </c>
      <c r="AD260">
        <f t="shared" si="74"/>
        <v>192.62749689659006</v>
      </c>
      <c r="AE260">
        <f t="shared" si="75"/>
        <v>0.41971326941178866</v>
      </c>
      <c r="AF260">
        <f t="shared" si="76"/>
        <v>397079.51318173995</v>
      </c>
      <c r="AG260">
        <f t="shared" si="77"/>
        <v>0.37933031303586756</v>
      </c>
    </row>
    <row r="261" spans="19:33" x14ac:dyDescent="0.25">
      <c r="S261">
        <f t="shared" si="78"/>
        <v>11</v>
      </c>
      <c r="T261">
        <f t="shared" si="79"/>
        <v>2</v>
      </c>
      <c r="U261">
        <f t="shared" si="80"/>
        <v>242</v>
      </c>
      <c r="V261">
        <f t="shared" ref="V261:V271" si="82">V260</f>
        <v>13.664543771115119</v>
      </c>
      <c r="Y261">
        <f t="shared" si="68"/>
        <v>192.614558228867</v>
      </c>
      <c r="Z261">
        <f t="shared" si="81"/>
        <v>0</v>
      </c>
      <c r="AA261">
        <f t="shared" si="71"/>
        <v>0.41944834539212017</v>
      </c>
      <c r="AB261">
        <f t="shared" si="72"/>
        <v>397079.51318173949</v>
      </c>
      <c r="AC261">
        <f t="shared" si="73"/>
        <v>396324.50616003369</v>
      </c>
      <c r="AD261">
        <f t="shared" si="74"/>
        <v>192.60161955080787</v>
      </c>
      <c r="AE261">
        <f t="shared" si="75"/>
        <v>0.41918342116081692</v>
      </c>
      <c r="AF261">
        <f t="shared" si="76"/>
        <v>395570.45286556054</v>
      </c>
      <c r="AG261">
        <f t="shared" si="77"/>
        <v>0.37887154849461113</v>
      </c>
    </row>
    <row r="262" spans="19:33" x14ac:dyDescent="0.25">
      <c r="S262">
        <f t="shared" si="78"/>
        <v>11</v>
      </c>
      <c r="T262">
        <f t="shared" si="79"/>
        <v>3</v>
      </c>
      <c r="U262">
        <f t="shared" si="80"/>
        <v>243</v>
      </c>
      <c r="V262">
        <f t="shared" si="82"/>
        <v>13.664543771115119</v>
      </c>
      <c r="Y262">
        <f t="shared" ref="Y262:Y325" si="83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192.58869721692739</v>
      </c>
      <c r="Z262">
        <f t="shared" si="81"/>
        <v>0</v>
      </c>
      <c r="AA262">
        <f t="shared" si="71"/>
        <v>0.41891883158263232</v>
      </c>
      <c r="AB262">
        <f t="shared" si="72"/>
        <v>395570.45286556089</v>
      </c>
      <c r="AC262">
        <f t="shared" si="73"/>
        <v>394816.39896871214</v>
      </c>
      <c r="AD262">
        <f t="shared" si="74"/>
        <v>192.57577487272388</v>
      </c>
      <c r="AE262">
        <f t="shared" si="75"/>
        <v>0.41865424179308008</v>
      </c>
      <c r="AF262">
        <f t="shared" si="76"/>
        <v>394063.29759510577</v>
      </c>
      <c r="AG262">
        <f t="shared" si="77"/>
        <v>0.37841336310013807</v>
      </c>
    </row>
    <row r="263" spans="19:33" x14ac:dyDescent="0.25">
      <c r="S263">
        <f t="shared" si="78"/>
        <v>11</v>
      </c>
      <c r="T263">
        <f t="shared" si="79"/>
        <v>4</v>
      </c>
      <c r="U263">
        <f t="shared" si="80"/>
        <v>244</v>
      </c>
      <c r="V263">
        <f t="shared" si="82"/>
        <v>13.664543771115119</v>
      </c>
      <c r="Y263">
        <f t="shared" si="83"/>
        <v>192.562868852066</v>
      </c>
      <c r="Z263">
        <f t="shared" si="81"/>
        <v>0</v>
      </c>
      <c r="AA263">
        <f t="shared" si="71"/>
        <v>0.41838998623417772</v>
      </c>
      <c r="AB263">
        <f t="shared" si="72"/>
        <v>394063.29759510548</v>
      </c>
      <c r="AC263">
        <f t="shared" si="73"/>
        <v>393310.19561988395</v>
      </c>
      <c r="AD263">
        <f t="shared" si="74"/>
        <v>192.54996282109815</v>
      </c>
      <c r="AE263">
        <f t="shared" si="75"/>
        <v>0.41812573046417484</v>
      </c>
      <c r="AF263">
        <f t="shared" si="76"/>
        <v>392558.04496543447</v>
      </c>
      <c r="AG263">
        <f t="shared" si="77"/>
        <v>0.37795575612132987</v>
      </c>
    </row>
    <row r="264" spans="19:33" x14ac:dyDescent="0.25">
      <c r="S264">
        <f t="shared" si="78"/>
        <v>11</v>
      </c>
      <c r="T264">
        <f t="shared" si="79"/>
        <v>5</v>
      </c>
      <c r="U264">
        <f t="shared" si="80"/>
        <v>245</v>
      </c>
      <c r="V264">
        <f t="shared" si="82"/>
        <v>13.664543771115119</v>
      </c>
      <c r="Y264">
        <f t="shared" si="83"/>
        <v>192.53707309306901</v>
      </c>
      <c r="Z264">
        <f t="shared" si="81"/>
        <v>0</v>
      </c>
      <c r="AA264">
        <f t="shared" si="71"/>
        <v>0.41786180850288773</v>
      </c>
      <c r="AB264">
        <f t="shared" si="72"/>
        <v>392558.04496543389</v>
      </c>
      <c r="AC264">
        <f t="shared" si="73"/>
        <v>391805.89371012867</v>
      </c>
      <c r="AD264">
        <f t="shared" si="74"/>
        <v>192.52413153735424</v>
      </c>
      <c r="AE264">
        <f t="shared" si="75"/>
        <v>0.41759625467281875</v>
      </c>
      <c r="AF264">
        <f t="shared" si="76"/>
        <v>391054.69844861171</v>
      </c>
      <c r="AG264">
        <f t="shared" si="77"/>
        <v>0.37749872682799174</v>
      </c>
    </row>
    <row r="265" spans="19:33" x14ac:dyDescent="0.25">
      <c r="S265">
        <f t="shared" si="78"/>
        <v>11</v>
      </c>
      <c r="T265">
        <f t="shared" si="79"/>
        <v>6</v>
      </c>
      <c r="U265">
        <f t="shared" si="80"/>
        <v>246</v>
      </c>
      <c r="V265">
        <f t="shared" si="82"/>
        <v>13.664543771115119</v>
      </c>
      <c r="Y265">
        <f t="shared" si="83"/>
        <v>192.51114350019628</v>
      </c>
      <c r="Z265">
        <f t="shared" si="81"/>
        <v>0</v>
      </c>
      <c r="AA265">
        <f t="shared" si="71"/>
        <v>0.41732905677609389</v>
      </c>
      <c r="AB265">
        <f t="shared" si="72"/>
        <v>391054.69844861253</v>
      </c>
      <c r="AC265">
        <f t="shared" si="73"/>
        <v>390303.50614641554</v>
      </c>
      <c r="AD265">
        <f t="shared" si="74"/>
        <v>192.49815551420446</v>
      </c>
      <c r="AE265">
        <f t="shared" si="75"/>
        <v>0.41706185993199013</v>
      </c>
      <c r="AF265">
        <f t="shared" si="76"/>
        <v>389553.27575285739</v>
      </c>
      <c r="AG265">
        <f t="shared" si="77"/>
        <v>0.37703727477502402</v>
      </c>
    </row>
    <row r="266" spans="19:33" x14ac:dyDescent="0.25">
      <c r="S266">
        <f t="shared" si="78"/>
        <v>11</v>
      </c>
      <c r="T266">
        <f t="shared" si="79"/>
        <v>7</v>
      </c>
      <c r="U266">
        <f t="shared" si="80"/>
        <v>247</v>
      </c>
      <c r="V266">
        <f t="shared" si="82"/>
        <v>13.664543771115119</v>
      </c>
      <c r="Y266">
        <f t="shared" si="83"/>
        <v>192.4851841594479</v>
      </c>
      <c r="Z266">
        <f t="shared" si="81"/>
        <v>0</v>
      </c>
      <c r="AA266">
        <f t="shared" si="71"/>
        <v>0.41679500523589758</v>
      </c>
      <c r="AB266">
        <f t="shared" si="72"/>
        <v>389553.27575285773</v>
      </c>
      <c r="AC266">
        <f t="shared" si="73"/>
        <v>388803.04474343313</v>
      </c>
      <c r="AD266">
        <f t="shared" si="74"/>
        <v>192.47221279404312</v>
      </c>
      <c r="AE266">
        <f t="shared" si="75"/>
        <v>0.41652815032074331</v>
      </c>
      <c r="AF266">
        <f t="shared" si="76"/>
        <v>388053.77441170305</v>
      </c>
      <c r="AG266">
        <f t="shared" si="77"/>
        <v>0.37657452288032861</v>
      </c>
    </row>
    <row r="267" spans="19:33" x14ac:dyDescent="0.25">
      <c r="S267">
        <f t="shared" si="78"/>
        <v>11</v>
      </c>
      <c r="T267">
        <f t="shared" si="79"/>
        <v>8</v>
      </c>
      <c r="U267">
        <f t="shared" si="80"/>
        <v>248</v>
      </c>
      <c r="V267">
        <f t="shared" si="82"/>
        <v>13.664543771115119</v>
      </c>
      <c r="Y267">
        <f t="shared" si="83"/>
        <v>192.45925803859083</v>
      </c>
      <c r="Z267">
        <f t="shared" si="81"/>
        <v>0</v>
      </c>
      <c r="AA267">
        <f t="shared" si="71"/>
        <v>0.41626163711575798</v>
      </c>
      <c r="AB267">
        <f t="shared" si="72"/>
        <v>388053.77441170369</v>
      </c>
      <c r="AC267">
        <f t="shared" si="73"/>
        <v>387304.5034648953</v>
      </c>
      <c r="AD267">
        <f t="shared" si="74"/>
        <v>192.44630327250394</v>
      </c>
      <c r="AE267">
        <f t="shared" si="75"/>
        <v>0.41599512369199093</v>
      </c>
      <c r="AF267">
        <f t="shared" si="76"/>
        <v>386556.19196641253</v>
      </c>
      <c r="AG267">
        <f t="shared" si="77"/>
        <v>0.37611236316429442</v>
      </c>
    </row>
    <row r="268" spans="19:33" x14ac:dyDescent="0.25">
      <c r="S268">
        <f t="shared" si="78"/>
        <v>11</v>
      </c>
      <c r="T268">
        <f t="shared" si="79"/>
        <v>9</v>
      </c>
      <c r="U268">
        <f t="shared" si="80"/>
        <v>249</v>
      </c>
      <c r="V268">
        <f t="shared" si="82"/>
        <v>13.664543771115119</v>
      </c>
      <c r="Y268">
        <f t="shared" si="83"/>
        <v>192.43336509511394</v>
      </c>
      <c r="Z268">
        <f t="shared" si="81"/>
        <v>0</v>
      </c>
      <c r="AA268">
        <f t="shared" si="71"/>
        <v>0.4157289515411095</v>
      </c>
      <c r="AB268">
        <f t="shared" si="72"/>
        <v>386556.19196641311</v>
      </c>
      <c r="AC268">
        <f t="shared" si="73"/>
        <v>385807.87985363911</v>
      </c>
      <c r="AD268">
        <f t="shared" si="74"/>
        <v>192.42042690710295</v>
      </c>
      <c r="AE268">
        <f t="shared" si="75"/>
        <v>0.41546277917172647</v>
      </c>
      <c r="AF268">
        <f t="shared" si="76"/>
        <v>385060.52596139489</v>
      </c>
      <c r="AG268">
        <f t="shared" si="77"/>
        <v>0.37565079486911662</v>
      </c>
    </row>
    <row r="269" spans="19:33" x14ac:dyDescent="0.25">
      <c r="S269">
        <f t="shared" si="78"/>
        <v>11</v>
      </c>
      <c r="T269">
        <f t="shared" si="79"/>
        <v>10</v>
      </c>
      <c r="U269">
        <f t="shared" si="80"/>
        <v>250</v>
      </c>
      <c r="V269">
        <f t="shared" si="82"/>
        <v>13.664543771115119</v>
      </c>
      <c r="Y269">
        <f t="shared" si="83"/>
        <v>192.40750528656048</v>
      </c>
      <c r="Z269">
        <f t="shared" si="81"/>
        <v>0</v>
      </c>
      <c r="AA269">
        <f t="shared" si="71"/>
        <v>0.4151969476385059</v>
      </c>
      <c r="AB269">
        <f t="shared" si="72"/>
        <v>385060.52596139495</v>
      </c>
      <c r="AC269">
        <f t="shared" si="73"/>
        <v>384313.17145564564</v>
      </c>
      <c r="AD269">
        <f t="shared" si="74"/>
        <v>192.39453517660687</v>
      </c>
      <c r="AE269">
        <f t="shared" si="75"/>
        <v>0.4149295760352365</v>
      </c>
      <c r="AF269">
        <f t="shared" si="76"/>
        <v>383566.77948766807</v>
      </c>
      <c r="AG269">
        <f t="shared" si="77"/>
        <v>0.37518981723796013</v>
      </c>
    </row>
    <row r="270" spans="19:33" x14ac:dyDescent="0.25">
      <c r="S270">
        <f t="shared" si="78"/>
        <v>11</v>
      </c>
      <c r="T270">
        <f t="shared" si="79"/>
        <v>11</v>
      </c>
      <c r="U270">
        <f t="shared" si="80"/>
        <v>251</v>
      </c>
      <c r="V270">
        <f t="shared" si="82"/>
        <v>13.664543771115119</v>
      </c>
      <c r="Y270">
        <f t="shared" si="83"/>
        <v>192.38151468191467</v>
      </c>
      <c r="Z270">
        <f t="shared" si="81"/>
        <v>0</v>
      </c>
      <c r="AA270">
        <f t="shared" si="71"/>
        <v>0.41466041780279955</v>
      </c>
      <c r="AB270">
        <f t="shared" si="72"/>
        <v>383566.77948766726</v>
      </c>
      <c r="AC270">
        <f t="shared" si="73"/>
        <v>382820.3907356222</v>
      </c>
      <c r="AD270">
        <f t="shared" si="74"/>
        <v>192.36849424332306</v>
      </c>
      <c r="AE270">
        <f t="shared" si="75"/>
        <v>0.41439126073006782</v>
      </c>
      <c r="AF270">
        <f t="shared" si="76"/>
        <v>382074.97094903904</v>
      </c>
      <c r="AG270">
        <f t="shared" si="77"/>
        <v>0.37472445930871828</v>
      </c>
    </row>
    <row r="271" spans="19:33" x14ac:dyDescent="0.25">
      <c r="S271">
        <f t="shared" si="78"/>
        <v>11</v>
      </c>
      <c r="T271">
        <f t="shared" si="79"/>
        <v>12</v>
      </c>
      <c r="U271">
        <f t="shared" si="80"/>
        <v>252</v>
      </c>
      <c r="V271">
        <f t="shared" si="82"/>
        <v>13.664543771115119</v>
      </c>
      <c r="Y271">
        <f t="shared" si="83"/>
        <v>192.35549070792737</v>
      </c>
      <c r="Z271">
        <f t="shared" si="81"/>
        <v>0</v>
      </c>
      <c r="AA271">
        <f t="shared" si="71"/>
        <v>0.41412245307834089</v>
      </c>
      <c r="AB271">
        <f t="shared" si="72"/>
        <v>382074.97094903979</v>
      </c>
      <c r="AC271">
        <f t="shared" si="73"/>
        <v>381329.55053349875</v>
      </c>
      <c r="AD271">
        <f t="shared" si="74"/>
        <v>192.34248716155977</v>
      </c>
      <c r="AE271">
        <f t="shared" si="75"/>
        <v>0.41385364519980367</v>
      </c>
      <c r="AF271">
        <f t="shared" si="76"/>
        <v>380585.0978263205</v>
      </c>
      <c r="AG271">
        <f t="shared" si="77"/>
        <v>0.37425767102924068</v>
      </c>
    </row>
    <row r="272" spans="19:33" x14ac:dyDescent="0.25">
      <c r="S272">
        <f t="shared" si="78"/>
        <v>11</v>
      </c>
      <c r="T272">
        <f t="shared" si="79"/>
        <v>13</v>
      </c>
      <c r="U272">
        <f t="shared" ref="U272:U307" si="84">(S272-1)*24+T272</f>
        <v>253</v>
      </c>
      <c r="V272">
        <f t="shared" ref="V272:V307" si="85">V271</f>
        <v>13.664543771115119</v>
      </c>
      <c r="Y272">
        <f t="shared" si="83"/>
        <v>192.32950049645848</v>
      </c>
      <c r="Z272">
        <f t="shared" ref="Z272:Z307" si="86">(V273-V272)*43560/3600</f>
        <v>0</v>
      </c>
      <c r="AA272">
        <f t="shared" si="71"/>
        <v>0.41358518628894453</v>
      </c>
      <c r="AB272">
        <f t="shared" si="72"/>
        <v>380585.09782631986</v>
      </c>
      <c r="AC272">
        <f t="shared" si="73"/>
        <v>379840.64449099975</v>
      </c>
      <c r="AD272">
        <f t="shared" si="74"/>
        <v>192.31651382039954</v>
      </c>
      <c r="AE272">
        <f t="shared" si="75"/>
        <v>0.41331672715157003</v>
      </c>
      <c r="AF272">
        <f t="shared" si="76"/>
        <v>379097.1576085742</v>
      </c>
      <c r="AG272">
        <f t="shared" si="77"/>
        <v>0.37379148834320086</v>
      </c>
    </row>
    <row r="273" spans="19:33" x14ac:dyDescent="0.25">
      <c r="S273">
        <f t="shared" si="78"/>
        <v>11</v>
      </c>
      <c r="T273">
        <f t="shared" si="79"/>
        <v>14</v>
      </c>
      <c r="U273">
        <f t="shared" si="84"/>
        <v>254</v>
      </c>
      <c r="V273">
        <f t="shared" si="85"/>
        <v>13.664543771115119</v>
      </c>
      <c r="Y273">
        <f t="shared" si="83"/>
        <v>192.30354400370581</v>
      </c>
      <c r="Z273">
        <f t="shared" si="86"/>
        <v>0</v>
      </c>
      <c r="AA273">
        <f t="shared" si="71"/>
        <v>0.41304861652913677</v>
      </c>
      <c r="AB273">
        <f t="shared" si="72"/>
        <v>379097.15760857437</v>
      </c>
      <c r="AC273">
        <f t="shared" si="73"/>
        <v>378353.67009882192</v>
      </c>
      <c r="AD273">
        <f t="shared" si="74"/>
        <v>192.29057417606862</v>
      </c>
      <c r="AE273">
        <f t="shared" si="75"/>
        <v>0.41278050568048141</v>
      </c>
      <c r="AF273">
        <f t="shared" si="76"/>
        <v>377611.14778812462</v>
      </c>
      <c r="AG273">
        <f t="shared" si="77"/>
        <v>0.37332591046492569</v>
      </c>
    </row>
    <row r="274" spans="19:33" x14ac:dyDescent="0.25">
      <c r="S274">
        <f t="shared" si="78"/>
        <v>11</v>
      </c>
      <c r="T274">
        <f t="shared" si="79"/>
        <v>15</v>
      </c>
      <c r="U274">
        <f t="shared" si="84"/>
        <v>255</v>
      </c>
      <c r="V274">
        <f t="shared" si="85"/>
        <v>13.664543771115119</v>
      </c>
      <c r="Y274">
        <f t="shared" si="83"/>
        <v>192.27762118592395</v>
      </c>
      <c r="Z274">
        <f t="shared" si="86"/>
        <v>0</v>
      </c>
      <c r="AA274">
        <f t="shared" si="71"/>
        <v>0.41251274289461726</v>
      </c>
      <c r="AB274">
        <f t="shared" si="72"/>
        <v>377611.14778812387</v>
      </c>
      <c r="AC274">
        <f t="shared" si="73"/>
        <v>376868.62485091353</v>
      </c>
      <c r="AD274">
        <f t="shared" si="74"/>
        <v>192.26462023647511</v>
      </c>
      <c r="AE274">
        <f t="shared" si="75"/>
        <v>0.41224344336629987</v>
      </c>
      <c r="AF274">
        <f t="shared" si="76"/>
        <v>376127.07139200519</v>
      </c>
      <c r="AG274">
        <f t="shared" si="77"/>
        <v>0.37286093660975983</v>
      </c>
    </row>
    <row r="275" spans="19:33" x14ac:dyDescent="0.25">
      <c r="S275">
        <f t="shared" si="78"/>
        <v>11</v>
      </c>
      <c r="T275">
        <f t="shared" si="79"/>
        <v>16</v>
      </c>
      <c r="U275">
        <f t="shared" si="84"/>
        <v>256</v>
      </c>
      <c r="V275">
        <f t="shared" si="85"/>
        <v>13.664543771115119</v>
      </c>
      <c r="Y275">
        <f t="shared" si="83"/>
        <v>192.25156781484526</v>
      </c>
      <c r="Z275">
        <f t="shared" si="86"/>
        <v>0</v>
      </c>
      <c r="AA275">
        <f t="shared" si="71"/>
        <v>0.41197230205281138</v>
      </c>
      <c r="AB275">
        <f t="shared" si="72"/>
        <v>376127.07139200473</v>
      </c>
      <c r="AC275">
        <f t="shared" si="73"/>
        <v>375385.52124830964</v>
      </c>
      <c r="AD275">
        <f t="shared" si="74"/>
        <v>192.23851545156802</v>
      </c>
      <c r="AE275">
        <f t="shared" si="75"/>
        <v>0.41170116195149675</v>
      </c>
      <c r="AF275">
        <f t="shared" si="76"/>
        <v>374644.94720897934</v>
      </c>
      <c r="AG275">
        <f t="shared" si="77"/>
        <v>0.37239153962083005</v>
      </c>
    </row>
    <row r="276" spans="19:33" x14ac:dyDescent="0.25">
      <c r="S276">
        <f t="shared" si="78"/>
        <v>11</v>
      </c>
      <c r="T276">
        <f t="shared" si="79"/>
        <v>17</v>
      </c>
      <c r="U276">
        <f t="shared" si="84"/>
        <v>257</v>
      </c>
      <c r="V276">
        <f t="shared" si="85"/>
        <v>13.664543771115119</v>
      </c>
      <c r="Y276">
        <f t="shared" si="83"/>
        <v>192.22548026915018</v>
      </c>
      <c r="Z276">
        <f t="shared" si="86"/>
        <v>0</v>
      </c>
      <c r="AA276">
        <f t="shared" si="71"/>
        <v>0.4114303787525958</v>
      </c>
      <c r="AB276">
        <f t="shared" si="72"/>
        <v>374644.94720897987</v>
      </c>
      <c r="AC276">
        <f t="shared" si="73"/>
        <v>373904.37252722518</v>
      </c>
      <c r="AD276">
        <f t="shared" si="74"/>
        <v>192.21244507542474</v>
      </c>
      <c r="AE276">
        <f t="shared" si="75"/>
        <v>0.41115959531879914</v>
      </c>
      <c r="AF276">
        <f t="shared" si="76"/>
        <v>373164.77266583219</v>
      </c>
      <c r="AG276">
        <f t="shared" si="77"/>
        <v>0.37192066518027295</v>
      </c>
    </row>
    <row r="277" spans="19:33" x14ac:dyDescent="0.25">
      <c r="S277">
        <f t="shared" si="78"/>
        <v>11</v>
      </c>
      <c r="T277">
        <f t="shared" si="79"/>
        <v>18</v>
      </c>
      <c r="U277">
        <f t="shared" si="84"/>
        <v>258</v>
      </c>
      <c r="V277">
        <f t="shared" si="85"/>
        <v>13.664543771115119</v>
      </c>
      <c r="Y277">
        <f t="shared" si="83"/>
        <v>192.19942703995838</v>
      </c>
      <c r="Z277">
        <f t="shared" si="86"/>
        <v>0</v>
      </c>
      <c r="AA277">
        <f t="shared" ref="AA277:AA340" si="87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0.41088916831793393</v>
      </c>
      <c r="AB277">
        <f t="shared" ref="AB277:AB340" si="88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373164.77266583202</v>
      </c>
      <c r="AC277">
        <f t="shared" ref="AC277:AC340" si="89">MAX(0,AB277+(Z277-AA277)*1800)</f>
        <v>372425.17216285976</v>
      </c>
      <c r="AD277">
        <f t="shared" ref="AD277:AD340" si="90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192.18640899319928</v>
      </c>
      <c r="AE277">
        <f t="shared" ref="AE277:AE340" si="91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0.41061874108248175</v>
      </c>
      <c r="AF277">
        <f t="shared" ref="AF277:AF340" si="92">MAX(0,AB277+(Z277-AE277)*3600)</f>
        <v>371686.54519793508</v>
      </c>
      <c r="AG277">
        <f t="shared" ref="AG277:AG340" si="93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0.37145041014502406</v>
      </c>
    </row>
    <row r="278" spans="19:33" x14ac:dyDescent="0.25">
      <c r="S278">
        <f t="shared" si="78"/>
        <v>11</v>
      </c>
      <c r="T278">
        <f t="shared" si="79"/>
        <v>19</v>
      </c>
      <c r="U278">
        <f t="shared" si="84"/>
        <v>259</v>
      </c>
      <c r="V278">
        <f t="shared" si="85"/>
        <v>13.664543771115119</v>
      </c>
      <c r="Y278">
        <f t="shared" si="83"/>
        <v>192.1734080821287</v>
      </c>
      <c r="Z278">
        <f t="shared" si="86"/>
        <v>0</v>
      </c>
      <c r="AA278">
        <f t="shared" si="87"/>
        <v>0.41034866981109708</v>
      </c>
      <c r="AB278">
        <f t="shared" si="88"/>
        <v>371686.54519793548</v>
      </c>
      <c r="AC278">
        <f t="shared" si="89"/>
        <v>370947.91759227548</v>
      </c>
      <c r="AD278">
        <f t="shared" si="90"/>
        <v>192.16040715978022</v>
      </c>
      <c r="AE278">
        <f t="shared" si="91"/>
        <v>0.41007859830543353</v>
      </c>
      <c r="AF278">
        <f t="shared" si="92"/>
        <v>370210.2622440359</v>
      </c>
      <c r="AG278">
        <f t="shared" si="93"/>
        <v>0.37098077370029559</v>
      </c>
    </row>
    <row r="279" spans="19:33" x14ac:dyDescent="0.25">
      <c r="S279">
        <f t="shared" si="78"/>
        <v>11</v>
      </c>
      <c r="T279">
        <f t="shared" si="79"/>
        <v>20</v>
      </c>
      <c r="U279">
        <f t="shared" si="84"/>
        <v>260</v>
      </c>
      <c r="V279">
        <f t="shared" si="85"/>
        <v>13.664543771115119</v>
      </c>
      <c r="Y279">
        <f t="shared" si="83"/>
        <v>192.14742335057934</v>
      </c>
      <c r="Z279">
        <f t="shared" si="86"/>
        <v>0</v>
      </c>
      <c r="AA279">
        <f t="shared" si="87"/>
        <v>0.40980888229558921</v>
      </c>
      <c r="AB279">
        <f t="shared" si="88"/>
        <v>370210.26224403619</v>
      </c>
      <c r="AC279">
        <f t="shared" si="89"/>
        <v>369472.60625590413</v>
      </c>
      <c r="AD279">
        <f t="shared" si="90"/>
        <v>192.13438928727845</v>
      </c>
      <c r="AE279">
        <f t="shared" si="91"/>
        <v>0.40953754148157556</v>
      </c>
      <c r="AF279">
        <f t="shared" si="92"/>
        <v>368735.92709470249</v>
      </c>
      <c r="AG279">
        <f t="shared" si="93"/>
        <v>0.37051175503237083</v>
      </c>
    </row>
    <row r="280" spans="19:33" x14ac:dyDescent="0.25">
      <c r="S280">
        <f t="shared" si="78"/>
        <v>11</v>
      </c>
      <c r="T280">
        <f t="shared" si="79"/>
        <v>21</v>
      </c>
      <c r="U280">
        <f t="shared" si="84"/>
        <v>261</v>
      </c>
      <c r="V280">
        <f t="shared" si="85"/>
        <v>13.664543771115119</v>
      </c>
      <c r="Y280">
        <f t="shared" si="83"/>
        <v>192.12130549761019</v>
      </c>
      <c r="Z280">
        <f t="shared" si="86"/>
        <v>0</v>
      </c>
      <c r="AA280">
        <f t="shared" si="87"/>
        <v>0.40926439402028764</v>
      </c>
      <c r="AB280">
        <f t="shared" si="88"/>
        <v>368735.92709470174</v>
      </c>
      <c r="AC280">
        <f t="shared" si="89"/>
        <v>367999.2511854652</v>
      </c>
      <c r="AD280">
        <f t="shared" si="90"/>
        <v>192.10822176569846</v>
      </c>
      <c r="AE280">
        <f t="shared" si="91"/>
        <v>0.40899124776477014</v>
      </c>
      <c r="AF280">
        <f t="shared" si="92"/>
        <v>367263.55860274856</v>
      </c>
      <c r="AG280">
        <f t="shared" si="93"/>
        <v>0.37003818213256429</v>
      </c>
    </row>
    <row r="281" spans="19:33" x14ac:dyDescent="0.25">
      <c r="S281">
        <f t="shared" si="78"/>
        <v>11</v>
      </c>
      <c r="T281">
        <f t="shared" si="79"/>
        <v>22</v>
      </c>
      <c r="U281">
        <f t="shared" si="84"/>
        <v>262</v>
      </c>
      <c r="V281">
        <f t="shared" si="85"/>
        <v>13.664543771115119</v>
      </c>
      <c r="Y281">
        <f t="shared" si="83"/>
        <v>192.09515549815663</v>
      </c>
      <c r="Z281">
        <f t="shared" si="86"/>
        <v>0</v>
      </c>
      <c r="AA281">
        <f t="shared" si="87"/>
        <v>0.40871846610914486</v>
      </c>
      <c r="AB281">
        <f t="shared" si="88"/>
        <v>367263.55860274821</v>
      </c>
      <c r="AC281">
        <f t="shared" si="89"/>
        <v>366527.86536375177</v>
      </c>
      <c r="AD281">
        <f t="shared" si="90"/>
        <v>192.08208921895894</v>
      </c>
      <c r="AE281">
        <f t="shared" si="91"/>
        <v>0.40844568421018274</v>
      </c>
      <c r="AF281">
        <f t="shared" si="92"/>
        <v>365793.15413959156</v>
      </c>
      <c r="AG281">
        <f t="shared" si="93"/>
        <v>0.36956317099475272</v>
      </c>
    </row>
    <row r="282" spans="19:33" x14ac:dyDescent="0.25">
      <c r="S282">
        <f t="shared" si="78"/>
        <v>11</v>
      </c>
      <c r="T282">
        <f t="shared" si="79"/>
        <v>23</v>
      </c>
      <c r="U282">
        <f t="shared" si="84"/>
        <v>263</v>
      </c>
      <c r="V282">
        <f t="shared" si="85"/>
        <v>13.664543771115119</v>
      </c>
      <c r="Y282">
        <f t="shared" si="83"/>
        <v>192.06904038083499</v>
      </c>
      <c r="Z282">
        <f t="shared" si="86"/>
        <v>0</v>
      </c>
      <c r="AA282">
        <f t="shared" si="87"/>
        <v>0.40817326642476376</v>
      </c>
      <c r="AB282">
        <f t="shared" si="88"/>
        <v>365793.15413959225</v>
      </c>
      <c r="AC282">
        <f t="shared" si="89"/>
        <v>365058.44226002769</v>
      </c>
      <c r="AD282">
        <f t="shared" si="90"/>
        <v>192.05599153107073</v>
      </c>
      <c r="AE282">
        <f t="shared" si="91"/>
        <v>0.4079008483963325</v>
      </c>
      <c r="AF282">
        <f t="shared" si="92"/>
        <v>364324.71108536544</v>
      </c>
      <c r="AG282">
        <f t="shared" si="93"/>
        <v>0.36908879348606244</v>
      </c>
    </row>
    <row r="283" spans="19:33" x14ac:dyDescent="0.25">
      <c r="S283">
        <f t="shared" si="78"/>
        <v>11</v>
      </c>
      <c r="T283">
        <f t="shared" si="79"/>
        <v>24</v>
      </c>
      <c r="U283">
        <f t="shared" si="84"/>
        <v>264</v>
      </c>
      <c r="V283">
        <f t="shared" si="85"/>
        <v>13.664543771115119</v>
      </c>
      <c r="Y283">
        <f t="shared" si="83"/>
        <v>192.04296009911511</v>
      </c>
      <c r="Z283">
        <f t="shared" si="86"/>
        <v>0</v>
      </c>
      <c r="AA283">
        <f t="shared" si="87"/>
        <v>0.40762879399574387</v>
      </c>
      <c r="AB283">
        <f t="shared" si="88"/>
        <v>364324.71108536515</v>
      </c>
      <c r="AC283">
        <f t="shared" si="89"/>
        <v>363590.97925617284</v>
      </c>
      <c r="AD283">
        <f t="shared" si="90"/>
        <v>192.02992865553472</v>
      </c>
      <c r="AE283">
        <f t="shared" si="91"/>
        <v>0.40735673935246752</v>
      </c>
      <c r="AF283">
        <f t="shared" si="92"/>
        <v>362858.22682369628</v>
      </c>
      <c r="AG283">
        <f t="shared" si="93"/>
        <v>0.36861504876127926</v>
      </c>
    </row>
    <row r="284" spans="19:33" x14ac:dyDescent="0.25">
      <c r="S284">
        <f t="shared" si="78"/>
        <v>12</v>
      </c>
      <c r="T284">
        <f t="shared" si="79"/>
        <v>1</v>
      </c>
      <c r="U284">
        <f t="shared" si="84"/>
        <v>265</v>
      </c>
      <c r="V284">
        <f t="shared" si="85"/>
        <v>13.664543771115119</v>
      </c>
      <c r="Y284">
        <f t="shared" si="83"/>
        <v>192.01691460652893</v>
      </c>
      <c r="Z284">
        <f t="shared" si="86"/>
        <v>0</v>
      </c>
      <c r="AA284">
        <f t="shared" si="87"/>
        <v>0.4070850478519818</v>
      </c>
      <c r="AB284">
        <f t="shared" si="88"/>
        <v>362858.22682369646</v>
      </c>
      <c r="AC284">
        <f t="shared" si="89"/>
        <v>362125.47373756289</v>
      </c>
      <c r="AD284">
        <f t="shared" si="90"/>
        <v>192.0038451690636</v>
      </c>
      <c r="AE284">
        <f t="shared" si="91"/>
        <v>0.40681154910087314</v>
      </c>
      <c r="AF284">
        <f t="shared" si="92"/>
        <v>361393.70524693333</v>
      </c>
      <c r="AG284">
        <f t="shared" si="93"/>
        <v>0.36814193597631756</v>
      </c>
    </row>
    <row r="285" spans="19:33" x14ac:dyDescent="0.25">
      <c r="S285">
        <f t="shared" si="78"/>
        <v>12</v>
      </c>
      <c r="T285">
        <f t="shared" si="79"/>
        <v>2</v>
      </c>
      <c r="U285">
        <f t="shared" si="84"/>
        <v>266</v>
      </c>
      <c r="V285">
        <f t="shared" si="85"/>
        <v>13.664543771115119</v>
      </c>
      <c r="Y285">
        <f t="shared" si="83"/>
        <v>191.99073059966253</v>
      </c>
      <c r="Z285">
        <f t="shared" si="86"/>
        <v>0</v>
      </c>
      <c r="AA285">
        <f t="shared" si="87"/>
        <v>0.40653637209761728</v>
      </c>
      <c r="AB285">
        <f t="shared" si="88"/>
        <v>361393.70524693403</v>
      </c>
      <c r="AC285">
        <f t="shared" si="89"/>
        <v>360661.93977715832</v>
      </c>
      <c r="AD285">
        <f t="shared" si="90"/>
        <v>191.97761608440041</v>
      </c>
      <c r="AE285">
        <f t="shared" si="91"/>
        <v>0.40626119623033424</v>
      </c>
      <c r="AF285">
        <f t="shared" si="92"/>
        <v>359931.16494050482</v>
      </c>
      <c r="AG285">
        <f t="shared" si="93"/>
        <v>0.36766404655212798</v>
      </c>
    </row>
    <row r="286" spans="19:33" x14ac:dyDescent="0.25">
      <c r="S286">
        <f t="shared" si="78"/>
        <v>12</v>
      </c>
      <c r="T286">
        <f t="shared" si="79"/>
        <v>3</v>
      </c>
      <c r="U286">
        <f t="shared" si="84"/>
        <v>267</v>
      </c>
      <c r="V286">
        <f t="shared" si="85"/>
        <v>13.664543771115119</v>
      </c>
      <c r="Y286">
        <f t="shared" si="83"/>
        <v>191.96451932301403</v>
      </c>
      <c r="Z286">
        <f t="shared" si="86"/>
        <v>0</v>
      </c>
      <c r="AA286">
        <f t="shared" si="87"/>
        <v>0.40598639288449451</v>
      </c>
      <c r="AB286">
        <f t="shared" si="88"/>
        <v>359931.16494050558</v>
      </c>
      <c r="AC286">
        <f t="shared" si="89"/>
        <v>359200.38943331351</v>
      </c>
      <c r="AD286">
        <f t="shared" si="90"/>
        <v>191.95142254961041</v>
      </c>
      <c r="AE286">
        <f t="shared" si="91"/>
        <v>0.40571158928650258</v>
      </c>
      <c r="AF286">
        <f t="shared" si="92"/>
        <v>358470.6032190742</v>
      </c>
      <c r="AG286">
        <f t="shared" si="93"/>
        <v>0.36718484740547991</v>
      </c>
    </row>
    <row r="287" spans="19:33" x14ac:dyDescent="0.25">
      <c r="S287">
        <f t="shared" si="78"/>
        <v>12</v>
      </c>
      <c r="T287">
        <f t="shared" si="79"/>
        <v>4</v>
      </c>
      <c r="U287">
        <f t="shared" si="84"/>
        <v>268</v>
      </c>
      <c r="V287">
        <f t="shared" si="85"/>
        <v>13.664543771115119</v>
      </c>
      <c r="Y287">
        <f t="shared" si="83"/>
        <v>191.93834350606431</v>
      </c>
      <c r="Z287">
        <f t="shared" si="86"/>
        <v>0</v>
      </c>
      <c r="AA287">
        <f t="shared" si="87"/>
        <v>0.40543715770599065</v>
      </c>
      <c r="AB287">
        <f t="shared" si="88"/>
        <v>358470.60321907379</v>
      </c>
      <c r="AC287">
        <f t="shared" si="89"/>
        <v>357740.81633520301</v>
      </c>
      <c r="AD287">
        <f t="shared" si="90"/>
        <v>191.92526445051726</v>
      </c>
      <c r="AE287">
        <f t="shared" si="91"/>
        <v>0.40516272587366819</v>
      </c>
      <c r="AF287">
        <f t="shared" si="92"/>
        <v>357012.01740592858</v>
      </c>
      <c r="AG287">
        <f t="shared" si="93"/>
        <v>0.3667062965392503</v>
      </c>
    </row>
    <row r="288" spans="19:33" x14ac:dyDescent="0.25">
      <c r="S288">
        <f t="shared" si="78"/>
        <v>12</v>
      </c>
      <c r="T288">
        <f t="shared" si="79"/>
        <v>5</v>
      </c>
      <c r="U288">
        <f t="shared" si="84"/>
        <v>269</v>
      </c>
      <c r="V288">
        <f t="shared" si="85"/>
        <v>13.664543771115119</v>
      </c>
      <c r="Y288">
        <f t="shared" si="83"/>
        <v>191.91220310084205</v>
      </c>
      <c r="Z288">
        <f t="shared" si="86"/>
        <v>0</v>
      </c>
      <c r="AA288">
        <f t="shared" si="87"/>
        <v>0.40488866555554526</v>
      </c>
      <c r="AB288">
        <f t="shared" si="88"/>
        <v>357012.01740592811</v>
      </c>
      <c r="AC288">
        <f t="shared" si="89"/>
        <v>356283.21780792816</v>
      </c>
      <c r="AD288">
        <f t="shared" si="90"/>
        <v>191.89914173918211</v>
      </c>
      <c r="AE288">
        <f t="shared" si="91"/>
        <v>0.40461460498595236</v>
      </c>
      <c r="AF288">
        <f t="shared" si="92"/>
        <v>355555.40482797869</v>
      </c>
      <c r="AG288">
        <f t="shared" si="93"/>
        <v>0.36622839307641908</v>
      </c>
    </row>
    <row r="289" spans="19:33" x14ac:dyDescent="0.25">
      <c r="S289">
        <f t="shared" si="78"/>
        <v>12</v>
      </c>
      <c r="T289">
        <f t="shared" si="79"/>
        <v>6</v>
      </c>
      <c r="U289">
        <f t="shared" si="84"/>
        <v>270</v>
      </c>
      <c r="V289">
        <f t="shared" si="85"/>
        <v>13.664543771115119</v>
      </c>
      <c r="Y289">
        <f t="shared" si="83"/>
        <v>191.8860980594408</v>
      </c>
      <c r="Z289">
        <f t="shared" si="86"/>
        <v>0</v>
      </c>
      <c r="AA289">
        <f t="shared" si="87"/>
        <v>0.40434091542795952</v>
      </c>
      <c r="AB289">
        <f t="shared" si="88"/>
        <v>355555.40482797858</v>
      </c>
      <c r="AC289">
        <f t="shared" si="89"/>
        <v>354827.59118020826</v>
      </c>
      <c r="AD289">
        <f t="shared" si="90"/>
        <v>191.87299100489855</v>
      </c>
      <c r="AE289">
        <f t="shared" si="91"/>
        <v>0.40406513871433886</v>
      </c>
      <c r="AF289">
        <f t="shared" si="92"/>
        <v>354100.77032860694</v>
      </c>
      <c r="AG289">
        <f t="shared" si="93"/>
        <v>0.36575113614115223</v>
      </c>
    </row>
    <row r="290" spans="19:33" x14ac:dyDescent="0.25">
      <c r="S290">
        <f t="shared" si="78"/>
        <v>12</v>
      </c>
      <c r="T290">
        <f t="shared" si="79"/>
        <v>7</v>
      </c>
      <c r="U290">
        <f t="shared" si="84"/>
        <v>271</v>
      </c>
      <c r="V290">
        <f t="shared" si="85"/>
        <v>13.664543771115119</v>
      </c>
      <c r="Y290">
        <f t="shared" si="83"/>
        <v>191.85984627462392</v>
      </c>
      <c r="Z290">
        <f t="shared" si="86"/>
        <v>0</v>
      </c>
      <c r="AA290">
        <f t="shared" si="87"/>
        <v>0.40378790844124285</v>
      </c>
      <c r="AB290">
        <f t="shared" si="88"/>
        <v>354100.77032860654</v>
      </c>
      <c r="AC290">
        <f t="shared" si="89"/>
        <v>353373.95209341228</v>
      </c>
      <c r="AD290">
        <f t="shared" si="90"/>
        <v>191.84670159166762</v>
      </c>
      <c r="AE290">
        <f t="shared" si="91"/>
        <v>0.40351067916611905</v>
      </c>
      <c r="AF290">
        <f t="shared" si="92"/>
        <v>352648.13188360853</v>
      </c>
      <c r="AG290">
        <f t="shared" si="93"/>
        <v>0.36526878572033811</v>
      </c>
    </row>
    <row r="291" spans="19:33" x14ac:dyDescent="0.25">
      <c r="S291">
        <f t="shared" si="78"/>
        <v>12</v>
      </c>
      <c r="T291">
        <f t="shared" si="79"/>
        <v>8</v>
      </c>
      <c r="U291">
        <f t="shared" si="84"/>
        <v>272</v>
      </c>
      <c r="V291">
        <f t="shared" si="85"/>
        <v>13.664543771115119</v>
      </c>
      <c r="Y291">
        <f t="shared" si="83"/>
        <v>191.83357495824109</v>
      </c>
      <c r="Z291">
        <f t="shared" si="86"/>
        <v>0</v>
      </c>
      <c r="AA291">
        <f t="shared" si="87"/>
        <v>0.40323383056644158</v>
      </c>
      <c r="AB291">
        <f t="shared" si="88"/>
        <v>352648.13188360893</v>
      </c>
      <c r="AC291">
        <f t="shared" si="89"/>
        <v>351922.31098858936</v>
      </c>
      <c r="AD291">
        <f t="shared" si="90"/>
        <v>191.82044831242223</v>
      </c>
      <c r="AE291">
        <f t="shared" si="91"/>
        <v>0.40295698170540262</v>
      </c>
      <c r="AF291">
        <f t="shared" si="92"/>
        <v>351197.48674946948</v>
      </c>
      <c r="AG291">
        <f t="shared" si="93"/>
        <v>0.36478534646167282</v>
      </c>
    </row>
    <row r="292" spans="19:33" x14ac:dyDescent="0.25">
      <c r="S292">
        <f t="shared" si="78"/>
        <v>12</v>
      </c>
      <c r="T292">
        <f t="shared" si="79"/>
        <v>9</v>
      </c>
      <c r="U292">
        <f t="shared" si="84"/>
        <v>273</v>
      </c>
      <c r="V292">
        <f t="shared" si="85"/>
        <v>13.664543771115119</v>
      </c>
      <c r="Y292">
        <f t="shared" si="83"/>
        <v>191.80733969136554</v>
      </c>
      <c r="Z292">
        <f t="shared" si="86"/>
        <v>0</v>
      </c>
      <c r="AA292">
        <f t="shared" si="87"/>
        <v>0.40268051299744662</v>
      </c>
      <c r="AB292">
        <f t="shared" si="88"/>
        <v>351197.48674946965</v>
      </c>
      <c r="AC292">
        <f t="shared" si="89"/>
        <v>350472.66182607424</v>
      </c>
      <c r="AD292">
        <f t="shared" si="90"/>
        <v>191.79423105793356</v>
      </c>
      <c r="AE292">
        <f t="shared" si="91"/>
        <v>0.40240404402848817</v>
      </c>
      <c r="AF292">
        <f t="shared" si="92"/>
        <v>349748.83219096711</v>
      </c>
      <c r="AG292">
        <f t="shared" si="93"/>
        <v>0.36430257057848608</v>
      </c>
    </row>
    <row r="293" spans="19:33" x14ac:dyDescent="0.25">
      <c r="S293">
        <f t="shared" si="78"/>
        <v>12</v>
      </c>
      <c r="T293">
        <f t="shared" si="79"/>
        <v>10</v>
      </c>
      <c r="U293">
        <f t="shared" si="84"/>
        <v>274</v>
      </c>
      <c r="V293">
        <f t="shared" si="85"/>
        <v>13.664543771115119</v>
      </c>
      <c r="Y293">
        <f t="shared" si="83"/>
        <v>191.78114042453015</v>
      </c>
      <c r="Z293">
        <f t="shared" si="86"/>
        <v>0</v>
      </c>
      <c r="AA293">
        <f t="shared" si="87"/>
        <v>0.40212795469096635</v>
      </c>
      <c r="AB293">
        <f t="shared" si="88"/>
        <v>349748.83219096757</v>
      </c>
      <c r="AC293">
        <f t="shared" si="89"/>
        <v>349025.0018725238</v>
      </c>
      <c r="AD293">
        <f t="shared" si="90"/>
        <v>191.76804977876841</v>
      </c>
      <c r="AE293">
        <f t="shared" si="91"/>
        <v>0.40185186509279996</v>
      </c>
      <c r="AF293">
        <f t="shared" si="92"/>
        <v>348302.16547663347</v>
      </c>
      <c r="AG293">
        <f t="shared" si="93"/>
        <v>0.36382045716049416</v>
      </c>
    </row>
    <row r="294" spans="19:33" x14ac:dyDescent="0.25">
      <c r="S294">
        <f t="shared" si="78"/>
        <v>12</v>
      </c>
      <c r="T294">
        <f t="shared" si="79"/>
        <v>11</v>
      </c>
      <c r="U294">
        <f t="shared" si="84"/>
        <v>275</v>
      </c>
      <c r="V294">
        <f t="shared" si="85"/>
        <v>13.664543771115119</v>
      </c>
      <c r="Y294">
        <f t="shared" si="83"/>
        <v>191.75497710833562</v>
      </c>
      <c r="Z294">
        <f t="shared" si="86"/>
        <v>0</v>
      </c>
      <c r="AA294">
        <f t="shared" si="87"/>
        <v>0.40157615460514001</v>
      </c>
      <c r="AB294">
        <f t="shared" si="88"/>
        <v>348302.16547663289</v>
      </c>
      <c r="AC294">
        <f t="shared" si="89"/>
        <v>347579.32839834364</v>
      </c>
      <c r="AD294">
        <f t="shared" si="90"/>
        <v>191.7418302147824</v>
      </c>
      <c r="AE294">
        <f t="shared" si="91"/>
        <v>0.40129797644507104</v>
      </c>
      <c r="AF294">
        <f t="shared" si="92"/>
        <v>346857.49276143062</v>
      </c>
      <c r="AG294">
        <f t="shared" si="93"/>
        <v>0.36333900529866153</v>
      </c>
    </row>
    <row r="295" spans="19:33" x14ac:dyDescent="0.25">
      <c r="S295">
        <f t="shared" si="78"/>
        <v>12</v>
      </c>
      <c r="T295">
        <f t="shared" si="79"/>
        <v>12</v>
      </c>
      <c r="U295">
        <f t="shared" si="84"/>
        <v>276</v>
      </c>
      <c r="V295">
        <f t="shared" si="85"/>
        <v>13.664543771115119</v>
      </c>
      <c r="Y295">
        <f t="shared" si="83"/>
        <v>191.72865597424016</v>
      </c>
      <c r="Z295">
        <f t="shared" si="86"/>
        <v>0</v>
      </c>
      <c r="AA295">
        <f t="shared" si="87"/>
        <v>0.40101866883398274</v>
      </c>
      <c r="AB295">
        <f t="shared" si="88"/>
        <v>346857.49276143068</v>
      </c>
      <c r="AC295">
        <f t="shared" si="89"/>
        <v>346135.65915752953</v>
      </c>
      <c r="AD295">
        <f t="shared" si="90"/>
        <v>191.71548177080246</v>
      </c>
      <c r="AE295">
        <f t="shared" si="91"/>
        <v>0.4007393620095494</v>
      </c>
      <c r="AF295">
        <f t="shared" si="92"/>
        <v>345414.83105819632</v>
      </c>
      <c r="AG295">
        <f t="shared" si="93"/>
        <v>0.36285204545200067</v>
      </c>
    </row>
    <row r="296" spans="19:33" x14ac:dyDescent="0.25">
      <c r="S296">
        <f t="shared" si="78"/>
        <v>12</v>
      </c>
      <c r="T296">
        <f t="shared" si="79"/>
        <v>13</v>
      </c>
      <c r="U296">
        <f t="shared" si="84"/>
        <v>277</v>
      </c>
      <c r="V296">
        <f t="shared" si="85"/>
        <v>13.664543771115119</v>
      </c>
      <c r="Y296">
        <f t="shared" si="83"/>
        <v>191.70232591885414</v>
      </c>
      <c r="Z296">
        <f t="shared" si="86"/>
        <v>0</v>
      </c>
      <c r="AA296">
        <f t="shared" si="87"/>
        <v>0.40046044425579108</v>
      </c>
      <c r="AB296">
        <f t="shared" si="88"/>
        <v>345414.83105819556</v>
      </c>
      <c r="AC296">
        <f t="shared" si="89"/>
        <v>344694.00225853513</v>
      </c>
      <c r="AD296">
        <f t="shared" si="90"/>
        <v>191.68917005412416</v>
      </c>
      <c r="AE296">
        <f t="shared" si="91"/>
        <v>0.40018152623104802</v>
      </c>
      <c r="AF296">
        <f t="shared" si="92"/>
        <v>343974.17756376381</v>
      </c>
      <c r="AG296">
        <f t="shared" si="93"/>
        <v>0.36236431316963108</v>
      </c>
    </row>
    <row r="297" spans="19:33" x14ac:dyDescent="0.25">
      <c r="S297">
        <f t="shared" si="78"/>
        <v>12</v>
      </c>
      <c r="T297">
        <f t="shared" si="79"/>
        <v>14</v>
      </c>
      <c r="U297">
        <f t="shared" si="84"/>
        <v>278</v>
      </c>
      <c r="V297">
        <f t="shared" si="85"/>
        <v>13.664543771115119</v>
      </c>
      <c r="Y297">
        <f t="shared" si="83"/>
        <v>191.67603251533799</v>
      </c>
      <c r="Z297">
        <f t="shared" si="86"/>
        <v>0</v>
      </c>
      <c r="AA297">
        <f t="shared" si="87"/>
        <v>0.39990299673538732</v>
      </c>
      <c r="AB297">
        <f t="shared" si="88"/>
        <v>343974.17756376317</v>
      </c>
      <c r="AC297">
        <f t="shared" si="89"/>
        <v>343254.35216963949</v>
      </c>
      <c r="AD297">
        <f t="shared" si="90"/>
        <v>191.66289496378795</v>
      </c>
      <c r="AE297">
        <f t="shared" si="91"/>
        <v>0.39962446696911907</v>
      </c>
      <c r="AF297">
        <f t="shared" si="92"/>
        <v>342535.52948267432</v>
      </c>
      <c r="AG297">
        <f t="shared" si="93"/>
        <v>0.36187725981861507</v>
      </c>
    </row>
    <row r="298" spans="19:33" x14ac:dyDescent="0.25">
      <c r="S298">
        <f t="shared" si="78"/>
        <v>12</v>
      </c>
      <c r="T298">
        <f t="shared" si="79"/>
        <v>15</v>
      </c>
      <c r="U298">
        <f t="shared" si="84"/>
        <v>279</v>
      </c>
      <c r="V298">
        <f t="shared" si="85"/>
        <v>13.664543771115119</v>
      </c>
      <c r="Y298">
        <f t="shared" si="83"/>
        <v>191.6497757126717</v>
      </c>
      <c r="Z298">
        <f t="shared" si="86"/>
        <v>0</v>
      </c>
      <c r="AA298">
        <f t="shared" si="87"/>
        <v>0.39934632519109414</v>
      </c>
      <c r="AB298">
        <f t="shared" si="88"/>
        <v>342535.52948267362</v>
      </c>
      <c r="AC298">
        <f t="shared" si="89"/>
        <v>341816.70609732968</v>
      </c>
      <c r="AD298">
        <f t="shared" si="90"/>
        <v>191.63665644880933</v>
      </c>
      <c r="AE298">
        <f t="shared" si="91"/>
        <v>0.39906818314283832</v>
      </c>
      <c r="AF298">
        <f t="shared" si="92"/>
        <v>341098.88402335939</v>
      </c>
      <c r="AG298">
        <f t="shared" si="93"/>
        <v>0.36139088445386885</v>
      </c>
    </row>
    <row r="299" spans="19:33" x14ac:dyDescent="0.25">
      <c r="S299">
        <f t="shared" si="78"/>
        <v>12</v>
      </c>
      <c r="T299">
        <f t="shared" si="79"/>
        <v>16</v>
      </c>
      <c r="U299">
        <f t="shared" si="84"/>
        <v>280</v>
      </c>
      <c r="V299">
        <f t="shared" si="85"/>
        <v>13.664543771115119</v>
      </c>
      <c r="Y299">
        <f t="shared" si="83"/>
        <v>191.62355545990627</v>
      </c>
      <c r="Z299">
        <f t="shared" si="86"/>
        <v>0</v>
      </c>
      <c r="AA299">
        <f t="shared" si="87"/>
        <v>0.39879042854274011</v>
      </c>
      <c r="AB299">
        <f t="shared" si="88"/>
        <v>341098.8840233587</v>
      </c>
      <c r="AC299">
        <f t="shared" si="89"/>
        <v>340381.06125198177</v>
      </c>
      <c r="AD299">
        <f t="shared" si="90"/>
        <v>191.61036653020091</v>
      </c>
      <c r="AE299">
        <f t="shared" si="91"/>
        <v>0.39850972190813061</v>
      </c>
      <c r="AF299">
        <f t="shared" si="92"/>
        <v>339664.24902448943</v>
      </c>
      <c r="AG299">
        <f t="shared" si="93"/>
        <v>0.36090518613162448</v>
      </c>
    </row>
    <row r="300" spans="19:33" x14ac:dyDescent="0.25">
      <c r="S300">
        <f t="shared" si="78"/>
        <v>12</v>
      </c>
      <c r="T300">
        <f t="shared" si="79"/>
        <v>17</v>
      </c>
      <c r="U300">
        <f t="shared" si="84"/>
        <v>281</v>
      </c>
      <c r="V300">
        <f t="shared" si="85"/>
        <v>13.664543771115119</v>
      </c>
      <c r="Y300">
        <f t="shared" si="83"/>
        <v>191.59716346298396</v>
      </c>
      <c r="Z300">
        <f t="shared" si="86"/>
        <v>0</v>
      </c>
      <c r="AA300">
        <f t="shared" si="87"/>
        <v>0.39822831254370733</v>
      </c>
      <c r="AB300">
        <f t="shared" si="88"/>
        <v>339664.24902448902</v>
      </c>
      <c r="AC300">
        <f t="shared" si="89"/>
        <v>338947.43806191033</v>
      </c>
      <c r="AD300">
        <f t="shared" si="90"/>
        <v>191.58396041906565</v>
      </c>
      <c r="AE300">
        <f t="shared" si="91"/>
        <v>0.39794690367586988</v>
      </c>
      <c r="AF300">
        <f t="shared" si="92"/>
        <v>338231.64017125592</v>
      </c>
      <c r="AG300">
        <f t="shared" si="93"/>
        <v>0.36041346437288446</v>
      </c>
    </row>
    <row r="301" spans="19:33" x14ac:dyDescent="0.25">
      <c r="S301">
        <f t="shared" ref="S301:S364" si="94">S277+1</f>
        <v>12</v>
      </c>
      <c r="T301">
        <f t="shared" ref="T301:T364" si="95">T277</f>
        <v>18</v>
      </c>
      <c r="U301">
        <f t="shared" si="84"/>
        <v>282</v>
      </c>
      <c r="V301">
        <f t="shared" si="85"/>
        <v>13.664543771115119</v>
      </c>
      <c r="Y301">
        <f t="shared" si="83"/>
        <v>191.57077603506443</v>
      </c>
      <c r="Z301">
        <f t="shared" si="86"/>
        <v>0</v>
      </c>
      <c r="AA301">
        <f t="shared" si="87"/>
        <v>0.39766589252436013</v>
      </c>
      <c r="AB301">
        <f t="shared" si="88"/>
        <v>338231.64017125667</v>
      </c>
      <c r="AC301">
        <f t="shared" si="89"/>
        <v>337515.84156471281</v>
      </c>
      <c r="AD301">
        <f t="shared" si="90"/>
        <v>191.55759163787712</v>
      </c>
      <c r="AE301">
        <f t="shared" si="91"/>
        <v>0.39738488109180303</v>
      </c>
      <c r="AF301">
        <f t="shared" si="92"/>
        <v>336801.05459932616</v>
      </c>
      <c r="AG301">
        <f t="shared" si="93"/>
        <v>0.35992138532892326</v>
      </c>
    </row>
    <row r="302" spans="19:33" x14ac:dyDescent="0.25">
      <c r="S302">
        <f t="shared" si="94"/>
        <v>12</v>
      </c>
      <c r="T302">
        <f t="shared" si="95"/>
        <v>19</v>
      </c>
      <c r="U302">
        <f t="shared" si="84"/>
        <v>283</v>
      </c>
      <c r="V302">
        <f t="shared" si="85"/>
        <v>13.664543771115119</v>
      </c>
      <c r="Y302">
        <f t="shared" si="83"/>
        <v>191.54442587425336</v>
      </c>
      <c r="Z302">
        <f t="shared" si="86"/>
        <v>0</v>
      </c>
      <c r="AA302">
        <f t="shared" si="87"/>
        <v>0.39710426681387578</v>
      </c>
      <c r="AB302">
        <f t="shared" si="88"/>
        <v>336801.05459932657</v>
      </c>
      <c r="AC302">
        <f t="shared" si="89"/>
        <v>336086.2669190616</v>
      </c>
      <c r="AD302">
        <f t="shared" si="90"/>
        <v>191.53126009746217</v>
      </c>
      <c r="AE302">
        <f t="shared" si="91"/>
        <v>0.39682365225529859</v>
      </c>
      <c r="AF302">
        <f t="shared" si="92"/>
        <v>335372.48945120751</v>
      </c>
      <c r="AG302">
        <f t="shared" si="93"/>
        <v>0.35943000125088154</v>
      </c>
    </row>
    <row r="303" spans="19:33" x14ac:dyDescent="0.25">
      <c r="S303">
        <f t="shared" si="94"/>
        <v>12</v>
      </c>
      <c r="T303">
        <f t="shared" si="95"/>
        <v>20</v>
      </c>
      <c r="U303">
        <f t="shared" si="84"/>
        <v>284</v>
      </c>
      <c r="V303">
        <f t="shared" si="85"/>
        <v>13.664543771115119</v>
      </c>
      <c r="Y303">
        <f t="shared" si="83"/>
        <v>191.51811292791822</v>
      </c>
      <c r="Z303">
        <f t="shared" si="86"/>
        <v>0</v>
      </c>
      <c r="AA303">
        <f t="shared" si="87"/>
        <v>0.39654343429044753</v>
      </c>
      <c r="AB303">
        <f t="shared" si="88"/>
        <v>335372.48945120745</v>
      </c>
      <c r="AC303">
        <f t="shared" si="89"/>
        <v>334658.71126948466</v>
      </c>
      <c r="AD303">
        <f t="shared" si="90"/>
        <v>191.50496574522543</v>
      </c>
      <c r="AE303">
        <f t="shared" si="91"/>
        <v>0.3962632160453427</v>
      </c>
      <c r="AF303">
        <f t="shared" si="92"/>
        <v>333945.94187344424</v>
      </c>
      <c r="AG303">
        <f t="shared" si="93"/>
        <v>0.35893931115725503</v>
      </c>
    </row>
    <row r="304" spans="19:33" x14ac:dyDescent="0.25">
      <c r="S304">
        <f t="shared" si="94"/>
        <v>12</v>
      </c>
      <c r="T304">
        <f t="shared" si="95"/>
        <v>21</v>
      </c>
      <c r="U304">
        <f t="shared" si="84"/>
        <v>285</v>
      </c>
      <c r="V304">
        <f t="shared" si="85"/>
        <v>13.664543771115119</v>
      </c>
      <c r="Y304">
        <f t="shared" si="83"/>
        <v>191.49183714350082</v>
      </c>
      <c r="Z304">
        <f t="shared" si="86"/>
        <v>0</v>
      </c>
      <c r="AA304">
        <f t="shared" si="87"/>
        <v>0.39598339383385328</v>
      </c>
      <c r="AB304">
        <f t="shared" si="88"/>
        <v>333945.94187344442</v>
      </c>
      <c r="AC304">
        <f t="shared" si="89"/>
        <v>333233.17176454345</v>
      </c>
      <c r="AD304">
        <f t="shared" si="90"/>
        <v>191.47860400935917</v>
      </c>
      <c r="AE304">
        <f t="shared" si="91"/>
        <v>0.39570002806579557</v>
      </c>
      <c r="AF304">
        <f t="shared" si="92"/>
        <v>332521.42177240754</v>
      </c>
      <c r="AG304">
        <f t="shared" si="93"/>
        <v>0.35844931406792607</v>
      </c>
    </row>
    <row r="305" spans="19:33" x14ac:dyDescent="0.25">
      <c r="S305">
        <f t="shared" si="94"/>
        <v>12</v>
      </c>
      <c r="T305">
        <f t="shared" si="95"/>
        <v>22</v>
      </c>
      <c r="U305">
        <f t="shared" si="84"/>
        <v>286</v>
      </c>
      <c r="V305">
        <f t="shared" si="85"/>
        <v>13.664543771115119</v>
      </c>
      <c r="Y305">
        <f t="shared" si="83"/>
        <v>191.46537283333745</v>
      </c>
      <c r="Z305">
        <f t="shared" si="86"/>
        <v>0</v>
      </c>
      <c r="AA305">
        <f t="shared" si="87"/>
        <v>0.39541649217823732</v>
      </c>
      <c r="AB305">
        <f t="shared" si="88"/>
        <v>332521.42177240743</v>
      </c>
      <c r="AC305">
        <f t="shared" si="89"/>
        <v>331809.67208648659</v>
      </c>
      <c r="AD305">
        <f t="shared" si="90"/>
        <v>191.45214166300815</v>
      </c>
      <c r="AE305">
        <f t="shared" si="91"/>
        <v>0.39513295641266394</v>
      </c>
      <c r="AF305">
        <f t="shared" si="92"/>
        <v>331098.94312932185</v>
      </c>
      <c r="AG305">
        <f t="shared" si="93"/>
        <v>0.35795267375212658</v>
      </c>
    </row>
    <row r="306" spans="19:33" x14ac:dyDescent="0.25">
      <c r="S306">
        <f t="shared" si="94"/>
        <v>12</v>
      </c>
      <c r="T306">
        <f t="shared" si="95"/>
        <v>23</v>
      </c>
      <c r="U306">
        <f t="shared" si="84"/>
        <v>287</v>
      </c>
      <c r="V306">
        <f t="shared" si="85"/>
        <v>13.664543771115119</v>
      </c>
      <c r="Y306">
        <f t="shared" si="83"/>
        <v>191.43892946765882</v>
      </c>
      <c r="Z306">
        <f t="shared" si="86"/>
        <v>0</v>
      </c>
      <c r="AA306">
        <f t="shared" si="87"/>
        <v>0.39484982726913093</v>
      </c>
      <c r="AB306">
        <f t="shared" si="88"/>
        <v>331098.94312932191</v>
      </c>
      <c r="AC306">
        <f t="shared" si="89"/>
        <v>330388.21344023745</v>
      </c>
      <c r="AD306">
        <f t="shared" si="90"/>
        <v>191.42571725870337</v>
      </c>
      <c r="AE306">
        <f t="shared" si="91"/>
        <v>0.39456669783402709</v>
      </c>
      <c r="AF306">
        <f t="shared" si="92"/>
        <v>329678.50301711942</v>
      </c>
      <c r="AG306">
        <f t="shared" si="93"/>
        <v>0.35745619336392809</v>
      </c>
    </row>
    <row r="307" spans="19:33" x14ac:dyDescent="0.25">
      <c r="S307">
        <f t="shared" si="94"/>
        <v>12</v>
      </c>
      <c r="T307">
        <f t="shared" si="95"/>
        <v>24</v>
      </c>
      <c r="U307">
        <f t="shared" si="84"/>
        <v>288</v>
      </c>
      <c r="V307">
        <f t="shared" si="85"/>
        <v>13.664543771115119</v>
      </c>
      <c r="Y307">
        <f t="shared" si="83"/>
        <v>191.41252399753515</v>
      </c>
      <c r="Z307">
        <f t="shared" si="86"/>
        <v>0</v>
      </c>
      <c r="AA307">
        <f t="shared" si="87"/>
        <v>0.3942839744382397</v>
      </c>
      <c r="AB307">
        <f t="shared" si="88"/>
        <v>329678.50301711948</v>
      </c>
      <c r="AC307">
        <f t="shared" si="89"/>
        <v>328968.79186313064</v>
      </c>
      <c r="AD307">
        <f t="shared" si="90"/>
        <v>191.39933072278029</v>
      </c>
      <c r="AE307">
        <f t="shared" si="91"/>
        <v>0.39400125075129933</v>
      </c>
      <c r="AF307">
        <f t="shared" si="92"/>
        <v>328260.0985144148</v>
      </c>
      <c r="AG307">
        <f t="shared" si="93"/>
        <v>0.35696042447365556</v>
      </c>
    </row>
    <row r="308" spans="19:33" x14ac:dyDescent="0.25">
      <c r="S308">
        <f t="shared" si="94"/>
        <v>13</v>
      </c>
      <c r="T308">
        <f t="shared" si="95"/>
        <v>1</v>
      </c>
      <c r="U308">
        <f t="shared" ref="U308:U371" si="96">(S308-1)*24+T308</f>
        <v>289</v>
      </c>
      <c r="V308">
        <f t="shared" ref="V308:V371" si="97">V307</f>
        <v>13.664543771115119</v>
      </c>
      <c r="Y308">
        <f t="shared" si="83"/>
        <v>191.38615636865893</v>
      </c>
      <c r="Z308">
        <f t="shared" ref="Z308:Z371" si="98">(V309-V308)*43560/3600</f>
        <v>0</v>
      </c>
      <c r="AA308">
        <f t="shared" si="87"/>
        <v>0.39371893252178786</v>
      </c>
      <c r="AB308">
        <f t="shared" si="88"/>
        <v>328260.09851441532</v>
      </c>
      <c r="AC308">
        <f t="shared" si="89"/>
        <v>327551.40443587612</v>
      </c>
      <c r="AD308">
        <f t="shared" si="90"/>
        <v>191.37298200097041</v>
      </c>
      <c r="AE308">
        <f t="shared" si="91"/>
        <v>0.39343661400154056</v>
      </c>
      <c r="AF308">
        <f t="shared" si="92"/>
        <v>326843.72670400975</v>
      </c>
      <c r="AG308">
        <f t="shared" si="93"/>
        <v>0.35646536606167301</v>
      </c>
    </row>
    <row r="309" spans="19:33" x14ac:dyDescent="0.25">
      <c r="S309">
        <f t="shared" si="94"/>
        <v>13</v>
      </c>
      <c r="T309">
        <f t="shared" si="95"/>
        <v>2</v>
      </c>
      <c r="U309">
        <f t="shared" si="96"/>
        <v>290</v>
      </c>
      <c r="V309">
        <f t="shared" si="97"/>
        <v>13.664543771115119</v>
      </c>
      <c r="Y309">
        <f t="shared" si="83"/>
        <v>191.35982491315326</v>
      </c>
      <c r="Z309">
        <f t="shared" si="98"/>
        <v>0</v>
      </c>
      <c r="AA309">
        <f t="shared" si="87"/>
        <v>0.39315464510553511</v>
      </c>
      <c r="AB309">
        <f t="shared" si="88"/>
        <v>326843.72670401051</v>
      </c>
      <c r="AC309">
        <f t="shared" si="89"/>
        <v>326136.04834282055</v>
      </c>
      <c r="AD309">
        <f t="shared" si="90"/>
        <v>191.34654705499017</v>
      </c>
      <c r="AE309">
        <f t="shared" si="91"/>
        <v>0.39286854111911113</v>
      </c>
      <c r="AF309">
        <f t="shared" si="92"/>
        <v>325429.3999559817</v>
      </c>
      <c r="AG309">
        <f t="shared" si="93"/>
        <v>0.35597096411730134</v>
      </c>
    </row>
    <row r="310" spans="19:33" x14ac:dyDescent="0.25">
      <c r="S310">
        <f t="shared" si="94"/>
        <v>13</v>
      </c>
      <c r="T310">
        <f t="shared" si="95"/>
        <v>3</v>
      </c>
      <c r="U310">
        <f t="shared" si="96"/>
        <v>291</v>
      </c>
      <c r="V310">
        <f t="shared" si="97"/>
        <v>13.664543771115119</v>
      </c>
      <c r="Y310">
        <f t="shared" si="83"/>
        <v>191.33328852178326</v>
      </c>
      <c r="Z310">
        <f t="shared" si="98"/>
        <v>0</v>
      </c>
      <c r="AA310">
        <f t="shared" si="87"/>
        <v>0.39258285353621653</v>
      </c>
      <c r="AB310">
        <f t="shared" si="88"/>
        <v>325429.39995598118</v>
      </c>
      <c r="AC310">
        <f t="shared" si="89"/>
        <v>324722.75081961596</v>
      </c>
      <c r="AD310">
        <f t="shared" si="90"/>
        <v>191.32002997451335</v>
      </c>
      <c r="AE310">
        <f t="shared" si="91"/>
        <v>0.39229716565030004</v>
      </c>
      <c r="AF310">
        <f t="shared" si="92"/>
        <v>324017.1301596401</v>
      </c>
      <c r="AG310">
        <f t="shared" si="93"/>
        <v>0.35546929732979882</v>
      </c>
    </row>
    <row r="311" spans="19:33" x14ac:dyDescent="0.25">
      <c r="S311">
        <f t="shared" si="94"/>
        <v>13</v>
      </c>
      <c r="T311">
        <f t="shared" si="95"/>
        <v>4</v>
      </c>
      <c r="U311">
        <f t="shared" si="96"/>
        <v>292</v>
      </c>
      <c r="V311">
        <f t="shared" si="97"/>
        <v>13.664543771115119</v>
      </c>
      <c r="Y311">
        <f t="shared" si="83"/>
        <v>191.30679072409404</v>
      </c>
      <c r="Z311">
        <f t="shared" si="98"/>
        <v>0</v>
      </c>
      <c r="AA311">
        <f t="shared" si="87"/>
        <v>0.39201189356230942</v>
      </c>
      <c r="AB311">
        <f t="shared" si="88"/>
        <v>324017.13015964045</v>
      </c>
      <c r="AC311">
        <f t="shared" si="89"/>
        <v>323311.50875122828</v>
      </c>
      <c r="AD311">
        <f t="shared" si="90"/>
        <v>191.29355145963217</v>
      </c>
      <c r="AE311">
        <f t="shared" si="91"/>
        <v>0.39172662117173729</v>
      </c>
      <c r="AF311">
        <f t="shared" si="92"/>
        <v>322606.91432342218</v>
      </c>
      <c r="AG311">
        <f t="shared" si="93"/>
        <v>0.35496836015046296</v>
      </c>
    </row>
    <row r="312" spans="19:33" x14ac:dyDescent="0.25">
      <c r="S312">
        <f t="shared" si="94"/>
        <v>13</v>
      </c>
      <c r="T312">
        <f t="shared" si="95"/>
        <v>5</v>
      </c>
      <c r="U312">
        <f t="shared" si="96"/>
        <v>293</v>
      </c>
      <c r="V312">
        <f t="shared" si="97"/>
        <v>13.664543771115119</v>
      </c>
      <c r="Y312">
        <f t="shared" si="83"/>
        <v>191.28033146395617</v>
      </c>
      <c r="Z312">
        <f t="shared" si="98"/>
        <v>0</v>
      </c>
      <c r="AA312">
        <f t="shared" si="87"/>
        <v>0.39144176397436758</v>
      </c>
      <c r="AB312">
        <f t="shared" si="88"/>
        <v>322606.91432342242</v>
      </c>
      <c r="AC312">
        <f t="shared" si="89"/>
        <v>321902.31914826855</v>
      </c>
      <c r="AD312">
        <f t="shared" si="90"/>
        <v>191.26711145425801</v>
      </c>
      <c r="AE312">
        <f t="shared" si="91"/>
        <v>0.39115690647485607</v>
      </c>
      <c r="AF312">
        <f t="shared" si="92"/>
        <v>321198.74946011294</v>
      </c>
      <c r="AG312">
        <f t="shared" si="93"/>
        <v>0.35446815151817457</v>
      </c>
    </row>
    <row r="313" spans="19:33" x14ac:dyDescent="0.25">
      <c r="S313">
        <f t="shared" si="94"/>
        <v>13</v>
      </c>
      <c r="T313">
        <f t="shared" si="95"/>
        <v>6</v>
      </c>
      <c r="U313">
        <f t="shared" si="96"/>
        <v>294</v>
      </c>
      <c r="V313">
        <f t="shared" si="97"/>
        <v>13.664543771115119</v>
      </c>
      <c r="Y313">
        <f t="shared" si="83"/>
        <v>191.25391068532187</v>
      </c>
      <c r="Z313">
        <f t="shared" si="98"/>
        <v>0</v>
      </c>
      <c r="AA313">
        <f t="shared" si="87"/>
        <v>0.39087246356470429</v>
      </c>
      <c r="AB313">
        <f t="shared" si="88"/>
        <v>321198.74946011323</v>
      </c>
      <c r="AC313">
        <f t="shared" si="89"/>
        <v>320495.17902569677</v>
      </c>
      <c r="AD313">
        <f t="shared" si="90"/>
        <v>191.24070990238394</v>
      </c>
      <c r="AE313">
        <f t="shared" si="91"/>
        <v>0.39058802035284973</v>
      </c>
      <c r="AF313">
        <f t="shared" si="92"/>
        <v>319792.63258684298</v>
      </c>
      <c r="AG313">
        <f t="shared" si="93"/>
        <v>0.35396867037335805</v>
      </c>
    </row>
    <row r="314" spans="19:33" x14ac:dyDescent="0.25">
      <c r="S314">
        <f t="shared" si="94"/>
        <v>13</v>
      </c>
      <c r="T314">
        <f t="shared" si="95"/>
        <v>7</v>
      </c>
      <c r="U314">
        <f t="shared" si="96"/>
        <v>295</v>
      </c>
      <c r="V314">
        <f t="shared" si="97"/>
        <v>13.664543771115119</v>
      </c>
      <c r="Y314">
        <f t="shared" si="83"/>
        <v>191.22750522710982</v>
      </c>
      <c r="Z314">
        <f t="shared" si="98"/>
        <v>0</v>
      </c>
      <c r="AA314">
        <f t="shared" si="87"/>
        <v>0.39030319191872881</v>
      </c>
      <c r="AB314">
        <f t="shared" si="88"/>
        <v>319792.63258684258</v>
      </c>
      <c r="AC314">
        <f t="shared" si="89"/>
        <v>319090.08684138884</v>
      </c>
      <c r="AD314">
        <f t="shared" si="90"/>
        <v>191.21420044895288</v>
      </c>
      <c r="AE314">
        <f t="shared" si="91"/>
        <v>0.39001490074437473</v>
      </c>
      <c r="AF314">
        <f t="shared" si="92"/>
        <v>318388.57894416281</v>
      </c>
      <c r="AG314">
        <f t="shared" si="93"/>
        <v>0.35346914867815998</v>
      </c>
    </row>
    <row r="315" spans="19:33" x14ac:dyDescent="0.25">
      <c r="S315">
        <f t="shared" si="94"/>
        <v>13</v>
      </c>
      <c r="T315">
        <f t="shared" si="95"/>
        <v>8</v>
      </c>
      <c r="U315">
        <f t="shared" si="96"/>
        <v>296</v>
      </c>
      <c r="V315">
        <f t="shared" si="97"/>
        <v>13.664543771115119</v>
      </c>
      <c r="Y315">
        <f t="shared" si="83"/>
        <v>191.20091532551666</v>
      </c>
      <c r="Z315">
        <f t="shared" si="98"/>
        <v>0</v>
      </c>
      <c r="AA315">
        <f t="shared" si="87"/>
        <v>0.38972703545329729</v>
      </c>
      <c r="AB315">
        <f t="shared" si="88"/>
        <v>318388.57894416212</v>
      </c>
      <c r="AC315">
        <f t="shared" si="89"/>
        <v>317687.0702803462</v>
      </c>
      <c r="AD315">
        <f t="shared" si="90"/>
        <v>191.1876301875628</v>
      </c>
      <c r="AE315">
        <f t="shared" si="91"/>
        <v>0.38943916984764815</v>
      </c>
      <c r="AF315">
        <f t="shared" si="92"/>
        <v>316986.5979327106</v>
      </c>
      <c r="AG315">
        <f t="shared" si="93"/>
        <v>0.35296295113899845</v>
      </c>
    </row>
    <row r="316" spans="19:33" x14ac:dyDescent="0.25">
      <c r="S316">
        <f t="shared" si="94"/>
        <v>13</v>
      </c>
      <c r="T316">
        <f t="shared" si="95"/>
        <v>9</v>
      </c>
      <c r="U316">
        <f t="shared" si="96"/>
        <v>297</v>
      </c>
      <c r="V316">
        <f t="shared" si="97"/>
        <v>13.664543771115119</v>
      </c>
      <c r="Y316">
        <f t="shared" si="83"/>
        <v>191.17436467531587</v>
      </c>
      <c r="Z316">
        <f t="shared" si="98"/>
        <v>0</v>
      </c>
      <c r="AA316">
        <f t="shared" si="87"/>
        <v>0.38915172949659782</v>
      </c>
      <c r="AB316">
        <f t="shared" si="88"/>
        <v>316986.59793271119</v>
      </c>
      <c r="AC316">
        <f t="shared" si="89"/>
        <v>316286.12481961731</v>
      </c>
      <c r="AD316">
        <f t="shared" si="90"/>
        <v>191.1610991485727</v>
      </c>
      <c r="AE316">
        <f t="shared" si="91"/>
        <v>0.38886428883143953</v>
      </c>
      <c r="AF316">
        <f t="shared" si="92"/>
        <v>315586.686492918</v>
      </c>
      <c r="AG316">
        <f t="shared" si="93"/>
        <v>0.35245750083683419</v>
      </c>
    </row>
    <row r="317" spans="19:33" x14ac:dyDescent="0.25">
      <c r="S317">
        <f t="shared" si="94"/>
        <v>13</v>
      </c>
      <c r="T317">
        <f t="shared" si="95"/>
        <v>10</v>
      </c>
      <c r="U317">
        <f t="shared" si="96"/>
        <v>298</v>
      </c>
      <c r="V317">
        <f t="shared" si="97"/>
        <v>13.664543771115119</v>
      </c>
      <c r="Y317">
        <f t="shared" si="83"/>
        <v>191.14785321856542</v>
      </c>
      <c r="Z317">
        <f t="shared" si="98"/>
        <v>0</v>
      </c>
      <c r="AA317">
        <f t="shared" si="87"/>
        <v>0.38857727279312831</v>
      </c>
      <c r="AB317">
        <f t="shared" si="88"/>
        <v>315586.68649291765</v>
      </c>
      <c r="AC317">
        <f t="shared" si="89"/>
        <v>314887.24740189</v>
      </c>
      <c r="AD317">
        <f t="shared" si="90"/>
        <v>191.13460727408332</v>
      </c>
      <c r="AE317">
        <f t="shared" si="91"/>
        <v>0.38829025644117354</v>
      </c>
      <c r="AF317">
        <f t="shared" si="92"/>
        <v>314188.84156972944</v>
      </c>
      <c r="AG317">
        <f t="shared" si="93"/>
        <v>0.35195279666861262</v>
      </c>
    </row>
    <row r="318" spans="19:33" x14ac:dyDescent="0.25">
      <c r="S318">
        <f t="shared" si="94"/>
        <v>13</v>
      </c>
      <c r="T318">
        <f t="shared" si="95"/>
        <v>11</v>
      </c>
      <c r="U318">
        <f t="shared" si="96"/>
        <v>299</v>
      </c>
      <c r="V318">
        <f t="shared" si="97"/>
        <v>13.664543771115119</v>
      </c>
      <c r="Y318">
        <f t="shared" si="83"/>
        <v>191.12138089740887</v>
      </c>
      <c r="Z318">
        <f t="shared" si="98"/>
        <v>0</v>
      </c>
      <c r="AA318">
        <f t="shared" si="87"/>
        <v>0.3880036640892417</v>
      </c>
      <c r="AB318">
        <f t="shared" si="88"/>
        <v>314188.84156972979</v>
      </c>
      <c r="AC318">
        <f t="shared" si="89"/>
        <v>313490.43497436913</v>
      </c>
      <c r="AD318">
        <f t="shared" si="90"/>
        <v>191.10815450628095</v>
      </c>
      <c r="AE318">
        <f t="shared" si="91"/>
        <v>0.3877170714241287</v>
      </c>
      <c r="AF318">
        <f t="shared" si="92"/>
        <v>312793.06011260295</v>
      </c>
      <c r="AG318">
        <f t="shared" si="93"/>
        <v>0.35144883753290873</v>
      </c>
    </row>
    <row r="319" spans="19:33" x14ac:dyDescent="0.25">
      <c r="S319">
        <f t="shared" si="94"/>
        <v>13</v>
      </c>
      <c r="T319">
        <f t="shared" si="95"/>
        <v>12</v>
      </c>
      <c r="U319">
        <f t="shared" si="96"/>
        <v>300</v>
      </c>
      <c r="V319">
        <f t="shared" si="97"/>
        <v>13.664543771115119</v>
      </c>
      <c r="Y319">
        <f t="shared" si="83"/>
        <v>191.09490019004625</v>
      </c>
      <c r="Z319">
        <f t="shared" si="98"/>
        <v>0</v>
      </c>
      <c r="AA319">
        <f t="shared" si="87"/>
        <v>0.38742924326978279</v>
      </c>
      <c r="AB319">
        <f t="shared" si="88"/>
        <v>312793.06011260347</v>
      </c>
      <c r="AC319">
        <f t="shared" si="89"/>
        <v>312095.68747471785</v>
      </c>
      <c r="AD319">
        <f t="shared" si="90"/>
        <v>191.08156930919273</v>
      </c>
      <c r="AE319">
        <f t="shared" si="91"/>
        <v>0.38713873862982634</v>
      </c>
      <c r="AF319">
        <f t="shared" si="92"/>
        <v>311399.3606535361</v>
      </c>
      <c r="AG319">
        <f t="shared" si="93"/>
        <v>0.35094402941488589</v>
      </c>
    </row>
    <row r="320" spans="19:33" x14ac:dyDescent="0.25">
      <c r="S320">
        <f t="shared" si="94"/>
        <v>13</v>
      </c>
      <c r="T320">
        <f t="shared" si="95"/>
        <v>13</v>
      </c>
      <c r="U320">
        <f t="shared" si="96"/>
        <v>301</v>
      </c>
      <c r="V320">
        <f t="shared" si="97"/>
        <v>13.664543771115119</v>
      </c>
      <c r="Y320">
        <f t="shared" si="83"/>
        <v>191.06825842002962</v>
      </c>
      <c r="Z320">
        <f t="shared" si="98"/>
        <v>0</v>
      </c>
      <c r="AA320">
        <f t="shared" si="87"/>
        <v>0.38684866964591447</v>
      </c>
      <c r="AB320">
        <f t="shared" si="88"/>
        <v>311399.36065353546</v>
      </c>
      <c r="AC320">
        <f t="shared" si="89"/>
        <v>310703.03304817283</v>
      </c>
      <c r="AD320">
        <f t="shared" si="90"/>
        <v>191.05494751587622</v>
      </c>
      <c r="AE320">
        <f t="shared" si="91"/>
        <v>0.38655860033533634</v>
      </c>
      <c r="AF320">
        <f t="shared" si="92"/>
        <v>310007.74969232827</v>
      </c>
      <c r="AG320">
        <f t="shared" si="93"/>
        <v>0.35043324332440234</v>
      </c>
    </row>
    <row r="321" spans="19:33" x14ac:dyDescent="0.25">
      <c r="S321">
        <f t="shared" si="94"/>
        <v>13</v>
      </c>
      <c r="T321">
        <f t="shared" si="95"/>
        <v>14</v>
      </c>
      <c r="U321">
        <f t="shared" si="96"/>
        <v>302</v>
      </c>
      <c r="V321">
        <f t="shared" si="97"/>
        <v>13.664543771115119</v>
      </c>
      <c r="Y321">
        <f t="shared" si="83"/>
        <v>191.04165657345513</v>
      </c>
      <c r="Z321">
        <f t="shared" si="98"/>
        <v>0</v>
      </c>
      <c r="AA321">
        <f t="shared" si="87"/>
        <v>0.38626896602796018</v>
      </c>
      <c r="AB321">
        <f t="shared" si="88"/>
        <v>310007.74969232874</v>
      </c>
      <c r="AC321">
        <f t="shared" si="89"/>
        <v>309312.4655534784</v>
      </c>
      <c r="AD321">
        <f t="shared" si="90"/>
        <v>191.0283656160662</v>
      </c>
      <c r="AE321">
        <f t="shared" si="91"/>
        <v>0.38597933139440704</v>
      </c>
      <c r="AF321">
        <f t="shared" si="92"/>
        <v>308618.22409930889</v>
      </c>
      <c r="AG321">
        <f t="shared" si="93"/>
        <v>0.34992322266125009</v>
      </c>
    </row>
    <row r="322" spans="19:33" x14ac:dyDescent="0.25">
      <c r="S322">
        <f t="shared" si="94"/>
        <v>13</v>
      </c>
      <c r="T322">
        <f t="shared" si="95"/>
        <v>15</v>
      </c>
      <c r="U322">
        <f t="shared" si="96"/>
        <v>303</v>
      </c>
      <c r="V322">
        <f t="shared" si="97"/>
        <v>13.664543771115119</v>
      </c>
      <c r="Y322">
        <f t="shared" si="83"/>
        <v>191.01509459049632</v>
      </c>
      <c r="Z322">
        <f t="shared" si="98"/>
        <v>0</v>
      </c>
      <c r="AA322">
        <f t="shared" si="87"/>
        <v>0.38569013111219058</v>
      </c>
      <c r="AB322">
        <f t="shared" si="88"/>
        <v>308618.22409930814</v>
      </c>
      <c r="AC322">
        <f t="shared" si="89"/>
        <v>307923.9818633062</v>
      </c>
      <c r="AD322">
        <f t="shared" si="90"/>
        <v>191.00182354998105</v>
      </c>
      <c r="AE322">
        <f t="shared" si="91"/>
        <v>0.38540093050428648</v>
      </c>
      <c r="AF322">
        <f t="shared" si="92"/>
        <v>307230.7807494927</v>
      </c>
      <c r="AG322">
        <f t="shared" si="93"/>
        <v>0.34941396627841387</v>
      </c>
    </row>
    <row r="323" spans="19:33" x14ac:dyDescent="0.25">
      <c r="S323">
        <f t="shared" si="94"/>
        <v>13</v>
      </c>
      <c r="T323">
        <f t="shared" si="95"/>
        <v>16</v>
      </c>
      <c r="U323">
        <f t="shared" si="96"/>
        <v>304</v>
      </c>
      <c r="V323">
        <f t="shared" si="97"/>
        <v>13.664543771115119</v>
      </c>
      <c r="Y323">
        <f t="shared" si="83"/>
        <v>190.98857241141647</v>
      </c>
      <c r="Z323">
        <f t="shared" si="98"/>
        <v>0</v>
      </c>
      <c r="AA323">
        <f t="shared" si="87"/>
        <v>0.38511216359683165</v>
      </c>
      <c r="AB323">
        <f t="shared" si="88"/>
        <v>307230.78074949229</v>
      </c>
      <c r="AC323">
        <f t="shared" si="89"/>
        <v>306537.57885501802</v>
      </c>
      <c r="AD323">
        <f t="shared" si="90"/>
        <v>190.9753212579289</v>
      </c>
      <c r="AE323">
        <f t="shared" si="91"/>
        <v>0.38482339636417728</v>
      </c>
      <c r="AF323">
        <f t="shared" si="92"/>
        <v>305845.41652258125</v>
      </c>
      <c r="AG323">
        <f t="shared" si="93"/>
        <v>0.34890547303059866</v>
      </c>
    </row>
    <row r="324" spans="19:33" x14ac:dyDescent="0.25">
      <c r="S324">
        <f t="shared" si="94"/>
        <v>13</v>
      </c>
      <c r="T324">
        <f t="shared" si="95"/>
        <v>17</v>
      </c>
      <c r="U324">
        <f t="shared" si="96"/>
        <v>305</v>
      </c>
      <c r="V324">
        <f t="shared" si="97"/>
        <v>13.664543771115119</v>
      </c>
      <c r="Y324">
        <f t="shared" si="83"/>
        <v>190.96201529480541</v>
      </c>
      <c r="Z324">
        <f t="shared" si="98"/>
        <v>0</v>
      </c>
      <c r="AA324">
        <f t="shared" si="87"/>
        <v>0.38453242439585344</v>
      </c>
      <c r="AB324">
        <f t="shared" si="88"/>
        <v>305845.41652258189</v>
      </c>
      <c r="AC324">
        <f t="shared" si="89"/>
        <v>305153.25815866934</v>
      </c>
      <c r="AD324">
        <f t="shared" si="90"/>
        <v>190.94865916808976</v>
      </c>
      <c r="AE324">
        <f t="shared" si="91"/>
        <v>0.38423967960546712</v>
      </c>
      <c r="AF324">
        <f t="shared" si="92"/>
        <v>304462.15367600223</v>
      </c>
      <c r="AG324">
        <f t="shared" si="93"/>
        <v>0.34839520734755791</v>
      </c>
    </row>
    <row r="325" spans="19:33" x14ac:dyDescent="0.25">
      <c r="S325">
        <f t="shared" si="94"/>
        <v>13</v>
      </c>
      <c r="T325">
        <f t="shared" si="95"/>
        <v>18</v>
      </c>
      <c r="U325">
        <f t="shared" si="96"/>
        <v>306</v>
      </c>
      <c r="V325">
        <f t="shared" si="97"/>
        <v>13.664543771115119</v>
      </c>
      <c r="Y325">
        <f t="shared" si="83"/>
        <v>190.93532337743042</v>
      </c>
      <c r="Z325">
        <f t="shared" si="98"/>
        <v>0</v>
      </c>
      <c r="AA325">
        <f t="shared" si="87"/>
        <v>0.38394738054868816</v>
      </c>
      <c r="AB325">
        <f t="shared" si="88"/>
        <v>304462.1536760024</v>
      </c>
      <c r="AC325">
        <f t="shared" si="89"/>
        <v>303771.04839101474</v>
      </c>
      <c r="AD325">
        <f t="shared" si="90"/>
        <v>190.92198757128921</v>
      </c>
      <c r="AE325">
        <f t="shared" si="91"/>
        <v>0.38365508115257146</v>
      </c>
      <c r="AF325">
        <f t="shared" si="92"/>
        <v>303080.99538385315</v>
      </c>
      <c r="AG325">
        <f t="shared" si="93"/>
        <v>0.34787977395375086</v>
      </c>
    </row>
    <row r="326" spans="19:33" x14ac:dyDescent="0.25">
      <c r="S326">
        <f t="shared" si="94"/>
        <v>13</v>
      </c>
      <c r="T326">
        <f t="shared" si="95"/>
        <v>19</v>
      </c>
      <c r="U326">
        <f t="shared" si="96"/>
        <v>307</v>
      </c>
      <c r="V326">
        <f t="shared" si="97"/>
        <v>13.664543771115119</v>
      </c>
      <c r="Y326">
        <f t="shared" ref="Y326:Y389" si="99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190.90867207026417</v>
      </c>
      <c r="Z326">
        <f t="shared" si="98"/>
        <v>0</v>
      </c>
      <c r="AA326">
        <f t="shared" si="87"/>
        <v>0.38336322681190438</v>
      </c>
      <c r="AB326">
        <f t="shared" si="88"/>
        <v>303080.99538385251</v>
      </c>
      <c r="AC326">
        <f t="shared" si="89"/>
        <v>302390.9415755911</v>
      </c>
      <c r="AD326">
        <f t="shared" si="90"/>
        <v>190.89535655378083</v>
      </c>
      <c r="AE326">
        <f t="shared" si="91"/>
        <v>0.38307137213241593</v>
      </c>
      <c r="AF326">
        <f t="shared" si="92"/>
        <v>301701.93844417582</v>
      </c>
      <c r="AG326">
        <f t="shared" si="93"/>
        <v>0.34736512476204595</v>
      </c>
    </row>
    <row r="327" spans="19:33" x14ac:dyDescent="0.25">
      <c r="S327">
        <f t="shared" si="94"/>
        <v>13</v>
      </c>
      <c r="T327">
        <f t="shared" si="95"/>
        <v>20</v>
      </c>
      <c r="U327">
        <f t="shared" si="96"/>
        <v>308</v>
      </c>
      <c r="V327">
        <f t="shared" si="97"/>
        <v>13.664543771115119</v>
      </c>
      <c r="Y327">
        <f t="shared" si="99"/>
        <v>190.8820613115206</v>
      </c>
      <c r="Z327">
        <f t="shared" si="98"/>
        <v>0</v>
      </c>
      <c r="AA327">
        <f t="shared" si="87"/>
        <v>0.3827799618312509</v>
      </c>
      <c r="AB327">
        <f t="shared" si="88"/>
        <v>301701.93844417512</v>
      </c>
      <c r="AC327">
        <f t="shared" si="89"/>
        <v>301012.93451287888</v>
      </c>
      <c r="AD327">
        <f t="shared" si="90"/>
        <v>190.8687660538256</v>
      </c>
      <c r="AE327">
        <f t="shared" si="91"/>
        <v>0.38248855119178038</v>
      </c>
      <c r="AF327">
        <f t="shared" si="92"/>
        <v>300324.9796598847</v>
      </c>
      <c r="AG327">
        <f t="shared" si="93"/>
        <v>0.34685125857932531</v>
      </c>
    </row>
    <row r="328" spans="19:33" x14ac:dyDescent="0.25">
      <c r="S328">
        <f t="shared" si="94"/>
        <v>13</v>
      </c>
      <c r="T328">
        <f t="shared" si="95"/>
        <v>21</v>
      </c>
      <c r="U328">
        <f t="shared" si="96"/>
        <v>309</v>
      </c>
      <c r="V328">
        <f t="shared" si="97"/>
        <v>13.664543771115119</v>
      </c>
      <c r="Y328">
        <f t="shared" si="99"/>
        <v>190.85549103950763</v>
      </c>
      <c r="Z328">
        <f t="shared" si="98"/>
        <v>0</v>
      </c>
      <c r="AA328">
        <f t="shared" si="87"/>
        <v>0.38219758425453682</v>
      </c>
      <c r="AB328">
        <f t="shared" si="88"/>
        <v>300324.97965988424</v>
      </c>
      <c r="AC328">
        <f t="shared" si="89"/>
        <v>299637.02400822606</v>
      </c>
      <c r="AD328">
        <f t="shared" si="90"/>
        <v>190.84221600977838</v>
      </c>
      <c r="AE328">
        <f t="shared" si="91"/>
        <v>0.38190661697950296</v>
      </c>
      <c r="AF328">
        <f t="shared" si="92"/>
        <v>298950.11583875801</v>
      </c>
      <c r="AG328">
        <f t="shared" si="93"/>
        <v>0.34633817421428614</v>
      </c>
    </row>
    <row r="329" spans="19:33" x14ac:dyDescent="0.25">
      <c r="S329">
        <f t="shared" si="94"/>
        <v>13</v>
      </c>
      <c r="T329">
        <f t="shared" si="95"/>
        <v>22</v>
      </c>
      <c r="U329">
        <f t="shared" si="96"/>
        <v>310</v>
      </c>
      <c r="V329">
        <f t="shared" si="97"/>
        <v>13.664543771115119</v>
      </c>
      <c r="Y329">
        <f t="shared" si="99"/>
        <v>190.82885644694201</v>
      </c>
      <c r="Z329">
        <f t="shared" si="98"/>
        <v>0</v>
      </c>
      <c r="AA329">
        <f t="shared" si="87"/>
        <v>0.38161235310664121</v>
      </c>
      <c r="AB329">
        <f t="shared" si="88"/>
        <v>298950.11583875807</v>
      </c>
      <c r="AC329">
        <f t="shared" si="89"/>
        <v>298263.21360316611</v>
      </c>
      <c r="AD329">
        <f t="shared" si="90"/>
        <v>190.81547597229027</v>
      </c>
      <c r="AE329">
        <f t="shared" si="91"/>
        <v>0.38131734106299031</v>
      </c>
      <c r="AF329">
        <f t="shared" si="92"/>
        <v>297577.37341093132</v>
      </c>
      <c r="AG329">
        <f t="shared" si="93"/>
        <v>0.34582227525113901</v>
      </c>
    </row>
    <row r="330" spans="19:33" x14ac:dyDescent="0.25">
      <c r="S330">
        <f t="shared" si="94"/>
        <v>13</v>
      </c>
      <c r="T330">
        <f t="shared" si="95"/>
        <v>23</v>
      </c>
      <c r="U330">
        <f t="shared" si="96"/>
        <v>311</v>
      </c>
      <c r="V330">
        <f t="shared" si="97"/>
        <v>13.664543771115119</v>
      </c>
      <c r="Y330">
        <f t="shared" si="99"/>
        <v>190.8021161856542</v>
      </c>
      <c r="Z330">
        <f t="shared" si="98"/>
        <v>0</v>
      </c>
      <c r="AA330">
        <f t="shared" si="87"/>
        <v>0.38102278514768612</v>
      </c>
      <c r="AB330">
        <f t="shared" si="88"/>
        <v>297577.37341093062</v>
      </c>
      <c r="AC330">
        <f t="shared" si="89"/>
        <v>296891.53239766479</v>
      </c>
      <c r="AD330">
        <f t="shared" si="90"/>
        <v>190.78875638302492</v>
      </c>
      <c r="AE330">
        <f t="shared" si="91"/>
        <v>0.38072822887976443</v>
      </c>
      <c r="AF330">
        <f t="shared" si="92"/>
        <v>296206.75178696349</v>
      </c>
      <c r="AG330">
        <f t="shared" si="93"/>
        <v>0.3453021348241479</v>
      </c>
    </row>
    <row r="331" spans="19:33" x14ac:dyDescent="0.25">
      <c r="S331">
        <f t="shared" si="94"/>
        <v>13</v>
      </c>
      <c r="T331">
        <f t="shared" si="95"/>
        <v>24</v>
      </c>
      <c r="U331">
        <f t="shared" si="96"/>
        <v>312</v>
      </c>
      <c r="V331">
        <f t="shared" si="97"/>
        <v>13.664543771115119</v>
      </c>
      <c r="Y331">
        <f t="shared" si="99"/>
        <v>190.77541723644956</v>
      </c>
      <c r="Z331">
        <f t="shared" si="98"/>
        <v>0</v>
      </c>
      <c r="AA331">
        <f t="shared" si="87"/>
        <v>0.38043412803549842</v>
      </c>
      <c r="AB331">
        <f t="shared" si="88"/>
        <v>296206.75178696291</v>
      </c>
      <c r="AC331">
        <f t="shared" si="89"/>
        <v>295521.97035649902</v>
      </c>
      <c r="AD331">
        <f t="shared" si="90"/>
        <v>190.76207807390568</v>
      </c>
      <c r="AE331">
        <f t="shared" si="91"/>
        <v>0.38014002683915954</v>
      </c>
      <c r="AF331">
        <f t="shared" si="92"/>
        <v>294838.24769034196</v>
      </c>
      <c r="AG331">
        <f t="shared" si="93"/>
        <v>0.34478279798259481</v>
      </c>
    </row>
    <row r="332" spans="19:33" x14ac:dyDescent="0.25">
      <c r="S332">
        <f t="shared" si="94"/>
        <v>14</v>
      </c>
      <c r="T332">
        <f t="shared" si="95"/>
        <v>1</v>
      </c>
      <c r="U332">
        <f t="shared" si="96"/>
        <v>313</v>
      </c>
      <c r="V332">
        <f t="shared" si="97"/>
        <v>13.664543771115119</v>
      </c>
      <c r="Y332">
        <f t="shared" si="99"/>
        <v>190.74875953550344</v>
      </c>
      <c r="Z332">
        <f t="shared" si="98"/>
        <v>0</v>
      </c>
      <c r="AA332">
        <f t="shared" si="87"/>
        <v>0.37984638036287566</v>
      </c>
      <c r="AB332">
        <f t="shared" si="88"/>
        <v>294838.24769034254</v>
      </c>
      <c r="AC332">
        <f t="shared" si="89"/>
        <v>294154.52420568938</v>
      </c>
      <c r="AD332">
        <f t="shared" si="90"/>
        <v>190.73544098115732</v>
      </c>
      <c r="AE332">
        <f t="shared" si="91"/>
        <v>0.37955273353506214</v>
      </c>
      <c r="AF332">
        <f t="shared" si="92"/>
        <v>293471.85784961632</v>
      </c>
      <c r="AG332">
        <f t="shared" si="93"/>
        <v>0.34426426348498934</v>
      </c>
    </row>
    <row r="333" spans="19:33" x14ac:dyDescent="0.25">
      <c r="S333">
        <f t="shared" si="94"/>
        <v>14</v>
      </c>
      <c r="T333">
        <f t="shared" si="95"/>
        <v>2</v>
      </c>
      <c r="U333">
        <f t="shared" si="96"/>
        <v>314</v>
      </c>
      <c r="V333">
        <f t="shared" si="97"/>
        <v>13.664543771115119</v>
      </c>
      <c r="Y333">
        <f t="shared" si="99"/>
        <v>190.72214301908974</v>
      </c>
      <c r="Z333">
        <f t="shared" si="98"/>
        <v>0</v>
      </c>
      <c r="AA333">
        <f t="shared" si="87"/>
        <v>0.37925954072478768</v>
      </c>
      <c r="AB333">
        <f t="shared" si="88"/>
        <v>293471.8578496158</v>
      </c>
      <c r="AC333">
        <f t="shared" si="89"/>
        <v>292789.19067631121</v>
      </c>
      <c r="AD333">
        <f t="shared" si="90"/>
        <v>190.70883402647644</v>
      </c>
      <c r="AE333">
        <f t="shared" si="91"/>
        <v>0.37896594998824146</v>
      </c>
      <c r="AF333">
        <f t="shared" si="92"/>
        <v>292107.58042965812</v>
      </c>
      <c r="AG333">
        <f t="shared" si="93"/>
        <v>0.34374653009175787</v>
      </c>
    </row>
    <row r="334" spans="19:33" x14ac:dyDescent="0.25">
      <c r="S334">
        <f t="shared" si="94"/>
        <v>14</v>
      </c>
      <c r="T334">
        <f t="shared" si="95"/>
        <v>3</v>
      </c>
      <c r="U334">
        <f t="shared" si="96"/>
        <v>315</v>
      </c>
      <c r="V334">
        <f t="shared" si="97"/>
        <v>13.664543771115119</v>
      </c>
      <c r="Y334">
        <f t="shared" si="99"/>
        <v>190.69543001285859</v>
      </c>
      <c r="Z334">
        <f t="shared" si="98"/>
        <v>0</v>
      </c>
      <c r="AA334">
        <f t="shared" si="87"/>
        <v>0.3786686402384532</v>
      </c>
      <c r="AB334">
        <f t="shared" si="88"/>
        <v>292107.58042965853</v>
      </c>
      <c r="AC334">
        <f t="shared" si="89"/>
        <v>291425.97687722929</v>
      </c>
      <c r="AD334">
        <f t="shared" si="90"/>
        <v>190.68202613088408</v>
      </c>
      <c r="AE334">
        <f t="shared" si="91"/>
        <v>0.37837133340859974</v>
      </c>
      <c r="AF334">
        <f t="shared" si="92"/>
        <v>290745.44362938759</v>
      </c>
      <c r="AG334">
        <f t="shared" si="93"/>
        <v>0.34322481800896182</v>
      </c>
    </row>
    <row r="335" spans="19:33" x14ac:dyDescent="0.25">
      <c r="S335">
        <f t="shared" si="94"/>
        <v>14</v>
      </c>
      <c r="T335">
        <f t="shared" si="95"/>
        <v>4</v>
      </c>
      <c r="U335">
        <f t="shared" si="96"/>
        <v>316</v>
      </c>
      <c r="V335">
        <f t="shared" si="97"/>
        <v>13.664543771115119</v>
      </c>
      <c r="Y335">
        <f t="shared" si="99"/>
        <v>190.66864329668189</v>
      </c>
      <c r="Z335">
        <f t="shared" si="98"/>
        <v>0</v>
      </c>
      <c r="AA335">
        <f t="shared" si="87"/>
        <v>0.37807449343204125</v>
      </c>
      <c r="AB335">
        <f t="shared" si="88"/>
        <v>290745.44362938748</v>
      </c>
      <c r="AC335">
        <f t="shared" si="89"/>
        <v>290064.90954120981</v>
      </c>
      <c r="AD335">
        <f t="shared" si="90"/>
        <v>190.6552604459543</v>
      </c>
      <c r="AE335">
        <f t="shared" si="91"/>
        <v>0.37777765308893846</v>
      </c>
      <c r="AF335">
        <f t="shared" si="92"/>
        <v>289385.44407826732</v>
      </c>
      <c r="AG335">
        <f t="shared" si="93"/>
        <v>0.34269990981306742</v>
      </c>
    </row>
    <row r="336" spans="19:33" x14ac:dyDescent="0.25">
      <c r="S336">
        <f t="shared" si="94"/>
        <v>14</v>
      </c>
      <c r="T336">
        <f t="shared" si="95"/>
        <v>5</v>
      </c>
      <c r="U336">
        <f t="shared" si="96"/>
        <v>317</v>
      </c>
      <c r="V336">
        <f t="shared" si="97"/>
        <v>13.664543771115119</v>
      </c>
      <c r="Y336">
        <f t="shared" si="99"/>
        <v>190.64189860997419</v>
      </c>
      <c r="Z336">
        <f t="shared" si="98"/>
        <v>0</v>
      </c>
      <c r="AA336">
        <f t="shared" si="87"/>
        <v>0.37748127886661831</v>
      </c>
      <c r="AB336">
        <f t="shared" si="88"/>
        <v>289385.44407826796</v>
      </c>
      <c r="AC336">
        <f t="shared" si="89"/>
        <v>288705.97777630802</v>
      </c>
      <c r="AD336">
        <f t="shared" si="90"/>
        <v>190.6285367574946</v>
      </c>
      <c r="AE336">
        <f t="shared" si="91"/>
        <v>0.3771849042783289</v>
      </c>
      <c r="AF336">
        <f t="shared" si="92"/>
        <v>288027.57842286595</v>
      </c>
      <c r="AG336">
        <f t="shared" si="93"/>
        <v>0.34217582521990964</v>
      </c>
    </row>
    <row r="337" spans="19:33" x14ac:dyDescent="0.25">
      <c r="S337">
        <f t="shared" si="94"/>
        <v>14</v>
      </c>
      <c r="T337">
        <f t="shared" si="95"/>
        <v>6</v>
      </c>
      <c r="U337">
        <f t="shared" si="96"/>
        <v>318</v>
      </c>
      <c r="V337">
        <f t="shared" si="97"/>
        <v>13.664543771115119</v>
      </c>
      <c r="Y337">
        <f t="shared" si="99"/>
        <v>190.61519588678948</v>
      </c>
      <c r="Z337">
        <f t="shared" si="98"/>
        <v>0</v>
      </c>
      <c r="AA337">
        <f t="shared" si="87"/>
        <v>0.376888995079459</v>
      </c>
      <c r="AB337">
        <f t="shared" si="88"/>
        <v>288027.57842286583</v>
      </c>
      <c r="AC337">
        <f t="shared" si="89"/>
        <v>287349.17823172279</v>
      </c>
      <c r="AD337">
        <f t="shared" si="90"/>
        <v>190.60185499961079</v>
      </c>
      <c r="AE337">
        <f t="shared" si="91"/>
        <v>0.37659308551519471</v>
      </c>
      <c r="AF337">
        <f t="shared" si="92"/>
        <v>286671.84331501112</v>
      </c>
      <c r="AG337">
        <f t="shared" si="93"/>
        <v>0.3416525629372209</v>
      </c>
    </row>
    <row r="338" spans="19:33" x14ac:dyDescent="0.25">
      <c r="S338">
        <f t="shared" si="94"/>
        <v>14</v>
      </c>
      <c r="T338">
        <f t="shared" si="95"/>
        <v>7</v>
      </c>
      <c r="U338">
        <f t="shared" si="96"/>
        <v>319</v>
      </c>
      <c r="V338">
        <f t="shared" si="97"/>
        <v>13.664543771115119</v>
      </c>
      <c r="Y338">
        <f t="shared" si="99"/>
        <v>190.58853506128526</v>
      </c>
      <c r="Z338">
        <f t="shared" si="98"/>
        <v>0</v>
      </c>
      <c r="AA338">
        <f t="shared" si="87"/>
        <v>0.37629764061013371</v>
      </c>
      <c r="AB338">
        <f t="shared" si="88"/>
        <v>286671.84331501066</v>
      </c>
      <c r="AC338">
        <f t="shared" si="89"/>
        <v>285994.50756191241</v>
      </c>
      <c r="AD338">
        <f t="shared" si="90"/>
        <v>190.57516924197759</v>
      </c>
      <c r="AE338">
        <f t="shared" si="91"/>
        <v>0.37600052125259992</v>
      </c>
      <c r="AF338">
        <f t="shared" si="92"/>
        <v>285318.24143850128</v>
      </c>
      <c r="AG338">
        <f t="shared" si="93"/>
        <v>0.34113012167476225</v>
      </c>
    </row>
    <row r="339" spans="19:33" x14ac:dyDescent="0.25">
      <c r="S339">
        <f t="shared" si="94"/>
        <v>14</v>
      </c>
      <c r="T339">
        <f t="shared" si="95"/>
        <v>8</v>
      </c>
      <c r="U339">
        <f t="shared" si="96"/>
        <v>320</v>
      </c>
      <c r="V339">
        <f t="shared" si="97"/>
        <v>13.664543771115119</v>
      </c>
      <c r="Y339">
        <f t="shared" si="99"/>
        <v>190.56174284785629</v>
      </c>
      <c r="Z339">
        <f t="shared" si="98"/>
        <v>0</v>
      </c>
      <c r="AA339">
        <f t="shared" si="87"/>
        <v>0.37570088965682286</v>
      </c>
      <c r="AB339">
        <f t="shared" si="88"/>
        <v>285318.24143850064</v>
      </c>
      <c r="AC339">
        <f t="shared" si="89"/>
        <v>284641.97983711836</v>
      </c>
      <c r="AD339">
        <f t="shared" si="90"/>
        <v>190.54831654351406</v>
      </c>
      <c r="AE339">
        <f t="shared" si="91"/>
        <v>0.37540126006461011</v>
      </c>
      <c r="AF339">
        <f t="shared" si="92"/>
        <v>283966.79690226802</v>
      </c>
      <c r="AG339">
        <f t="shared" si="93"/>
        <v>0.34060241256979362</v>
      </c>
    </row>
    <row r="340" spans="19:33" x14ac:dyDescent="0.25">
      <c r="S340">
        <f t="shared" si="94"/>
        <v>14</v>
      </c>
      <c r="T340">
        <f t="shared" si="95"/>
        <v>9</v>
      </c>
      <c r="U340">
        <f t="shared" si="96"/>
        <v>321</v>
      </c>
      <c r="V340">
        <f t="shared" si="97"/>
        <v>13.664543771115119</v>
      </c>
      <c r="Y340">
        <f t="shared" si="99"/>
        <v>190.53491165470854</v>
      </c>
      <c r="Z340">
        <f t="shared" si="98"/>
        <v>0</v>
      </c>
      <c r="AA340">
        <f t="shared" si="87"/>
        <v>0.3751021083945692</v>
      </c>
      <c r="AB340">
        <f t="shared" si="88"/>
        <v>283966.79690226796</v>
      </c>
      <c r="AC340">
        <f t="shared" si="89"/>
        <v>283291.61310715775</v>
      </c>
      <c r="AD340">
        <f t="shared" si="90"/>
        <v>190.52150674882367</v>
      </c>
      <c r="AE340">
        <f t="shared" si="91"/>
        <v>0.37480295634337518</v>
      </c>
      <c r="AF340">
        <f t="shared" si="92"/>
        <v>282617.50625943183</v>
      </c>
      <c r="AG340">
        <f t="shared" si="93"/>
        <v>0.34007267483329823</v>
      </c>
    </row>
    <row r="341" spans="19:33" x14ac:dyDescent="0.25">
      <c r="S341">
        <f t="shared" si="94"/>
        <v>14</v>
      </c>
      <c r="T341">
        <f t="shared" si="95"/>
        <v>10</v>
      </c>
      <c r="U341">
        <f t="shared" si="96"/>
        <v>322</v>
      </c>
      <c r="V341">
        <f t="shared" si="97"/>
        <v>13.664543771115119</v>
      </c>
      <c r="Y341">
        <f t="shared" si="99"/>
        <v>190.50812322434402</v>
      </c>
      <c r="Z341">
        <f t="shared" si="98"/>
        <v>0</v>
      </c>
      <c r="AA341">
        <f t="shared" ref="AA341:AA404" si="10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0.37450428145265391</v>
      </c>
      <c r="AB341">
        <f t="shared" ref="AB341:AB404" si="10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282617.50625943247</v>
      </c>
      <c r="AC341">
        <f t="shared" ref="AC341:AC404" si="102">MAX(0,AB341+(Z341-AA341)*1800)</f>
        <v>281943.3985528177</v>
      </c>
      <c r="AD341">
        <f t="shared" ref="AD341:AD404" si="10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190.49473968281222</v>
      </c>
      <c r="AE341">
        <f t="shared" ref="AE341:AE404" si="10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0.3742056061813866</v>
      </c>
      <c r="AF341">
        <f t="shared" ref="AF341:AF404" si="105">MAX(0,AB341+(Z341-AE341)*3600)</f>
        <v>281270.3660771795</v>
      </c>
      <c r="AG341">
        <f t="shared" ref="AG341:AG404" si="10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0.33954378137755747</v>
      </c>
    </row>
    <row r="342" spans="19:33" x14ac:dyDescent="0.25">
      <c r="S342">
        <f t="shared" si="94"/>
        <v>14</v>
      </c>
      <c r="T342">
        <f t="shared" si="95"/>
        <v>11</v>
      </c>
      <c r="U342">
        <f t="shared" si="96"/>
        <v>323</v>
      </c>
      <c r="V342">
        <f t="shared" si="97"/>
        <v>13.664543771115119</v>
      </c>
      <c r="Y342">
        <f t="shared" si="99"/>
        <v>190.48137748860862</v>
      </c>
      <c r="Z342">
        <f t="shared" si="98"/>
        <v>0</v>
      </c>
      <c r="AA342">
        <f t="shared" si="100"/>
        <v>0.37390740731010813</v>
      </c>
      <c r="AB342">
        <f t="shared" si="101"/>
        <v>281270.3660771795</v>
      </c>
      <c r="AC342">
        <f t="shared" si="102"/>
        <v>280597.33274402132</v>
      </c>
      <c r="AD342">
        <f t="shared" si="103"/>
        <v>190.46801527738003</v>
      </c>
      <c r="AE342">
        <f t="shared" si="104"/>
        <v>0.37360920805888997</v>
      </c>
      <c r="AF342">
        <f t="shared" si="105"/>
        <v>279925.37292816752</v>
      </c>
      <c r="AG342">
        <f t="shared" si="106"/>
        <v>0.33901573085698039</v>
      </c>
    </row>
    <row r="343" spans="19:33" x14ac:dyDescent="0.25">
      <c r="S343">
        <f t="shared" si="94"/>
        <v>14</v>
      </c>
      <c r="T343">
        <f t="shared" si="95"/>
        <v>12</v>
      </c>
      <c r="U343">
        <f t="shared" si="96"/>
        <v>324</v>
      </c>
      <c r="V343">
        <f t="shared" si="97"/>
        <v>13.664543771115119</v>
      </c>
      <c r="Y343">
        <f t="shared" si="99"/>
        <v>190.45467437945686</v>
      </c>
      <c r="Z343">
        <f t="shared" si="98"/>
        <v>0</v>
      </c>
      <c r="AA343">
        <f t="shared" si="100"/>
        <v>0.37331148444838774</v>
      </c>
      <c r="AB343">
        <f t="shared" si="101"/>
        <v>279925.37292816705</v>
      </c>
      <c r="AC343">
        <f t="shared" si="102"/>
        <v>279253.41225615994</v>
      </c>
      <c r="AD343">
        <f t="shared" si="103"/>
        <v>190.44124996884665</v>
      </c>
      <c r="AE343">
        <f t="shared" si="104"/>
        <v>0.37301067788100167</v>
      </c>
      <c r="AF343">
        <f t="shared" si="105"/>
        <v>278582.53448779543</v>
      </c>
      <c r="AG343">
        <f t="shared" si="106"/>
        <v>0.33848852192812134</v>
      </c>
    </row>
    <row r="344" spans="19:33" x14ac:dyDescent="0.25">
      <c r="S344">
        <f t="shared" si="94"/>
        <v>14</v>
      </c>
      <c r="T344">
        <f t="shared" si="95"/>
        <v>13</v>
      </c>
      <c r="U344">
        <f t="shared" si="96"/>
        <v>325</v>
      </c>
      <c r="V344">
        <f t="shared" si="97"/>
        <v>13.664543771115119</v>
      </c>
      <c r="Y344">
        <f t="shared" si="99"/>
        <v>190.42780223082397</v>
      </c>
      <c r="Z344">
        <f t="shared" si="98"/>
        <v>0</v>
      </c>
      <c r="AA344">
        <f t="shared" si="100"/>
        <v>0.37270869614235158</v>
      </c>
      <c r="AB344">
        <f t="shared" si="101"/>
        <v>278582.53448779538</v>
      </c>
      <c r="AC344">
        <f t="shared" si="102"/>
        <v>277911.65883473912</v>
      </c>
      <c r="AD344">
        <f t="shared" si="103"/>
        <v>190.41435453520262</v>
      </c>
      <c r="AE344">
        <f t="shared" si="104"/>
        <v>0.37240671535586356</v>
      </c>
      <c r="AF344">
        <f t="shared" si="105"/>
        <v>277241.87031251425</v>
      </c>
      <c r="AG344">
        <f t="shared" si="106"/>
        <v>0.33795462602923182</v>
      </c>
    </row>
    <row r="345" spans="19:33" x14ac:dyDescent="0.25">
      <c r="S345">
        <f t="shared" si="94"/>
        <v>14</v>
      </c>
      <c r="T345">
        <f t="shared" si="95"/>
        <v>14</v>
      </c>
      <c r="U345">
        <f t="shared" si="96"/>
        <v>326</v>
      </c>
      <c r="V345">
        <f t="shared" si="97"/>
        <v>13.664543771115119</v>
      </c>
      <c r="Y345">
        <f t="shared" si="99"/>
        <v>190.40092863110769</v>
      </c>
      <c r="Z345">
        <f t="shared" si="98"/>
        <v>0</v>
      </c>
      <c r="AA345">
        <f t="shared" si="100"/>
        <v>0.37210522391881296</v>
      </c>
      <c r="AB345">
        <f t="shared" si="101"/>
        <v>277241.8703125146</v>
      </c>
      <c r="AC345">
        <f t="shared" si="102"/>
        <v>276572.08090946072</v>
      </c>
      <c r="AD345">
        <f t="shared" si="103"/>
        <v>190.38750270935654</v>
      </c>
      <c r="AE345">
        <f t="shared" si="104"/>
        <v>0.37180373208527523</v>
      </c>
      <c r="AF345">
        <f t="shared" si="105"/>
        <v>275903.3768770076</v>
      </c>
      <c r="AG345">
        <f t="shared" si="106"/>
        <v>0.33741999591502919</v>
      </c>
    </row>
    <row r="346" spans="19:33" x14ac:dyDescent="0.25">
      <c r="S346">
        <f t="shared" si="94"/>
        <v>14</v>
      </c>
      <c r="T346">
        <f t="shared" si="95"/>
        <v>15</v>
      </c>
      <c r="U346">
        <f t="shared" si="96"/>
        <v>327</v>
      </c>
      <c r="V346">
        <f t="shared" si="97"/>
        <v>13.664543771115119</v>
      </c>
      <c r="Y346">
        <f t="shared" si="99"/>
        <v>190.37409854384802</v>
      </c>
      <c r="Z346">
        <f t="shared" si="98"/>
        <v>0</v>
      </c>
      <c r="AA346">
        <f t="shared" si="100"/>
        <v>0.37150272880884389</v>
      </c>
      <c r="AB346">
        <f t="shared" si="101"/>
        <v>275903.37687700725</v>
      </c>
      <c r="AC346">
        <f t="shared" si="102"/>
        <v>275234.67196515133</v>
      </c>
      <c r="AD346">
        <f t="shared" si="103"/>
        <v>190.36069436071188</v>
      </c>
      <c r="AE346">
        <f t="shared" si="104"/>
        <v>0.37120172513656741</v>
      </c>
      <c r="AF346">
        <f t="shared" si="105"/>
        <v>274567.0506665156</v>
      </c>
      <c r="AG346">
        <f t="shared" si="106"/>
        <v>0.33688623144852142</v>
      </c>
    </row>
    <row r="347" spans="19:33" x14ac:dyDescent="0.25">
      <c r="S347">
        <f t="shared" si="94"/>
        <v>14</v>
      </c>
      <c r="T347">
        <f t="shared" si="95"/>
        <v>16</v>
      </c>
      <c r="U347">
        <f t="shared" si="96"/>
        <v>328</v>
      </c>
      <c r="V347">
        <f t="shared" si="97"/>
        <v>13.664543771115119</v>
      </c>
      <c r="Y347">
        <f t="shared" si="99"/>
        <v>190.34731189859167</v>
      </c>
      <c r="Z347">
        <f t="shared" si="98"/>
        <v>0</v>
      </c>
      <c r="AA347">
        <f t="shared" si="100"/>
        <v>0.37090120923034858</v>
      </c>
      <c r="AB347">
        <f t="shared" si="101"/>
        <v>274567.05066651502</v>
      </c>
      <c r="AC347">
        <f t="shared" si="102"/>
        <v>273899.42848990037</v>
      </c>
      <c r="AD347">
        <f t="shared" si="103"/>
        <v>190.3339294188724</v>
      </c>
      <c r="AE347">
        <f t="shared" si="104"/>
        <v>0.370600692928926</v>
      </c>
      <c r="AF347">
        <f t="shared" si="105"/>
        <v>273232.8881719709</v>
      </c>
      <c r="AG347">
        <f t="shared" si="106"/>
        <v>0.33635333122809313</v>
      </c>
    </row>
    <row r="348" spans="19:33" x14ac:dyDescent="0.25">
      <c r="S348">
        <f t="shared" si="94"/>
        <v>14</v>
      </c>
      <c r="T348">
        <f t="shared" si="95"/>
        <v>17</v>
      </c>
      <c r="U348">
        <f t="shared" si="96"/>
        <v>329</v>
      </c>
      <c r="V348">
        <f t="shared" si="97"/>
        <v>13.664543771115119</v>
      </c>
      <c r="Y348">
        <f t="shared" si="99"/>
        <v>190.32056862499942</v>
      </c>
      <c r="Z348">
        <f t="shared" si="98"/>
        <v>0</v>
      </c>
      <c r="AA348">
        <f t="shared" si="100"/>
        <v>0.37030066360379316</v>
      </c>
      <c r="AB348">
        <f t="shared" si="101"/>
        <v>273232.88817197084</v>
      </c>
      <c r="AC348">
        <f t="shared" si="102"/>
        <v>272566.34697748401</v>
      </c>
      <c r="AD348">
        <f t="shared" si="103"/>
        <v>190.30708393685293</v>
      </c>
      <c r="AE348">
        <f t="shared" si="104"/>
        <v>0.36999600699687712</v>
      </c>
      <c r="AF348">
        <f t="shared" si="105"/>
        <v>271900.9025467821</v>
      </c>
      <c r="AG348">
        <f t="shared" si="106"/>
        <v>0.33582129385439835</v>
      </c>
    </row>
    <row r="349" spans="19:33" x14ac:dyDescent="0.25">
      <c r="S349">
        <f t="shared" si="94"/>
        <v>14</v>
      </c>
      <c r="T349">
        <f t="shared" si="95"/>
        <v>18</v>
      </c>
      <c r="U349">
        <f t="shared" si="96"/>
        <v>330</v>
      </c>
      <c r="V349">
        <f t="shared" si="97"/>
        <v>13.664543771115119</v>
      </c>
      <c r="Y349">
        <f t="shared" si="99"/>
        <v>190.29361593978084</v>
      </c>
      <c r="Z349">
        <f t="shared" si="98"/>
        <v>0</v>
      </c>
      <c r="AA349">
        <f t="shared" si="100"/>
        <v>0.36969164635763968</v>
      </c>
      <c r="AB349">
        <f t="shared" si="101"/>
        <v>271900.90254678275</v>
      </c>
      <c r="AC349">
        <f t="shared" si="102"/>
        <v>271235.45758333901</v>
      </c>
      <c r="AD349">
        <f t="shared" si="103"/>
        <v>190.28014793192651</v>
      </c>
      <c r="AE349">
        <f t="shared" si="104"/>
        <v>0.3693872854747367</v>
      </c>
      <c r="AF349">
        <f t="shared" si="105"/>
        <v>270571.10831907368</v>
      </c>
      <c r="AG349">
        <f t="shared" si="106"/>
        <v>0.3352810164284647</v>
      </c>
    </row>
    <row r="350" spans="19:33" x14ac:dyDescent="0.25">
      <c r="S350">
        <f t="shared" si="94"/>
        <v>14</v>
      </c>
      <c r="T350">
        <f t="shared" si="95"/>
        <v>19</v>
      </c>
      <c r="U350">
        <f t="shared" si="96"/>
        <v>331</v>
      </c>
      <c r="V350">
        <f t="shared" si="97"/>
        <v>13.664543771115119</v>
      </c>
      <c r="Y350">
        <f t="shared" si="99"/>
        <v>190.26670210003857</v>
      </c>
      <c r="Z350">
        <f t="shared" si="98"/>
        <v>0</v>
      </c>
      <c r="AA350">
        <f t="shared" si="100"/>
        <v>0.3690834257421734</v>
      </c>
      <c r="AB350">
        <f t="shared" si="101"/>
        <v>270571.10831907322</v>
      </c>
      <c r="AC350">
        <f t="shared" si="102"/>
        <v>269906.75815273728</v>
      </c>
      <c r="AD350">
        <f t="shared" si="103"/>
        <v>190.25325624989352</v>
      </c>
      <c r="AE350">
        <f t="shared" si="104"/>
        <v>0.36877956559702119</v>
      </c>
      <c r="AF350">
        <f t="shared" si="105"/>
        <v>269243.50188292394</v>
      </c>
      <c r="AG350">
        <f t="shared" si="106"/>
        <v>0.33474143000085199</v>
      </c>
    </row>
    <row r="351" spans="19:33" x14ac:dyDescent="0.25">
      <c r="S351">
        <f t="shared" si="94"/>
        <v>14</v>
      </c>
      <c r="T351">
        <f t="shared" si="95"/>
        <v>20</v>
      </c>
      <c r="U351">
        <f t="shared" si="96"/>
        <v>332</v>
      </c>
      <c r="V351">
        <f t="shared" si="97"/>
        <v>13.664543771115119</v>
      </c>
      <c r="Y351">
        <f t="shared" si="99"/>
        <v>190.23983253923075</v>
      </c>
      <c r="Z351">
        <f t="shared" si="98"/>
        <v>0</v>
      </c>
      <c r="AA351">
        <f t="shared" si="100"/>
        <v>0.36847620577771101</v>
      </c>
      <c r="AB351">
        <f t="shared" si="101"/>
        <v>269243.50188292342</v>
      </c>
      <c r="AC351">
        <f t="shared" si="102"/>
        <v>268580.24471252353</v>
      </c>
      <c r="AD351">
        <f t="shared" si="103"/>
        <v>190.2264088103409</v>
      </c>
      <c r="AE351">
        <f t="shared" si="104"/>
        <v>0.36817284554649088</v>
      </c>
      <c r="AF351">
        <f t="shared" si="105"/>
        <v>267918.07963895606</v>
      </c>
      <c r="AG351">
        <f t="shared" si="106"/>
        <v>0.33420273130654971</v>
      </c>
    </row>
    <row r="352" spans="19:33" x14ac:dyDescent="0.25">
      <c r="S352">
        <f t="shared" si="94"/>
        <v>14</v>
      </c>
      <c r="T352">
        <f t="shared" si="95"/>
        <v>21</v>
      </c>
      <c r="U352">
        <f t="shared" si="96"/>
        <v>333</v>
      </c>
      <c r="V352">
        <f t="shared" si="97"/>
        <v>13.664543771115119</v>
      </c>
      <c r="Y352">
        <f t="shared" si="99"/>
        <v>190.21300718450919</v>
      </c>
      <c r="Z352">
        <f t="shared" si="98"/>
        <v>0</v>
      </c>
      <c r="AA352">
        <f t="shared" si="100"/>
        <v>0.36786998481797101</v>
      </c>
      <c r="AB352">
        <f t="shared" si="101"/>
        <v>267918.07963895565</v>
      </c>
      <c r="AC352">
        <f t="shared" si="102"/>
        <v>267255.9136662833</v>
      </c>
      <c r="AD352">
        <f t="shared" si="103"/>
        <v>190.19960554048041</v>
      </c>
      <c r="AE352">
        <f t="shared" si="104"/>
        <v>0.36756712367821881</v>
      </c>
      <c r="AF352">
        <f t="shared" si="105"/>
        <v>266594.83799371409</v>
      </c>
      <c r="AG352">
        <f t="shared" si="106"/>
        <v>0.33366491888504984</v>
      </c>
    </row>
    <row r="353" spans="19:33" x14ac:dyDescent="0.25">
      <c r="S353">
        <f t="shared" si="94"/>
        <v>14</v>
      </c>
      <c r="T353">
        <f t="shared" si="95"/>
        <v>22</v>
      </c>
      <c r="U353">
        <f t="shared" si="96"/>
        <v>334</v>
      </c>
      <c r="V353">
        <f t="shared" si="97"/>
        <v>13.664543771115119</v>
      </c>
      <c r="Y353">
        <f t="shared" si="99"/>
        <v>190.18618922730622</v>
      </c>
      <c r="Z353">
        <f t="shared" si="98"/>
        <v>0</v>
      </c>
      <c r="AA353">
        <f t="shared" si="100"/>
        <v>0.36726337272951937</v>
      </c>
      <c r="AB353">
        <f t="shared" si="101"/>
        <v>266594.83799371403</v>
      </c>
      <c r="AC353">
        <f t="shared" si="102"/>
        <v>265933.76392280089</v>
      </c>
      <c r="AD353">
        <f t="shared" si="103"/>
        <v>190.17267944814969</v>
      </c>
      <c r="AE353">
        <f t="shared" si="104"/>
        <v>0.36695608859173223</v>
      </c>
      <c r="AF353">
        <f t="shared" si="105"/>
        <v>265273.79607478378</v>
      </c>
      <c r="AG353">
        <f t="shared" si="106"/>
        <v>0.33312665243449935</v>
      </c>
    </row>
    <row r="354" spans="19:33" x14ac:dyDescent="0.25">
      <c r="S354">
        <f t="shared" si="94"/>
        <v>14</v>
      </c>
      <c r="T354">
        <f t="shared" si="95"/>
        <v>23</v>
      </c>
      <c r="U354">
        <f t="shared" si="96"/>
        <v>335</v>
      </c>
      <c r="V354">
        <f t="shared" si="97"/>
        <v>13.664543771115119</v>
      </c>
      <c r="Y354">
        <f t="shared" si="99"/>
        <v>190.15919227588046</v>
      </c>
      <c r="Z354">
        <f t="shared" si="98"/>
        <v>0</v>
      </c>
      <c r="AA354">
        <f t="shared" si="100"/>
        <v>0.36664931865464273</v>
      </c>
      <c r="AB354">
        <f t="shared" si="101"/>
        <v>265273.79607478395</v>
      </c>
      <c r="AC354">
        <f t="shared" si="102"/>
        <v>264613.8273012056</v>
      </c>
      <c r="AD354">
        <f t="shared" si="103"/>
        <v>190.14570508469637</v>
      </c>
      <c r="AE354">
        <f t="shared" si="104"/>
        <v>0.3663425482873291</v>
      </c>
      <c r="AF354">
        <f t="shared" si="105"/>
        <v>263954.96290094958</v>
      </c>
      <c r="AG354">
        <f t="shared" si="106"/>
        <v>0.33258113252952975</v>
      </c>
    </row>
    <row r="355" spans="19:33" x14ac:dyDescent="0.25">
      <c r="S355">
        <f t="shared" si="94"/>
        <v>14</v>
      </c>
      <c r="T355">
        <f t="shared" si="95"/>
        <v>24</v>
      </c>
      <c r="U355">
        <f t="shared" si="96"/>
        <v>336</v>
      </c>
      <c r="V355">
        <f t="shared" si="97"/>
        <v>13.664543771115119</v>
      </c>
      <c r="Y355">
        <f t="shared" si="99"/>
        <v>190.13224046260149</v>
      </c>
      <c r="Z355">
        <f t="shared" si="98"/>
        <v>0</v>
      </c>
      <c r="AA355">
        <f t="shared" si="100"/>
        <v>0.36603629126098386</v>
      </c>
      <c r="AB355">
        <f t="shared" si="101"/>
        <v>263954.96290094918</v>
      </c>
      <c r="AC355">
        <f t="shared" si="102"/>
        <v>263296.09757667943</v>
      </c>
      <c r="AD355">
        <f t="shared" si="103"/>
        <v>190.11877582162339</v>
      </c>
      <c r="AE355">
        <f t="shared" si="104"/>
        <v>0.36573003380513402</v>
      </c>
      <c r="AF355">
        <f t="shared" si="105"/>
        <v>262638.33477925067</v>
      </c>
      <c r="AG355">
        <f t="shared" si="106"/>
        <v>0.33203652471856504</v>
      </c>
    </row>
    <row r="356" spans="19:33" x14ac:dyDescent="0.25">
      <c r="S356">
        <f t="shared" si="94"/>
        <v>15</v>
      </c>
      <c r="T356">
        <f t="shared" si="95"/>
        <v>1</v>
      </c>
      <c r="U356">
        <f t="shared" si="96"/>
        <v>337</v>
      </c>
      <c r="V356">
        <f t="shared" si="97"/>
        <v>13.664543771115119</v>
      </c>
      <c r="Y356">
        <f t="shared" si="99"/>
        <v>190.10533371199961</v>
      </c>
      <c r="Z356">
        <f t="shared" si="98"/>
        <v>0</v>
      </c>
      <c r="AA356">
        <f t="shared" si="100"/>
        <v>0.36542428883196099</v>
      </c>
      <c r="AB356">
        <f t="shared" si="101"/>
        <v>262638.33477925067</v>
      </c>
      <c r="AC356">
        <f t="shared" si="102"/>
        <v>261980.57105935313</v>
      </c>
      <c r="AD356">
        <f t="shared" si="103"/>
        <v>190.09189158352416</v>
      </c>
      <c r="AE356">
        <f t="shared" si="104"/>
        <v>0.36511854343000094</v>
      </c>
      <c r="AF356">
        <f t="shared" si="105"/>
        <v>261323.90802290267</v>
      </c>
      <c r="AG356">
        <f t="shared" si="106"/>
        <v>0.33149282747661002</v>
      </c>
    </row>
    <row r="357" spans="19:33" x14ac:dyDescent="0.25">
      <c r="S357">
        <f t="shared" si="94"/>
        <v>15</v>
      </c>
      <c r="T357">
        <f t="shared" si="95"/>
        <v>2</v>
      </c>
      <c r="U357">
        <f t="shared" si="96"/>
        <v>338</v>
      </c>
      <c r="V357">
        <f t="shared" si="97"/>
        <v>13.664543771115119</v>
      </c>
      <c r="Y357">
        <f t="shared" si="99"/>
        <v>190.07847194873128</v>
      </c>
      <c r="Z357">
        <f t="shared" si="98"/>
        <v>0</v>
      </c>
      <c r="AA357">
        <f t="shared" si="100"/>
        <v>0.36481330965386194</v>
      </c>
      <c r="AB357">
        <f t="shared" si="101"/>
        <v>261323.90802290285</v>
      </c>
      <c r="AC357">
        <f t="shared" si="102"/>
        <v>260667.24406552588</v>
      </c>
      <c r="AD357">
        <f t="shared" si="103"/>
        <v>190.06505229511822</v>
      </c>
      <c r="AE357">
        <f t="shared" si="104"/>
        <v>0.36450807544965219</v>
      </c>
      <c r="AF357">
        <f t="shared" si="105"/>
        <v>260011.67895128409</v>
      </c>
      <c r="AG357">
        <f t="shared" si="106"/>
        <v>0.33095003928121863</v>
      </c>
    </row>
    <row r="358" spans="19:33" x14ac:dyDescent="0.25">
      <c r="S358">
        <f t="shared" si="94"/>
        <v>15</v>
      </c>
      <c r="T358">
        <f t="shared" si="95"/>
        <v>3</v>
      </c>
      <c r="U358">
        <f t="shared" si="96"/>
        <v>339</v>
      </c>
      <c r="V358">
        <f t="shared" si="97"/>
        <v>13.664543771115119</v>
      </c>
      <c r="Y358">
        <f t="shared" si="99"/>
        <v>190.05157344745055</v>
      </c>
      <c r="Z358">
        <f t="shared" si="98"/>
        <v>0</v>
      </c>
      <c r="AA358">
        <f t="shared" si="100"/>
        <v>0.36420022830367327</v>
      </c>
      <c r="AB358">
        <f t="shared" si="101"/>
        <v>260011.67895128392</v>
      </c>
      <c r="AC358">
        <f t="shared" si="102"/>
        <v>259356.11854033731</v>
      </c>
      <c r="AD358">
        <f t="shared" si="103"/>
        <v>190.03804526300348</v>
      </c>
      <c r="AE358">
        <f t="shared" si="104"/>
        <v>0.36389049217553887</v>
      </c>
      <c r="AF358">
        <f t="shared" si="105"/>
        <v>258701.67317945199</v>
      </c>
      <c r="AG358">
        <f t="shared" si="106"/>
        <v>0.3304051448029639</v>
      </c>
    </row>
    <row r="359" spans="19:33" x14ac:dyDescent="0.25">
      <c r="S359">
        <f t="shared" si="94"/>
        <v>15</v>
      </c>
      <c r="T359">
        <f t="shared" si="95"/>
        <v>4</v>
      </c>
      <c r="U359">
        <f t="shared" si="96"/>
        <v>340</v>
      </c>
      <c r="V359">
        <f t="shared" si="97"/>
        <v>13.664543771115119</v>
      </c>
      <c r="Y359">
        <f t="shared" si="99"/>
        <v>190.02454008879718</v>
      </c>
      <c r="Z359">
        <f t="shared" si="98"/>
        <v>0</v>
      </c>
      <c r="AA359">
        <f t="shared" si="100"/>
        <v>0.36358128288106129</v>
      </c>
      <c r="AB359">
        <f t="shared" si="101"/>
        <v>258701.67317945143</v>
      </c>
      <c r="AC359">
        <f t="shared" si="102"/>
        <v>258047.22687026553</v>
      </c>
      <c r="AD359">
        <f t="shared" si="103"/>
        <v>190.01103489502171</v>
      </c>
      <c r="AE359">
        <f t="shared" si="104"/>
        <v>0.36327207313853549</v>
      </c>
      <c r="AF359">
        <f t="shared" si="105"/>
        <v>257393.8937161527</v>
      </c>
      <c r="AG359">
        <f t="shared" si="106"/>
        <v>0.32985451358777684</v>
      </c>
    </row>
    <row r="360" spans="19:33" x14ac:dyDescent="0.25">
      <c r="S360">
        <f t="shared" si="94"/>
        <v>15</v>
      </c>
      <c r="T360">
        <f t="shared" si="95"/>
        <v>5</v>
      </c>
      <c r="U360">
        <f t="shared" si="96"/>
        <v>341</v>
      </c>
      <c r="V360">
        <f t="shared" si="97"/>
        <v>13.664543771115119</v>
      </c>
      <c r="Y360">
        <f t="shared" si="99"/>
        <v>189.99755267238189</v>
      </c>
      <c r="Z360">
        <f t="shared" si="98"/>
        <v>0</v>
      </c>
      <c r="AA360">
        <f t="shared" si="100"/>
        <v>0.3629633893343307</v>
      </c>
      <c r="AB360">
        <f t="shared" si="101"/>
        <v>257393.89371615206</v>
      </c>
      <c r="AC360">
        <f t="shared" si="102"/>
        <v>256740.55961535027</v>
      </c>
      <c r="AD360">
        <f t="shared" si="103"/>
        <v>189.98407043020615</v>
      </c>
      <c r="AE360">
        <f t="shared" si="104"/>
        <v>0.36265470508283904</v>
      </c>
      <c r="AF360">
        <f t="shared" si="105"/>
        <v>256088.33677785384</v>
      </c>
      <c r="AG360">
        <f t="shared" si="106"/>
        <v>0.32930481815088886</v>
      </c>
    </row>
    <row r="361" spans="19:33" x14ac:dyDescent="0.25">
      <c r="S361">
        <f t="shared" si="94"/>
        <v>15</v>
      </c>
      <c r="T361">
        <f t="shared" si="95"/>
        <v>6</v>
      </c>
      <c r="U361">
        <f t="shared" si="96"/>
        <v>342</v>
      </c>
      <c r="V361">
        <f t="shared" si="97"/>
        <v>13.664543771115119</v>
      </c>
      <c r="Y361">
        <f t="shared" si="99"/>
        <v>189.97061112012747</v>
      </c>
      <c r="Z361">
        <f t="shared" si="98"/>
        <v>0</v>
      </c>
      <c r="AA361">
        <f t="shared" si="100"/>
        <v>0.36234654587585602</v>
      </c>
      <c r="AB361">
        <f t="shared" si="101"/>
        <v>256088.33677785395</v>
      </c>
      <c r="AC361">
        <f t="shared" si="102"/>
        <v>255436.11299527742</v>
      </c>
      <c r="AD361">
        <f t="shared" si="103"/>
        <v>189.95715179054605</v>
      </c>
      <c r="AE361">
        <f t="shared" si="104"/>
        <v>0.36203838622234547</v>
      </c>
      <c r="AF361">
        <f t="shared" si="105"/>
        <v>254784.99858745351</v>
      </c>
      <c r="AG361">
        <f t="shared" si="106"/>
        <v>0.32875605690197812</v>
      </c>
    </row>
    <row r="362" spans="19:33" x14ac:dyDescent="0.25">
      <c r="S362">
        <f t="shared" si="94"/>
        <v>15</v>
      </c>
      <c r="T362">
        <f t="shared" si="95"/>
        <v>7</v>
      </c>
      <c r="U362">
        <f t="shared" si="96"/>
        <v>343</v>
      </c>
      <c r="V362">
        <f t="shared" si="97"/>
        <v>13.664543771115119</v>
      </c>
      <c r="Y362">
        <f t="shared" si="99"/>
        <v>189.94371535408939</v>
      </c>
      <c r="Z362">
        <f t="shared" si="98"/>
        <v>0</v>
      </c>
      <c r="AA362">
        <f t="shared" si="100"/>
        <v>0.36173075072104871</v>
      </c>
      <c r="AB362">
        <f t="shared" si="101"/>
        <v>254784.99858745304</v>
      </c>
      <c r="AC362">
        <f t="shared" si="102"/>
        <v>254133.88323615515</v>
      </c>
      <c r="AD362">
        <f t="shared" si="103"/>
        <v>189.93027889816315</v>
      </c>
      <c r="AE362">
        <f t="shared" si="104"/>
        <v>0.36142311477398381</v>
      </c>
      <c r="AF362">
        <f t="shared" si="105"/>
        <v>253483.8753742667</v>
      </c>
      <c r="AG362">
        <f t="shared" si="106"/>
        <v>0.32820822825342466</v>
      </c>
    </row>
    <row r="363" spans="19:33" x14ac:dyDescent="0.25">
      <c r="S363">
        <f t="shared" si="94"/>
        <v>15</v>
      </c>
      <c r="T363">
        <f t="shared" si="95"/>
        <v>8</v>
      </c>
      <c r="U363">
        <f t="shared" si="96"/>
        <v>344</v>
      </c>
      <c r="V363">
        <f t="shared" si="97"/>
        <v>13.664543771115119</v>
      </c>
      <c r="Y363">
        <f t="shared" si="99"/>
        <v>189.91673610891692</v>
      </c>
      <c r="Z363">
        <f t="shared" si="98"/>
        <v>0</v>
      </c>
      <c r="AA363">
        <f t="shared" si="100"/>
        <v>0.36111099819498699</v>
      </c>
      <c r="AB363">
        <f t="shared" si="101"/>
        <v>253483.8753742665</v>
      </c>
      <c r="AC363">
        <f t="shared" si="102"/>
        <v>252833.87557751552</v>
      </c>
      <c r="AD363">
        <f t="shared" si="103"/>
        <v>189.90319074461277</v>
      </c>
      <c r="AE363">
        <f t="shared" si="104"/>
        <v>0.36079877923887665</v>
      </c>
      <c r="AF363">
        <f t="shared" si="105"/>
        <v>252184.99976900654</v>
      </c>
      <c r="AG363">
        <f t="shared" si="106"/>
        <v>0.32765649991656959</v>
      </c>
    </row>
    <row r="364" spans="19:33" x14ac:dyDescent="0.25">
      <c r="S364">
        <f t="shared" si="94"/>
        <v>15</v>
      </c>
      <c r="T364">
        <f t="shared" si="95"/>
        <v>9</v>
      </c>
      <c r="U364">
        <f t="shared" si="96"/>
        <v>345</v>
      </c>
      <c r="V364">
        <f t="shared" si="97"/>
        <v>13.664543771115119</v>
      </c>
      <c r="Y364">
        <f t="shared" si="99"/>
        <v>189.88966880313166</v>
      </c>
      <c r="Z364">
        <f t="shared" si="98"/>
        <v>0</v>
      </c>
      <c r="AA364">
        <f t="shared" si="100"/>
        <v>0.36048710017591301</v>
      </c>
      <c r="AB364">
        <f t="shared" si="101"/>
        <v>252184.99976900656</v>
      </c>
      <c r="AC364">
        <f t="shared" si="102"/>
        <v>251536.12298868992</v>
      </c>
      <c r="AD364">
        <f t="shared" si="103"/>
        <v>189.87614684139902</v>
      </c>
      <c r="AE364">
        <f t="shared" si="104"/>
        <v>0.36017542064615438</v>
      </c>
      <c r="AF364">
        <f t="shared" si="105"/>
        <v>250888.36825468042</v>
      </c>
      <c r="AG364">
        <f t="shared" si="106"/>
        <v>0.32710068911270995</v>
      </c>
    </row>
    <row r="365" spans="19:33" x14ac:dyDescent="0.25">
      <c r="S365">
        <f t="shared" ref="S365:S428" si="107">S341+1</f>
        <v>15</v>
      </c>
      <c r="T365">
        <f t="shared" ref="T365:T428" si="108">T341</f>
        <v>10</v>
      </c>
      <c r="U365">
        <f t="shared" si="96"/>
        <v>346</v>
      </c>
      <c r="V365">
        <f t="shared" si="97"/>
        <v>13.664543771115119</v>
      </c>
      <c r="Y365">
        <f t="shared" si="99"/>
        <v>189.86264826202137</v>
      </c>
      <c r="Z365">
        <f t="shared" si="98"/>
        <v>0</v>
      </c>
      <c r="AA365">
        <f t="shared" si="100"/>
        <v>0.3598642800767588</v>
      </c>
      <c r="AB365">
        <f t="shared" si="101"/>
        <v>250888.36825468042</v>
      </c>
      <c r="AC365">
        <f t="shared" si="102"/>
        <v>250240.61255054225</v>
      </c>
      <c r="AD365">
        <f t="shared" si="103"/>
        <v>189.84914966242718</v>
      </c>
      <c r="AE365">
        <f t="shared" si="104"/>
        <v>0.35955313904137476</v>
      </c>
      <c r="AF365">
        <f t="shared" si="105"/>
        <v>249593.97695413147</v>
      </c>
      <c r="AG365">
        <f t="shared" si="106"/>
        <v>0.32654583859325387</v>
      </c>
    </row>
    <row r="366" spans="19:33" x14ac:dyDescent="0.25">
      <c r="S366">
        <f t="shared" si="107"/>
        <v>15</v>
      </c>
      <c r="T366">
        <f t="shared" si="108"/>
        <v>11</v>
      </c>
      <c r="U366">
        <f t="shared" si="96"/>
        <v>347</v>
      </c>
      <c r="V366">
        <f t="shared" si="97"/>
        <v>13.664543771115119</v>
      </c>
      <c r="Y366">
        <f t="shared" si="99"/>
        <v>189.83567440478987</v>
      </c>
      <c r="Z366">
        <f t="shared" si="98"/>
        <v>0</v>
      </c>
      <c r="AA366">
        <f t="shared" si="100"/>
        <v>0.35924253603518247</v>
      </c>
      <c r="AB366">
        <f t="shared" si="101"/>
        <v>249593.97695413115</v>
      </c>
      <c r="AC366">
        <f t="shared" si="102"/>
        <v>248947.34038926783</v>
      </c>
      <c r="AD366">
        <f t="shared" si="103"/>
        <v>189.82219912697096</v>
      </c>
      <c r="AE366">
        <f t="shared" si="104"/>
        <v>0.35893193256380679</v>
      </c>
      <c r="AF366">
        <f t="shared" si="105"/>
        <v>248301.82199690145</v>
      </c>
      <c r="AG366">
        <f t="shared" si="106"/>
        <v>0.32599194669910042</v>
      </c>
    </row>
    <row r="367" spans="19:33" x14ac:dyDescent="0.25">
      <c r="S367">
        <f t="shared" si="107"/>
        <v>15</v>
      </c>
      <c r="T367">
        <f t="shared" si="108"/>
        <v>12</v>
      </c>
      <c r="U367">
        <f t="shared" si="96"/>
        <v>348</v>
      </c>
      <c r="V367">
        <f t="shared" si="97"/>
        <v>13.664543771115119</v>
      </c>
      <c r="Y367">
        <f t="shared" si="99"/>
        <v>189.80874715078059</v>
      </c>
      <c r="Z367">
        <f t="shared" si="98"/>
        <v>0</v>
      </c>
      <c r="AA367">
        <f t="shared" si="100"/>
        <v>0.35862186619205993</v>
      </c>
      <c r="AB367">
        <f t="shared" si="101"/>
        <v>248301.82199690116</v>
      </c>
      <c r="AC367">
        <f t="shared" si="102"/>
        <v>247656.30263775543</v>
      </c>
      <c r="AD367">
        <f t="shared" si="103"/>
        <v>189.7952486361707</v>
      </c>
      <c r="AE367">
        <f t="shared" si="104"/>
        <v>0.35830997461856845</v>
      </c>
      <c r="AF367">
        <f t="shared" si="105"/>
        <v>247011.90608827432</v>
      </c>
      <c r="AG367">
        <f t="shared" si="106"/>
        <v>0.32543901177401535</v>
      </c>
    </row>
    <row r="368" spans="19:33" x14ac:dyDescent="0.25">
      <c r="S368">
        <f t="shared" si="107"/>
        <v>15</v>
      </c>
      <c r="T368">
        <f t="shared" si="108"/>
        <v>13</v>
      </c>
      <c r="U368">
        <f t="shared" si="96"/>
        <v>349</v>
      </c>
      <c r="V368">
        <f t="shared" si="97"/>
        <v>13.664543771115119</v>
      </c>
      <c r="Y368">
        <f t="shared" si="99"/>
        <v>189.78168726536629</v>
      </c>
      <c r="Z368">
        <f t="shared" si="98"/>
        <v>0</v>
      </c>
      <c r="AA368">
        <f t="shared" si="100"/>
        <v>0.35799523893327134</v>
      </c>
      <c r="AB368">
        <f t="shared" si="101"/>
        <v>247011.90608827365</v>
      </c>
      <c r="AC368">
        <f t="shared" si="102"/>
        <v>246367.51465819377</v>
      </c>
      <c r="AD368">
        <f t="shared" si="103"/>
        <v>189.76812600230005</v>
      </c>
      <c r="AE368">
        <f t="shared" si="104"/>
        <v>0.35768050574838872</v>
      </c>
      <c r="AF368">
        <f t="shared" si="105"/>
        <v>245724.25626757945</v>
      </c>
      <c r="AG368">
        <f t="shared" si="106"/>
        <v>0.32488024145083799</v>
      </c>
    </row>
    <row r="369" spans="19:33" x14ac:dyDescent="0.25">
      <c r="S369">
        <f t="shared" si="107"/>
        <v>15</v>
      </c>
      <c r="T369">
        <f t="shared" si="108"/>
        <v>14</v>
      </c>
      <c r="U369">
        <f t="shared" si="96"/>
        <v>350</v>
      </c>
      <c r="V369">
        <f t="shared" si="97"/>
        <v>13.664543771115119</v>
      </c>
      <c r="Y369">
        <f t="shared" si="99"/>
        <v>189.75458858412924</v>
      </c>
      <c r="Z369">
        <f t="shared" si="98"/>
        <v>0</v>
      </c>
      <c r="AA369">
        <f t="shared" si="100"/>
        <v>0.35736632596180268</v>
      </c>
      <c r="AB369">
        <f t="shared" si="101"/>
        <v>245724.25626758006</v>
      </c>
      <c r="AC369">
        <f t="shared" si="102"/>
        <v>245080.9968808488</v>
      </c>
      <c r="AD369">
        <f t="shared" si="103"/>
        <v>189.74105114499505</v>
      </c>
      <c r="AE369">
        <f t="shared" si="104"/>
        <v>0.35705214568869348</v>
      </c>
      <c r="AF369">
        <f t="shared" si="105"/>
        <v>244438.86854310078</v>
      </c>
      <c r="AG369">
        <f t="shared" si="106"/>
        <v>0.32431918147852928</v>
      </c>
    </row>
    <row r="370" spans="19:33" x14ac:dyDescent="0.25">
      <c r="S370">
        <f t="shared" si="107"/>
        <v>15</v>
      </c>
      <c r="T370">
        <f t="shared" si="108"/>
        <v>15</v>
      </c>
      <c r="U370">
        <f t="shared" si="96"/>
        <v>351</v>
      </c>
      <c r="V370">
        <f t="shared" si="97"/>
        <v>13.664543771115119</v>
      </c>
      <c r="Y370">
        <f t="shared" si="99"/>
        <v>189.72753750886648</v>
      </c>
      <c r="Z370">
        <f t="shared" si="98"/>
        <v>0</v>
      </c>
      <c r="AA370">
        <f t="shared" si="100"/>
        <v>0.35673851784169142</v>
      </c>
      <c r="AB370">
        <f t="shared" si="101"/>
        <v>244438.86854310139</v>
      </c>
      <c r="AC370">
        <f t="shared" si="102"/>
        <v>243796.73921098633</v>
      </c>
      <c r="AD370">
        <f t="shared" si="103"/>
        <v>189.71402385181136</v>
      </c>
      <c r="AE370">
        <f t="shared" si="104"/>
        <v>0.35642488950902113</v>
      </c>
      <c r="AF370">
        <f t="shared" si="105"/>
        <v>243155.73894086891</v>
      </c>
      <c r="AG370">
        <f t="shared" si="106"/>
        <v>0.32375910715590528</v>
      </c>
    </row>
    <row r="371" spans="19:33" x14ac:dyDescent="0.25">
      <c r="S371">
        <f t="shared" si="107"/>
        <v>15</v>
      </c>
      <c r="T371">
        <f t="shared" si="108"/>
        <v>16</v>
      </c>
      <c r="U371">
        <f t="shared" si="96"/>
        <v>352</v>
      </c>
      <c r="V371">
        <f t="shared" si="97"/>
        <v>13.664543771115119</v>
      </c>
      <c r="Y371">
        <f t="shared" si="99"/>
        <v>189.70053395594556</v>
      </c>
      <c r="Z371">
        <f t="shared" si="98"/>
        <v>0</v>
      </c>
      <c r="AA371">
        <f t="shared" si="100"/>
        <v>0.35611181263197494</v>
      </c>
      <c r="AB371">
        <f t="shared" si="101"/>
        <v>243155.73894086937</v>
      </c>
      <c r="AC371">
        <f t="shared" si="102"/>
        <v>242514.73767813182</v>
      </c>
      <c r="AD371">
        <f t="shared" si="103"/>
        <v>189.68704403919</v>
      </c>
      <c r="AE371">
        <f t="shared" si="104"/>
        <v>0.35579873527011407</v>
      </c>
      <c r="AF371">
        <f t="shared" si="105"/>
        <v>241874.86349389696</v>
      </c>
      <c r="AG371">
        <f t="shared" si="106"/>
        <v>0.32320001675141247</v>
      </c>
    </row>
    <row r="372" spans="19:33" x14ac:dyDescent="0.25">
      <c r="S372">
        <f t="shared" si="107"/>
        <v>15</v>
      </c>
      <c r="T372">
        <f t="shared" si="108"/>
        <v>17</v>
      </c>
      <c r="U372">
        <f t="shared" ref="U372:U435" si="109">(S372-1)*24+T372</f>
        <v>353</v>
      </c>
      <c r="V372">
        <f t="shared" ref="V372:V435" si="110">V371</f>
        <v>13.664543771115119</v>
      </c>
      <c r="Y372">
        <f t="shared" si="99"/>
        <v>189.67357784188096</v>
      </c>
      <c r="Z372">
        <f t="shared" ref="Z372:Z435" si="111">(V373-V372)*43560/3600</f>
        <v>0</v>
      </c>
      <c r="AA372">
        <f t="shared" si="100"/>
        <v>0.35548620839510015</v>
      </c>
      <c r="AB372">
        <f t="shared" si="101"/>
        <v>241874.86349389644</v>
      </c>
      <c r="AC372">
        <f t="shared" si="102"/>
        <v>241234.98831878527</v>
      </c>
      <c r="AD372">
        <f t="shared" si="103"/>
        <v>189.66001333711313</v>
      </c>
      <c r="AE372">
        <f t="shared" si="104"/>
        <v>0.35516977549719869</v>
      </c>
      <c r="AF372">
        <f t="shared" si="105"/>
        <v>240596.25230210653</v>
      </c>
      <c r="AG372">
        <f t="shared" si="106"/>
        <v>0.32264190853653896</v>
      </c>
    </row>
    <row r="373" spans="19:33" x14ac:dyDescent="0.25">
      <c r="S373">
        <f t="shared" si="107"/>
        <v>15</v>
      </c>
      <c r="T373">
        <f t="shared" si="108"/>
        <v>18</v>
      </c>
      <c r="U373">
        <f t="shared" si="109"/>
        <v>354</v>
      </c>
      <c r="V373">
        <f t="shared" si="110"/>
        <v>13.664543771115119</v>
      </c>
      <c r="Y373">
        <f t="shared" si="99"/>
        <v>189.6464374819501</v>
      </c>
      <c r="Z373">
        <f t="shared" si="111"/>
        <v>0</v>
      </c>
      <c r="AA373">
        <f t="shared" si="100"/>
        <v>0.35485249534114371</v>
      </c>
      <c r="AB373">
        <f t="shared" si="101"/>
        <v>240596.25230210662</v>
      </c>
      <c r="AC373">
        <f t="shared" si="102"/>
        <v>239957.51781049254</v>
      </c>
      <c r="AD373">
        <f t="shared" si="103"/>
        <v>189.63286165920118</v>
      </c>
      <c r="AE373">
        <f t="shared" si="104"/>
        <v>0.35453521594263598</v>
      </c>
      <c r="AF373">
        <f t="shared" si="105"/>
        <v>239319.92552471312</v>
      </c>
      <c r="AG373">
        <f t="shared" si="106"/>
        <v>0.32207588056397762</v>
      </c>
    </row>
    <row r="374" spans="19:33" x14ac:dyDescent="0.25">
      <c r="S374">
        <f t="shared" si="107"/>
        <v>15</v>
      </c>
      <c r="T374">
        <f t="shared" si="108"/>
        <v>19</v>
      </c>
      <c r="U374">
        <f t="shared" si="109"/>
        <v>355</v>
      </c>
      <c r="V374">
        <f t="shared" si="110"/>
        <v>13.664543771115119</v>
      </c>
      <c r="Y374">
        <f t="shared" si="99"/>
        <v>189.61931011318092</v>
      </c>
      <c r="Z374">
        <f t="shared" si="111"/>
        <v>0</v>
      </c>
      <c r="AA374">
        <f t="shared" si="100"/>
        <v>0.3542185039134883</v>
      </c>
      <c r="AB374">
        <f t="shared" si="101"/>
        <v>239319.92552471251</v>
      </c>
      <c r="AC374">
        <f t="shared" si="102"/>
        <v>238682.33221766824</v>
      </c>
      <c r="AD374">
        <f t="shared" si="103"/>
        <v>189.60575854545445</v>
      </c>
      <c r="AE374">
        <f t="shared" si="104"/>
        <v>0.35390179137704691</v>
      </c>
      <c r="AF374">
        <f t="shared" si="105"/>
        <v>238045.87907575513</v>
      </c>
      <c r="AG374">
        <f t="shared" si="106"/>
        <v>0.32150950049502414</v>
      </c>
    </row>
    <row r="375" spans="19:33" x14ac:dyDescent="0.25">
      <c r="S375">
        <f t="shared" si="107"/>
        <v>15</v>
      </c>
      <c r="T375">
        <f t="shared" si="108"/>
        <v>20</v>
      </c>
      <c r="U375">
        <f t="shared" si="109"/>
        <v>356</v>
      </c>
      <c r="V375">
        <f t="shared" si="110"/>
        <v>13.664543771115119</v>
      </c>
      <c r="Y375">
        <f t="shared" si="99"/>
        <v>189.59223121108306</v>
      </c>
      <c r="Z375">
        <f t="shared" si="111"/>
        <v>0</v>
      </c>
      <c r="AA375">
        <f t="shared" si="100"/>
        <v>0.35358564519628533</v>
      </c>
      <c r="AB375">
        <f t="shared" si="101"/>
        <v>238045.8790757556</v>
      </c>
      <c r="AC375">
        <f t="shared" si="102"/>
        <v>237409.42491440228</v>
      </c>
      <c r="AD375">
        <f t="shared" si="103"/>
        <v>189.57870385504421</v>
      </c>
      <c r="AE375">
        <f t="shared" si="104"/>
        <v>0.35326949850913542</v>
      </c>
      <c r="AF375">
        <f t="shared" si="105"/>
        <v>236774.10888112272</v>
      </c>
      <c r="AG375">
        <f t="shared" si="106"/>
        <v>0.3209441323397908</v>
      </c>
    </row>
    <row r="376" spans="19:33" x14ac:dyDescent="0.25">
      <c r="S376">
        <f t="shared" si="107"/>
        <v>15</v>
      </c>
      <c r="T376">
        <f t="shared" si="108"/>
        <v>21</v>
      </c>
      <c r="U376">
        <f t="shared" si="109"/>
        <v>357</v>
      </c>
      <c r="V376">
        <f t="shared" si="110"/>
        <v>13.664543771115119</v>
      </c>
      <c r="Y376">
        <f t="shared" si="99"/>
        <v>189.56520068906431</v>
      </c>
      <c r="Z376">
        <f t="shared" si="111"/>
        <v>0</v>
      </c>
      <c r="AA376">
        <f t="shared" si="100"/>
        <v>0.35295391716579527</v>
      </c>
      <c r="AB376">
        <f t="shared" si="101"/>
        <v>236774.10888112258</v>
      </c>
      <c r="AC376">
        <f t="shared" si="102"/>
        <v>236138.79183022416</v>
      </c>
      <c r="AD376">
        <f t="shared" si="103"/>
        <v>189.55169750145569</v>
      </c>
      <c r="AE376">
        <f t="shared" si="104"/>
        <v>0.35263833531697208</v>
      </c>
      <c r="AF376">
        <f t="shared" si="105"/>
        <v>235504.61087398147</v>
      </c>
      <c r="AG376">
        <f t="shared" si="106"/>
        <v>0.3203797742903578</v>
      </c>
    </row>
    <row r="377" spans="19:33" x14ac:dyDescent="0.25">
      <c r="S377">
        <f t="shared" si="107"/>
        <v>15</v>
      </c>
      <c r="T377">
        <f t="shared" si="108"/>
        <v>22</v>
      </c>
      <c r="U377">
        <f t="shared" si="109"/>
        <v>358</v>
      </c>
      <c r="V377">
        <f t="shared" si="110"/>
        <v>13.664543771115119</v>
      </c>
      <c r="Y377">
        <f t="shared" si="99"/>
        <v>189.53820065866432</v>
      </c>
      <c r="Z377">
        <f t="shared" si="111"/>
        <v>0</v>
      </c>
      <c r="AA377">
        <f t="shared" si="100"/>
        <v>0.3523226010134754</v>
      </c>
      <c r="AB377">
        <f t="shared" si="101"/>
        <v>235504.61087398211</v>
      </c>
      <c r="AC377">
        <f t="shared" si="102"/>
        <v>234870.43019215786</v>
      </c>
      <c r="AD377">
        <f t="shared" si="103"/>
        <v>189.52458693453752</v>
      </c>
      <c r="AE377">
        <f t="shared" si="104"/>
        <v>0.35200216045033911</v>
      </c>
      <c r="AF377">
        <f t="shared" si="105"/>
        <v>234237.40309636088</v>
      </c>
      <c r="AG377">
        <f t="shared" si="106"/>
        <v>0.31981573133040192</v>
      </c>
    </row>
    <row r="378" spans="19:33" x14ac:dyDescent="0.25">
      <c r="S378">
        <f t="shared" si="107"/>
        <v>15</v>
      </c>
      <c r="T378">
        <f t="shared" si="108"/>
        <v>23</v>
      </c>
      <c r="U378">
        <f t="shared" si="109"/>
        <v>359</v>
      </c>
      <c r="V378">
        <f t="shared" si="110"/>
        <v>13.664543771115119</v>
      </c>
      <c r="Y378">
        <f t="shared" si="99"/>
        <v>189.51099797401895</v>
      </c>
      <c r="Z378">
        <f t="shared" si="111"/>
        <v>0</v>
      </c>
      <c r="AA378">
        <f t="shared" si="100"/>
        <v>0.35168230277433132</v>
      </c>
      <c r="AB378">
        <f t="shared" si="101"/>
        <v>234237.40309636138</v>
      </c>
      <c r="AC378">
        <f t="shared" si="102"/>
        <v>233604.37495136759</v>
      </c>
      <c r="AD378">
        <f t="shared" si="103"/>
        <v>189.49740899097762</v>
      </c>
      <c r="AE378">
        <f t="shared" si="104"/>
        <v>0.35136244456818166</v>
      </c>
      <c r="AF378">
        <f t="shared" si="105"/>
        <v>232972.49829591592</v>
      </c>
      <c r="AG378">
        <f t="shared" si="106"/>
        <v>0.31924291782263031</v>
      </c>
    </row>
    <row r="379" spans="19:33" x14ac:dyDescent="0.25">
      <c r="S379">
        <f t="shared" si="107"/>
        <v>15</v>
      </c>
      <c r="T379">
        <f t="shared" si="108"/>
        <v>24</v>
      </c>
      <c r="U379">
        <f t="shared" si="109"/>
        <v>360</v>
      </c>
      <c r="V379">
        <f t="shared" si="110"/>
        <v>13.664543771115119</v>
      </c>
      <c r="Y379">
        <f t="shared" si="99"/>
        <v>189.48384472654004</v>
      </c>
      <c r="Z379">
        <f t="shared" si="111"/>
        <v>0</v>
      </c>
      <c r="AA379">
        <f t="shared" si="100"/>
        <v>0.35104316818984294</v>
      </c>
      <c r="AB379">
        <f t="shared" si="101"/>
        <v>232972.49829591616</v>
      </c>
      <c r="AC379">
        <f t="shared" si="102"/>
        <v>232340.62059317445</v>
      </c>
      <c r="AD379">
        <f t="shared" si="103"/>
        <v>189.47028043962067</v>
      </c>
      <c r="AE379">
        <f t="shared" si="104"/>
        <v>0.35072389128232645</v>
      </c>
      <c r="AF379">
        <f t="shared" si="105"/>
        <v>231709.89228729979</v>
      </c>
      <c r="AG379">
        <f t="shared" si="106"/>
        <v>0.31867114532522617</v>
      </c>
    </row>
    <row r="380" spans="19:33" x14ac:dyDescent="0.25">
      <c r="S380">
        <f t="shared" si="107"/>
        <v>16</v>
      </c>
      <c r="T380">
        <f t="shared" si="108"/>
        <v>1</v>
      </c>
      <c r="U380">
        <f t="shared" si="109"/>
        <v>361</v>
      </c>
      <c r="V380">
        <f t="shared" si="110"/>
        <v>13.664543771115119</v>
      </c>
      <c r="Y380">
        <f t="shared" si="99"/>
        <v>189.45674082638229</v>
      </c>
      <c r="Z380">
        <f t="shared" si="111"/>
        <v>0</v>
      </c>
      <c r="AA380">
        <f t="shared" si="100"/>
        <v>0.35040519514522656</v>
      </c>
      <c r="AB380">
        <f t="shared" si="101"/>
        <v>231709.89228729915</v>
      </c>
      <c r="AC380">
        <f t="shared" si="102"/>
        <v>231079.16293603776</v>
      </c>
      <c r="AD380">
        <f t="shared" si="103"/>
        <v>189.44320119070301</v>
      </c>
      <c r="AE380">
        <f t="shared" si="104"/>
        <v>0.35008649847991158</v>
      </c>
      <c r="AF380">
        <f t="shared" si="105"/>
        <v>230449.58089277148</v>
      </c>
      <c r="AG380">
        <f t="shared" si="106"/>
        <v>0.31810041194629496</v>
      </c>
    </row>
    <row r="381" spans="19:33" x14ac:dyDescent="0.25">
      <c r="S381">
        <f t="shared" si="107"/>
        <v>16</v>
      </c>
      <c r="T381">
        <f t="shared" si="108"/>
        <v>2</v>
      </c>
      <c r="U381">
        <f t="shared" si="109"/>
        <v>362</v>
      </c>
      <c r="V381">
        <f t="shared" si="110"/>
        <v>13.664543771115119</v>
      </c>
      <c r="Y381">
        <f t="shared" si="99"/>
        <v>189.42968618386371</v>
      </c>
      <c r="Z381">
        <f t="shared" si="111"/>
        <v>0</v>
      </c>
      <c r="AA381">
        <f t="shared" si="100"/>
        <v>0.34976838152954304</v>
      </c>
      <c r="AB381">
        <f t="shared" si="101"/>
        <v>230449.58089277212</v>
      </c>
      <c r="AC381">
        <f t="shared" si="102"/>
        <v>229819.99780601895</v>
      </c>
      <c r="AD381">
        <f t="shared" si="103"/>
        <v>189.41617115462427</v>
      </c>
      <c r="AE381">
        <f t="shared" si="104"/>
        <v>0.3494502640519187</v>
      </c>
      <c r="AF381">
        <f t="shared" si="105"/>
        <v>229191.55994218521</v>
      </c>
      <c r="AG381">
        <f t="shared" si="106"/>
        <v>0.31753071579738162</v>
      </c>
    </row>
    <row r="382" spans="19:33" x14ac:dyDescent="0.25">
      <c r="S382">
        <f t="shared" si="107"/>
        <v>16</v>
      </c>
      <c r="T382">
        <f t="shared" si="108"/>
        <v>3</v>
      </c>
      <c r="U382">
        <f t="shared" si="109"/>
        <v>363</v>
      </c>
      <c r="V382">
        <f t="shared" si="110"/>
        <v>13.664543771115119</v>
      </c>
      <c r="Y382">
        <f t="shared" si="99"/>
        <v>189.40260718004515</v>
      </c>
      <c r="Z382">
        <f t="shared" si="111"/>
        <v>0</v>
      </c>
      <c r="AA382">
        <f t="shared" si="100"/>
        <v>0.34912972436129297</v>
      </c>
      <c r="AB382">
        <f t="shared" si="101"/>
        <v>229191.55994218527</v>
      </c>
      <c r="AC382">
        <f t="shared" si="102"/>
        <v>228563.12643833493</v>
      </c>
      <c r="AD382">
        <f t="shared" si="103"/>
        <v>189.38898130472666</v>
      </c>
      <c r="AE382">
        <f t="shared" si="104"/>
        <v>0.34880665676794675</v>
      </c>
      <c r="AF382">
        <f t="shared" si="105"/>
        <v>227935.85597782067</v>
      </c>
      <c r="AG382">
        <f t="shared" si="106"/>
        <v>0.31695915110355188</v>
      </c>
    </row>
    <row r="383" spans="19:33" x14ac:dyDescent="0.25">
      <c r="S383">
        <f t="shared" si="107"/>
        <v>16</v>
      </c>
      <c r="T383">
        <f t="shared" si="108"/>
        <v>4</v>
      </c>
      <c r="U383">
        <f t="shared" si="109"/>
        <v>364</v>
      </c>
      <c r="V383">
        <f t="shared" si="110"/>
        <v>13.664543771115119</v>
      </c>
      <c r="Y383">
        <f t="shared" si="99"/>
        <v>189.37538064684705</v>
      </c>
      <c r="Z383">
        <f t="shared" si="111"/>
        <v>0</v>
      </c>
      <c r="AA383">
        <f t="shared" si="100"/>
        <v>0.34848418707654089</v>
      </c>
      <c r="AB383">
        <f t="shared" si="101"/>
        <v>227935.85597782009</v>
      </c>
      <c r="AC383">
        <f t="shared" si="102"/>
        <v>227308.58444108232</v>
      </c>
      <c r="AD383">
        <f t="shared" si="103"/>
        <v>189.36177996563248</v>
      </c>
      <c r="AE383">
        <f t="shared" si="104"/>
        <v>0.34816171683186631</v>
      </c>
      <c r="AF383">
        <f t="shared" si="105"/>
        <v>226682.47379722536</v>
      </c>
      <c r="AG383">
        <f t="shared" si="106"/>
        <v>0.31638084309621789</v>
      </c>
    </row>
    <row r="384" spans="19:33" x14ac:dyDescent="0.25">
      <c r="S384">
        <f t="shared" si="107"/>
        <v>16</v>
      </c>
      <c r="T384">
        <f t="shared" si="108"/>
        <v>5</v>
      </c>
      <c r="U384">
        <f t="shared" si="109"/>
        <v>365</v>
      </c>
      <c r="V384">
        <f t="shared" si="110"/>
        <v>13.664543771115119</v>
      </c>
      <c r="Y384">
        <f t="shared" si="99"/>
        <v>189.34820445522999</v>
      </c>
      <c r="Z384">
        <f t="shared" si="111"/>
        <v>0</v>
      </c>
      <c r="AA384">
        <f t="shared" si="100"/>
        <v>0.34783984338361706</v>
      </c>
      <c r="AB384">
        <f t="shared" si="101"/>
        <v>226682.47379722481</v>
      </c>
      <c r="AC384">
        <f t="shared" si="102"/>
        <v>226056.3620791343</v>
      </c>
      <c r="AD384">
        <f t="shared" si="103"/>
        <v>189.33462892153568</v>
      </c>
      <c r="AE384">
        <f t="shared" si="104"/>
        <v>0.34751796938312202</v>
      </c>
      <c r="AF384">
        <f t="shared" si="105"/>
        <v>225431.40910744556</v>
      </c>
      <c r="AG384">
        <f t="shared" si="106"/>
        <v>0.31580360437446675</v>
      </c>
    </row>
    <row r="385" spans="19:33" x14ac:dyDescent="0.25">
      <c r="S385">
        <f t="shared" si="107"/>
        <v>16</v>
      </c>
      <c r="T385">
        <f t="shared" si="108"/>
        <v>6</v>
      </c>
      <c r="U385">
        <f t="shared" si="109"/>
        <v>366</v>
      </c>
      <c r="V385">
        <f t="shared" si="110"/>
        <v>13.664543771115119</v>
      </c>
      <c r="Y385">
        <f t="shared" si="99"/>
        <v>189.3210785121129</v>
      </c>
      <c r="Z385">
        <f t="shared" si="111"/>
        <v>0</v>
      </c>
      <c r="AA385">
        <f t="shared" si="100"/>
        <v>0.34719669107558238</v>
      </c>
      <c r="AB385">
        <f t="shared" si="101"/>
        <v>225431.40910744492</v>
      </c>
      <c r="AC385">
        <f t="shared" si="102"/>
        <v>224806.45506350888</v>
      </c>
      <c r="AD385">
        <f t="shared" si="103"/>
        <v>189.30752807944137</v>
      </c>
      <c r="AE385">
        <f t="shared" si="104"/>
        <v>0.34687541221681789</v>
      </c>
      <c r="AF385">
        <f t="shared" si="105"/>
        <v>224182.65762346439</v>
      </c>
      <c r="AG385">
        <f t="shared" si="106"/>
        <v>0.31522743296120032</v>
      </c>
    </row>
    <row r="386" spans="19:33" x14ac:dyDescent="0.25">
      <c r="S386">
        <f t="shared" si="107"/>
        <v>16</v>
      </c>
      <c r="T386">
        <f t="shared" si="108"/>
        <v>7</v>
      </c>
      <c r="U386">
        <f t="shared" si="109"/>
        <v>367</v>
      </c>
      <c r="V386">
        <f t="shared" si="110"/>
        <v>13.664543771115119</v>
      </c>
      <c r="Y386">
        <f t="shared" si="99"/>
        <v>189.29400272458685</v>
      </c>
      <c r="Z386">
        <f t="shared" si="111"/>
        <v>0</v>
      </c>
      <c r="AA386">
        <f t="shared" si="100"/>
        <v>0.3465547279495787</v>
      </c>
      <c r="AB386">
        <f t="shared" si="101"/>
        <v>224182.65762346424</v>
      </c>
      <c r="AC386">
        <f t="shared" si="102"/>
        <v>223558.85911315499</v>
      </c>
      <c r="AD386">
        <f t="shared" si="103"/>
        <v>189.28047734652654</v>
      </c>
      <c r="AE386">
        <f t="shared" si="104"/>
        <v>0.34623404313213357</v>
      </c>
      <c r="AF386">
        <f t="shared" si="105"/>
        <v>222936.21506818855</v>
      </c>
      <c r="AG386">
        <f t="shared" si="106"/>
        <v>0.31465232688297645</v>
      </c>
    </row>
    <row r="387" spans="19:33" x14ac:dyDescent="0.25">
      <c r="S387">
        <f t="shared" si="107"/>
        <v>16</v>
      </c>
      <c r="T387">
        <f t="shared" si="108"/>
        <v>8</v>
      </c>
      <c r="U387">
        <f t="shared" si="109"/>
        <v>368</v>
      </c>
      <c r="V387">
        <f t="shared" si="110"/>
        <v>13.664543771115119</v>
      </c>
      <c r="Y387">
        <f t="shared" si="99"/>
        <v>189.2668454667722</v>
      </c>
      <c r="Z387">
        <f t="shared" si="111"/>
        <v>0</v>
      </c>
      <c r="AA387">
        <f t="shared" si="100"/>
        <v>0.34590850900924869</v>
      </c>
      <c r="AB387">
        <f t="shared" si="101"/>
        <v>222936.215068188</v>
      </c>
      <c r="AC387">
        <f t="shared" si="102"/>
        <v>222313.57975197135</v>
      </c>
      <c r="AD387">
        <f t="shared" si="103"/>
        <v>189.25320895695788</v>
      </c>
      <c r="AE387">
        <f t="shared" si="104"/>
        <v>0.34558277995185144</v>
      </c>
      <c r="AF387">
        <f t="shared" si="105"/>
        <v>221692.11706036134</v>
      </c>
      <c r="AG387">
        <f t="shared" si="106"/>
        <v>0.31407301415347649</v>
      </c>
    </row>
    <row r="388" spans="19:33" x14ac:dyDescent="0.25">
      <c r="S388">
        <f t="shared" si="107"/>
        <v>16</v>
      </c>
      <c r="T388">
        <f t="shared" si="108"/>
        <v>9</v>
      </c>
      <c r="U388">
        <f t="shared" si="109"/>
        <v>369</v>
      </c>
      <c r="V388">
        <f t="shared" si="110"/>
        <v>13.664543771115119</v>
      </c>
      <c r="Y388">
        <f t="shared" si="99"/>
        <v>189.2395981291223</v>
      </c>
      <c r="Z388">
        <f t="shared" si="111"/>
        <v>0</v>
      </c>
      <c r="AA388">
        <f t="shared" si="100"/>
        <v>0.34525766434810479</v>
      </c>
      <c r="AB388">
        <f t="shared" si="101"/>
        <v>221692.1170603607</v>
      </c>
      <c r="AC388">
        <f t="shared" si="102"/>
        <v>221070.65326453411</v>
      </c>
      <c r="AD388">
        <f t="shared" si="103"/>
        <v>189.22598727710297</v>
      </c>
      <c r="AE388">
        <f t="shared" si="104"/>
        <v>0.34493254816669205</v>
      </c>
      <c r="AF388">
        <f t="shared" si="105"/>
        <v>220450.35988696062</v>
      </c>
      <c r="AG388">
        <f t="shared" si="106"/>
        <v>0.31348913528314187</v>
      </c>
    </row>
    <row r="389" spans="19:33" x14ac:dyDescent="0.25">
      <c r="S389">
        <f t="shared" si="107"/>
        <v>16</v>
      </c>
      <c r="T389">
        <f t="shared" si="108"/>
        <v>10</v>
      </c>
      <c r="U389">
        <f t="shared" si="109"/>
        <v>370</v>
      </c>
      <c r="V389">
        <f t="shared" si="110"/>
        <v>13.664543771115119</v>
      </c>
      <c r="Y389">
        <f t="shared" si="99"/>
        <v>189.21240205874042</v>
      </c>
      <c r="Z389">
        <f t="shared" si="111"/>
        <v>0</v>
      </c>
      <c r="AA389">
        <f t="shared" si="100"/>
        <v>0.34460804428468528</v>
      </c>
      <c r="AB389">
        <f t="shared" si="101"/>
        <v>220450.35988696024</v>
      </c>
      <c r="AC389">
        <f t="shared" si="102"/>
        <v>219830.06540724781</v>
      </c>
      <c r="AD389">
        <f t="shared" si="103"/>
        <v>189.19881681623963</v>
      </c>
      <c r="AE389">
        <f t="shared" si="104"/>
        <v>0.34428353982609938</v>
      </c>
      <c r="AF389">
        <f t="shared" si="105"/>
        <v>219210.93914358629</v>
      </c>
      <c r="AG389">
        <f t="shared" si="106"/>
        <v>0.31290635501094993</v>
      </c>
    </row>
    <row r="390" spans="19:33" x14ac:dyDescent="0.25">
      <c r="S390">
        <f t="shared" si="107"/>
        <v>16</v>
      </c>
      <c r="T390">
        <f t="shared" si="108"/>
        <v>11</v>
      </c>
      <c r="U390">
        <f t="shared" si="109"/>
        <v>371</v>
      </c>
      <c r="V390">
        <f t="shared" si="110"/>
        <v>13.664543771115119</v>
      </c>
      <c r="Y390">
        <f t="shared" ref="Y390:Y453" si="112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189.18525715916456</v>
      </c>
      <c r="Z390">
        <f t="shared" si="111"/>
        <v>0</v>
      </c>
      <c r="AA390">
        <f t="shared" si="100"/>
        <v>0.34395964651484662</v>
      </c>
      <c r="AB390">
        <f t="shared" si="101"/>
        <v>219210.93914358621</v>
      </c>
      <c r="AC390">
        <f t="shared" si="102"/>
        <v>218591.81177985948</v>
      </c>
      <c r="AD390">
        <f t="shared" si="103"/>
        <v>189.17169747799667</v>
      </c>
      <c r="AE390">
        <f t="shared" si="104"/>
        <v>0.34363575262809953</v>
      </c>
      <c r="AF390">
        <f t="shared" si="105"/>
        <v>217973.85043412505</v>
      </c>
      <c r="AG390">
        <f t="shared" si="106"/>
        <v>0.31232467126983182</v>
      </c>
    </row>
    <row r="391" spans="19:33" x14ac:dyDescent="0.25">
      <c r="S391">
        <f t="shared" si="107"/>
        <v>16</v>
      </c>
      <c r="T391">
        <f t="shared" si="108"/>
        <v>12</v>
      </c>
      <c r="U391">
        <f t="shared" si="109"/>
        <v>372</v>
      </c>
      <c r="V391">
        <f t="shared" si="110"/>
        <v>13.664543771115119</v>
      </c>
      <c r="Y391">
        <f t="shared" si="112"/>
        <v>189.15816333411422</v>
      </c>
      <c r="Z391">
        <f t="shared" si="111"/>
        <v>0</v>
      </c>
      <c r="AA391">
        <f t="shared" si="100"/>
        <v>0.34331246873878046</v>
      </c>
      <c r="AB391">
        <f t="shared" si="101"/>
        <v>217973.85043412537</v>
      </c>
      <c r="AC391">
        <f t="shared" si="102"/>
        <v>217355.88799039557</v>
      </c>
      <c r="AD391">
        <f t="shared" si="103"/>
        <v>189.14457462659917</v>
      </c>
      <c r="AE391">
        <f t="shared" si="104"/>
        <v>0.34298689530619342</v>
      </c>
      <c r="AF391">
        <f t="shared" si="105"/>
        <v>216739.09761102308</v>
      </c>
      <c r="AG391">
        <f t="shared" si="106"/>
        <v>0.31174408199660797</v>
      </c>
    </row>
    <row r="392" spans="19:33" x14ac:dyDescent="0.25">
      <c r="S392">
        <f t="shared" si="107"/>
        <v>16</v>
      </c>
      <c r="T392">
        <f t="shared" si="108"/>
        <v>13</v>
      </c>
      <c r="U392">
        <f t="shared" si="109"/>
        <v>373</v>
      </c>
      <c r="V392">
        <f t="shared" si="110"/>
        <v>13.664543771115119</v>
      </c>
      <c r="Y392">
        <f t="shared" si="112"/>
        <v>189.13092895267778</v>
      </c>
      <c r="Z392">
        <f t="shared" si="111"/>
        <v>0</v>
      </c>
      <c r="AA392">
        <f t="shared" si="100"/>
        <v>0.34265846688358992</v>
      </c>
      <c r="AB392">
        <f t="shared" si="101"/>
        <v>216739.09761102317</v>
      </c>
      <c r="AC392">
        <f t="shared" si="102"/>
        <v>216122.31237063272</v>
      </c>
      <c r="AD392">
        <f t="shared" si="103"/>
        <v>189.11728339244959</v>
      </c>
      <c r="AE392">
        <f t="shared" si="104"/>
        <v>0.34233004119739063</v>
      </c>
      <c r="AF392">
        <f t="shared" si="105"/>
        <v>215506.70946271258</v>
      </c>
      <c r="AG392">
        <f t="shared" si="106"/>
        <v>0.31115679371318972</v>
      </c>
    </row>
    <row r="393" spans="19:33" x14ac:dyDescent="0.25">
      <c r="S393">
        <f t="shared" si="107"/>
        <v>16</v>
      </c>
      <c r="T393">
        <f t="shared" si="108"/>
        <v>14</v>
      </c>
      <c r="U393">
        <f t="shared" si="109"/>
        <v>374</v>
      </c>
      <c r="V393">
        <f t="shared" si="110"/>
        <v>13.664543771115119</v>
      </c>
      <c r="Y393">
        <f t="shared" si="112"/>
        <v>189.10366398976842</v>
      </c>
      <c r="Z393">
        <f t="shared" si="111"/>
        <v>0</v>
      </c>
      <c r="AA393">
        <f t="shared" si="100"/>
        <v>0.34200224507935734</v>
      </c>
      <c r="AB393">
        <f t="shared" si="101"/>
        <v>215506.7094627122</v>
      </c>
      <c r="AC393">
        <f t="shared" si="102"/>
        <v>214891.10542156934</v>
      </c>
      <c r="AD393">
        <f t="shared" si="103"/>
        <v>189.0900445620162</v>
      </c>
      <c r="AE393">
        <f t="shared" si="104"/>
        <v>0.34167444835790611</v>
      </c>
      <c r="AF393">
        <f t="shared" si="105"/>
        <v>214276.68144862374</v>
      </c>
      <c r="AG393">
        <f t="shared" si="106"/>
        <v>0.31056726595557882</v>
      </c>
    </row>
    <row r="394" spans="19:33" x14ac:dyDescent="0.25">
      <c r="S394">
        <f t="shared" si="107"/>
        <v>16</v>
      </c>
      <c r="T394">
        <f t="shared" si="108"/>
        <v>15</v>
      </c>
      <c r="U394">
        <f t="shared" si="109"/>
        <v>375</v>
      </c>
      <c r="V394">
        <f t="shared" si="110"/>
        <v>13.664543771115119</v>
      </c>
      <c r="Y394">
        <f t="shared" si="112"/>
        <v>189.07645124171697</v>
      </c>
      <c r="Z394">
        <f t="shared" si="111"/>
        <v>0</v>
      </c>
      <c r="AA394">
        <f t="shared" si="100"/>
        <v>0.34134727999894182</v>
      </c>
      <c r="AB394">
        <f t="shared" si="101"/>
        <v>214276.681448624</v>
      </c>
      <c r="AC394">
        <f t="shared" si="102"/>
        <v>213662.2563446259</v>
      </c>
      <c r="AD394">
        <f t="shared" si="103"/>
        <v>189.06285789639469</v>
      </c>
      <c r="AE394">
        <f t="shared" si="104"/>
        <v>0.34102011103771501</v>
      </c>
      <c r="AF394">
        <f t="shared" si="105"/>
        <v>213049.00904888823</v>
      </c>
      <c r="AG394">
        <f t="shared" si="106"/>
        <v>0.30997886719668305</v>
      </c>
    </row>
    <row r="395" spans="19:33" x14ac:dyDescent="0.25">
      <c r="S395">
        <f t="shared" si="107"/>
        <v>16</v>
      </c>
      <c r="T395">
        <f t="shared" si="108"/>
        <v>16</v>
      </c>
      <c r="U395">
        <f t="shared" si="109"/>
        <v>376</v>
      </c>
      <c r="V395">
        <f t="shared" si="110"/>
        <v>13.664543771115119</v>
      </c>
      <c r="Y395">
        <f t="shared" si="112"/>
        <v>189.04929060852726</v>
      </c>
      <c r="Z395">
        <f t="shared" si="111"/>
        <v>0</v>
      </c>
      <c r="AA395">
        <f t="shared" si="100"/>
        <v>0.34069356923560412</v>
      </c>
      <c r="AB395">
        <f t="shared" si="101"/>
        <v>213049.00904888887</v>
      </c>
      <c r="AC395">
        <f t="shared" si="102"/>
        <v>212435.76062426477</v>
      </c>
      <c r="AD395">
        <f t="shared" si="103"/>
        <v>189.0357232956847</v>
      </c>
      <c r="AE395">
        <f t="shared" si="104"/>
        <v>0.34036702683238401</v>
      </c>
      <c r="AF395">
        <f t="shared" si="105"/>
        <v>211823.68775229229</v>
      </c>
      <c r="AG395">
        <f t="shared" si="106"/>
        <v>0.30939159527436816</v>
      </c>
    </row>
    <row r="396" spans="19:33" x14ac:dyDescent="0.25">
      <c r="S396">
        <f t="shared" si="107"/>
        <v>16</v>
      </c>
      <c r="T396">
        <f t="shared" si="108"/>
        <v>17</v>
      </c>
      <c r="U396">
        <f t="shared" si="109"/>
        <v>377</v>
      </c>
      <c r="V396">
        <f t="shared" si="110"/>
        <v>13.664543771115119</v>
      </c>
      <c r="Y396">
        <f t="shared" si="112"/>
        <v>189.02218199039461</v>
      </c>
      <c r="Z396">
        <f t="shared" si="111"/>
        <v>0</v>
      </c>
      <c r="AA396">
        <f t="shared" si="100"/>
        <v>0.34004111038721335</v>
      </c>
      <c r="AB396">
        <f t="shared" si="101"/>
        <v>211823.687752292</v>
      </c>
      <c r="AC396">
        <f t="shared" si="102"/>
        <v>211211.61375359501</v>
      </c>
      <c r="AD396">
        <f t="shared" si="103"/>
        <v>189.00852468012155</v>
      </c>
      <c r="AE396">
        <f t="shared" si="104"/>
        <v>0.33971025479705175</v>
      </c>
      <c r="AF396">
        <f t="shared" si="105"/>
        <v>210600.73083502261</v>
      </c>
      <c r="AG396">
        <f t="shared" si="106"/>
        <v>0.30880544803064003</v>
      </c>
    </row>
    <row r="397" spans="19:33" x14ac:dyDescent="0.25">
      <c r="S397">
        <f t="shared" si="107"/>
        <v>16</v>
      </c>
      <c r="T397">
        <f t="shared" si="108"/>
        <v>18</v>
      </c>
      <c r="U397">
        <f t="shared" si="109"/>
        <v>378</v>
      </c>
      <c r="V397">
        <f t="shared" si="110"/>
        <v>13.664543771115119</v>
      </c>
      <c r="Y397">
        <f t="shared" si="112"/>
        <v>188.99487171162144</v>
      </c>
      <c r="Z397">
        <f t="shared" si="111"/>
        <v>0</v>
      </c>
      <c r="AA397">
        <f t="shared" si="100"/>
        <v>0.33937909625514118</v>
      </c>
      <c r="AB397">
        <f t="shared" si="101"/>
        <v>210600.73083502316</v>
      </c>
      <c r="AC397">
        <f t="shared" si="102"/>
        <v>209989.8484617639</v>
      </c>
      <c r="AD397">
        <f t="shared" si="103"/>
        <v>188.98121875530884</v>
      </c>
      <c r="AE397">
        <f t="shared" si="104"/>
        <v>0.33904793800884386</v>
      </c>
      <c r="AF397">
        <f t="shared" si="105"/>
        <v>209380.15825819131</v>
      </c>
      <c r="AG397">
        <f t="shared" si="106"/>
        <v>0.30820994842302074</v>
      </c>
    </row>
    <row r="398" spans="19:33" x14ac:dyDescent="0.25">
      <c r="S398">
        <f t="shared" si="107"/>
        <v>16</v>
      </c>
      <c r="T398">
        <f t="shared" si="108"/>
        <v>19</v>
      </c>
      <c r="U398">
        <f t="shared" si="109"/>
        <v>379</v>
      </c>
      <c r="V398">
        <f t="shared" si="110"/>
        <v>13.664543771115119</v>
      </c>
      <c r="Y398">
        <f t="shared" si="112"/>
        <v>188.96759244347209</v>
      </c>
      <c r="Z398">
        <f t="shared" si="111"/>
        <v>0</v>
      </c>
      <c r="AA398">
        <f t="shared" si="100"/>
        <v>0.33871742603560928</v>
      </c>
      <c r="AB398">
        <f t="shared" si="101"/>
        <v>209380.1582581914</v>
      </c>
      <c r="AC398">
        <f t="shared" si="102"/>
        <v>208770.46689132729</v>
      </c>
      <c r="AD398">
        <f t="shared" si="103"/>
        <v>188.95396610563628</v>
      </c>
      <c r="AE398">
        <f t="shared" si="104"/>
        <v>0.33838691343175697</v>
      </c>
      <c r="AF398">
        <f t="shared" si="105"/>
        <v>208161.96536983707</v>
      </c>
      <c r="AG398">
        <f t="shared" si="106"/>
        <v>0.30761469201570008</v>
      </c>
    </row>
    <row r="399" spans="19:33" x14ac:dyDescent="0.25">
      <c r="S399">
        <f t="shared" si="107"/>
        <v>16</v>
      </c>
      <c r="T399">
        <f t="shared" si="108"/>
        <v>20</v>
      </c>
      <c r="U399">
        <f t="shared" si="109"/>
        <v>380</v>
      </c>
      <c r="V399">
        <f t="shared" si="110"/>
        <v>13.664543771115119</v>
      </c>
      <c r="Y399">
        <f t="shared" si="112"/>
        <v>188.94036636032894</v>
      </c>
      <c r="Z399">
        <f t="shared" si="111"/>
        <v>0</v>
      </c>
      <c r="AA399">
        <f t="shared" si="100"/>
        <v>0.33805704584096163</v>
      </c>
      <c r="AB399">
        <f t="shared" si="101"/>
        <v>208161.96536983666</v>
      </c>
      <c r="AC399">
        <f t="shared" si="102"/>
        <v>207553.46268732293</v>
      </c>
      <c r="AD399">
        <f t="shared" si="103"/>
        <v>188.92676658907322</v>
      </c>
      <c r="AE399">
        <f t="shared" si="104"/>
        <v>0.33772717762077764</v>
      </c>
      <c r="AF399">
        <f t="shared" si="105"/>
        <v>206946.14753040185</v>
      </c>
      <c r="AG399">
        <f t="shared" si="106"/>
        <v>0.30702059614962074</v>
      </c>
    </row>
    <row r="400" spans="19:33" x14ac:dyDescent="0.25">
      <c r="S400">
        <f t="shared" si="107"/>
        <v>16</v>
      </c>
      <c r="T400">
        <f t="shared" si="108"/>
        <v>21</v>
      </c>
      <c r="U400">
        <f t="shared" si="109"/>
        <v>381</v>
      </c>
      <c r="V400">
        <f t="shared" si="110"/>
        <v>13.664543771115119</v>
      </c>
      <c r="Y400">
        <f t="shared" si="112"/>
        <v>188.91319335849991</v>
      </c>
      <c r="Z400">
        <f t="shared" si="111"/>
        <v>0</v>
      </c>
      <c r="AA400">
        <f t="shared" si="100"/>
        <v>0.33739795315610249</v>
      </c>
      <c r="AB400">
        <f t="shared" si="101"/>
        <v>206946.147530402</v>
      </c>
      <c r="AC400">
        <f t="shared" si="102"/>
        <v>206338.83121472102</v>
      </c>
      <c r="AD400">
        <f t="shared" si="103"/>
        <v>188.89962010202879</v>
      </c>
      <c r="AE400">
        <f t="shared" si="104"/>
        <v>0.33706872806326516</v>
      </c>
      <c r="AF400">
        <f t="shared" si="105"/>
        <v>205732.70010937424</v>
      </c>
      <c r="AG400">
        <f t="shared" si="106"/>
        <v>0.30642765856213466</v>
      </c>
    </row>
    <row r="401" spans="19:33" x14ac:dyDescent="0.25">
      <c r="S401">
        <f t="shared" si="107"/>
        <v>16</v>
      </c>
      <c r="T401">
        <f t="shared" si="108"/>
        <v>22</v>
      </c>
      <c r="U401">
        <f t="shared" si="109"/>
        <v>382</v>
      </c>
      <c r="V401">
        <f t="shared" si="110"/>
        <v>13.664543771115119</v>
      </c>
      <c r="Y401">
        <f t="shared" si="112"/>
        <v>188.8860330230321</v>
      </c>
      <c r="Z401">
        <f t="shared" si="111"/>
        <v>0</v>
      </c>
      <c r="AA401">
        <f t="shared" si="100"/>
        <v>0.33673840332432114</v>
      </c>
      <c r="AB401">
        <f t="shared" si="101"/>
        <v>205732.70010937485</v>
      </c>
      <c r="AC401">
        <f t="shared" si="102"/>
        <v>205126.57098339108</v>
      </c>
      <c r="AD401">
        <f t="shared" si="103"/>
        <v>188.87234722798857</v>
      </c>
      <c r="AE401">
        <f t="shared" si="104"/>
        <v>0.33640381152040366</v>
      </c>
      <c r="AF401">
        <f t="shared" si="105"/>
        <v>204521.64638790139</v>
      </c>
      <c r="AG401">
        <f t="shared" si="106"/>
        <v>0.30583418714971716</v>
      </c>
    </row>
    <row r="402" spans="19:33" x14ac:dyDescent="0.25">
      <c r="S402">
        <f t="shared" si="107"/>
        <v>16</v>
      </c>
      <c r="T402">
        <f t="shared" si="108"/>
        <v>23</v>
      </c>
      <c r="U402">
        <f t="shared" si="109"/>
        <v>383</v>
      </c>
      <c r="V402">
        <f t="shared" si="110"/>
        <v>13.664543771115119</v>
      </c>
      <c r="Y402">
        <f t="shared" si="112"/>
        <v>188.85868863005001</v>
      </c>
      <c r="Z402">
        <f t="shared" si="111"/>
        <v>0</v>
      </c>
      <c r="AA402">
        <f t="shared" si="100"/>
        <v>0.33606988463426296</v>
      </c>
      <c r="AB402">
        <f t="shared" si="101"/>
        <v>204521.64638790183</v>
      </c>
      <c r="AC402">
        <f t="shared" si="102"/>
        <v>203916.72059556015</v>
      </c>
      <c r="AD402">
        <f t="shared" si="103"/>
        <v>188.84503000508772</v>
      </c>
      <c r="AE402">
        <f t="shared" si="104"/>
        <v>0.33573595708744308</v>
      </c>
      <c r="AF402">
        <f t="shared" si="105"/>
        <v>203312.99694238702</v>
      </c>
      <c r="AG402">
        <f t="shared" si="106"/>
        <v>0.30523192484443373</v>
      </c>
    </row>
    <row r="403" spans="19:33" x14ac:dyDescent="0.25">
      <c r="S403">
        <f t="shared" si="107"/>
        <v>16</v>
      </c>
      <c r="T403">
        <f t="shared" si="108"/>
        <v>24</v>
      </c>
      <c r="U403">
        <f t="shared" si="109"/>
        <v>384</v>
      </c>
      <c r="V403">
        <f t="shared" si="110"/>
        <v>13.664543771115119</v>
      </c>
      <c r="Y403">
        <f t="shared" si="112"/>
        <v>188.83139852323663</v>
      </c>
      <c r="Z403">
        <f t="shared" si="111"/>
        <v>0</v>
      </c>
      <c r="AA403">
        <f t="shared" si="100"/>
        <v>0.33540269313835436</v>
      </c>
      <c r="AB403">
        <f t="shared" si="101"/>
        <v>203312.99694238688</v>
      </c>
      <c r="AC403">
        <f t="shared" si="102"/>
        <v>202709.27209473783</v>
      </c>
      <c r="AD403">
        <f t="shared" si="103"/>
        <v>188.81776701441547</v>
      </c>
      <c r="AE403">
        <f t="shared" si="104"/>
        <v>0.33506942852989841</v>
      </c>
      <c r="AF403">
        <f t="shared" si="105"/>
        <v>202106.74699967925</v>
      </c>
      <c r="AG403">
        <f t="shared" si="106"/>
        <v>0.30463085819608554</v>
      </c>
    </row>
    <row r="404" spans="19:33" x14ac:dyDescent="0.25">
      <c r="S404">
        <f t="shared" si="107"/>
        <v>17</v>
      </c>
      <c r="T404">
        <f t="shared" si="108"/>
        <v>1</v>
      </c>
      <c r="U404">
        <f t="shared" si="109"/>
        <v>385</v>
      </c>
      <c r="V404">
        <f t="shared" si="110"/>
        <v>13.664543771115119</v>
      </c>
      <c r="Y404">
        <f t="shared" si="112"/>
        <v>188.80416259481893</v>
      </c>
      <c r="Z404">
        <f t="shared" si="111"/>
        <v>0</v>
      </c>
      <c r="AA404">
        <f t="shared" si="100"/>
        <v>0.33473682620174894</v>
      </c>
      <c r="AB404">
        <f t="shared" si="101"/>
        <v>202106.74699967902</v>
      </c>
      <c r="AC404">
        <f t="shared" si="102"/>
        <v>201504.22071251587</v>
      </c>
      <c r="AD404">
        <f t="shared" si="103"/>
        <v>188.79055814830588</v>
      </c>
      <c r="AE404">
        <f t="shared" si="104"/>
        <v>0.33440422321554136</v>
      </c>
      <c r="AF404">
        <f t="shared" si="105"/>
        <v>200902.89179610307</v>
      </c>
      <c r="AG404">
        <f t="shared" si="106"/>
        <v>0.30403098483096375</v>
      </c>
    </row>
    <row r="405" spans="19:33" x14ac:dyDescent="0.25">
      <c r="S405">
        <f t="shared" si="107"/>
        <v>17</v>
      </c>
      <c r="T405">
        <f t="shared" si="108"/>
        <v>2</v>
      </c>
      <c r="U405">
        <f t="shared" si="109"/>
        <v>386</v>
      </c>
      <c r="V405">
        <f t="shared" si="110"/>
        <v>13.664543771115119</v>
      </c>
      <c r="Y405">
        <f t="shared" si="112"/>
        <v>188.77698073723786</v>
      </c>
      <c r="Z405">
        <f t="shared" si="111"/>
        <v>0</v>
      </c>
      <c r="AA405">
        <f t="shared" ref="AA405:AA468" si="113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0.33407228119483107</v>
      </c>
      <c r="AB405">
        <f t="shared" ref="AB405:AB468" si="114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200902.8917961033</v>
      </c>
      <c r="AC405">
        <f t="shared" ref="AC405:AC468" si="115">MAX(0,AB405+(Z405-AA405)*1800)</f>
        <v>200301.56168995259</v>
      </c>
      <c r="AD405">
        <f t="shared" ref="AD405:AD468" si="116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188.76340329930676</v>
      </c>
      <c r="AE405">
        <f t="shared" ref="AE405:AE468" si="117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0.33374033851736901</v>
      </c>
      <c r="AF405">
        <f t="shared" ref="AF405:AF468" si="118">MAX(0,AB405+(Z405-AE405)*3600)</f>
        <v>199701.42657744078</v>
      </c>
      <c r="AG405">
        <f t="shared" ref="AG405:AG468" si="119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0.30343230238007207</v>
      </c>
    </row>
    <row r="406" spans="19:33" x14ac:dyDescent="0.25">
      <c r="S406">
        <f t="shared" si="107"/>
        <v>17</v>
      </c>
      <c r="T406">
        <f t="shared" si="108"/>
        <v>3</v>
      </c>
      <c r="U406">
        <f t="shared" si="109"/>
        <v>387</v>
      </c>
      <c r="V406">
        <f t="shared" si="110"/>
        <v>13.664543771115119</v>
      </c>
      <c r="Y406">
        <f t="shared" si="112"/>
        <v>188.74974809702209</v>
      </c>
      <c r="Z406">
        <f t="shared" si="111"/>
        <v>0</v>
      </c>
      <c r="AA406">
        <f t="shared" si="113"/>
        <v>0.33340445934721119</v>
      </c>
      <c r="AB406">
        <f t="shared" si="114"/>
        <v>199701.42657744093</v>
      </c>
      <c r="AC406">
        <f t="shared" si="115"/>
        <v>199101.29855061596</v>
      </c>
      <c r="AD406">
        <f t="shared" si="116"/>
        <v>188.73605792511557</v>
      </c>
      <c r="AE406">
        <f t="shared" si="117"/>
        <v>0.33306704263941617</v>
      </c>
      <c r="AF406">
        <f t="shared" si="118"/>
        <v>198502.38522393903</v>
      </c>
      <c r="AG406">
        <f t="shared" si="119"/>
        <v>0.30283034767007749</v>
      </c>
    </row>
    <row r="407" spans="19:33" x14ac:dyDescent="0.25">
      <c r="S407">
        <f t="shared" si="107"/>
        <v>17</v>
      </c>
      <c r="T407">
        <f t="shared" si="108"/>
        <v>4</v>
      </c>
      <c r="U407">
        <f t="shared" si="109"/>
        <v>388</v>
      </c>
      <c r="V407">
        <f t="shared" si="110"/>
        <v>13.664543771115119</v>
      </c>
      <c r="Y407">
        <f t="shared" si="112"/>
        <v>188.72239546305281</v>
      </c>
      <c r="Z407">
        <f t="shared" si="111"/>
        <v>0</v>
      </c>
      <c r="AA407">
        <f t="shared" si="113"/>
        <v>0.33273030888610233</v>
      </c>
      <c r="AB407">
        <f t="shared" si="114"/>
        <v>198502.38522393914</v>
      </c>
      <c r="AC407">
        <f t="shared" si="115"/>
        <v>197903.47066794414</v>
      </c>
      <c r="AD407">
        <f t="shared" si="116"/>
        <v>188.70873297294671</v>
      </c>
      <c r="AE407">
        <f t="shared" si="117"/>
        <v>0.33239357444161466</v>
      </c>
      <c r="AF407">
        <f t="shared" si="118"/>
        <v>197305.76835594932</v>
      </c>
      <c r="AG407">
        <f t="shared" si="119"/>
        <v>0.30222215748705133</v>
      </c>
    </row>
    <row r="408" spans="19:33" x14ac:dyDescent="0.25">
      <c r="S408">
        <f t="shared" si="107"/>
        <v>17</v>
      </c>
      <c r="T408">
        <f t="shared" si="108"/>
        <v>5</v>
      </c>
      <c r="U408">
        <f t="shared" si="109"/>
        <v>389</v>
      </c>
      <c r="V408">
        <f t="shared" si="110"/>
        <v>13.664543771115119</v>
      </c>
      <c r="Y408">
        <f t="shared" si="112"/>
        <v>188.69509813665451</v>
      </c>
      <c r="Z408">
        <f t="shared" si="111"/>
        <v>0</v>
      </c>
      <c r="AA408">
        <f t="shared" si="113"/>
        <v>0.33205752157066076</v>
      </c>
      <c r="AB408">
        <f t="shared" si="114"/>
        <v>197305.76835594952</v>
      </c>
      <c r="AC408">
        <f t="shared" si="115"/>
        <v>196708.06481712233</v>
      </c>
      <c r="AD408">
        <f t="shared" si="116"/>
        <v>188.68146327237568</v>
      </c>
      <c r="AE408">
        <f t="shared" si="117"/>
        <v>0.33172146800993058</v>
      </c>
      <c r="AF408">
        <f t="shared" si="118"/>
        <v>196111.57107111378</v>
      </c>
      <c r="AG408">
        <f t="shared" si="119"/>
        <v>0.30161519707669576</v>
      </c>
    </row>
    <row r="409" spans="19:33" x14ac:dyDescent="0.25">
      <c r="S409">
        <f t="shared" si="107"/>
        <v>17</v>
      </c>
      <c r="T409">
        <f t="shared" si="108"/>
        <v>6</v>
      </c>
      <c r="U409">
        <f t="shared" si="109"/>
        <v>390</v>
      </c>
      <c r="V409">
        <f t="shared" si="110"/>
        <v>13.664543771115119</v>
      </c>
      <c r="Y409">
        <f t="shared" si="112"/>
        <v>188.6678560059942</v>
      </c>
      <c r="Z409">
        <f t="shared" si="111"/>
        <v>0</v>
      </c>
      <c r="AA409">
        <f t="shared" si="113"/>
        <v>0.33138609464457897</v>
      </c>
      <c r="AB409">
        <f t="shared" si="114"/>
        <v>196111.57107111433</v>
      </c>
      <c r="AC409">
        <f t="shared" si="115"/>
        <v>195515.07610075409</v>
      </c>
      <c r="AD409">
        <f t="shared" si="116"/>
        <v>188.65424871168267</v>
      </c>
      <c r="AE409">
        <f t="shared" si="117"/>
        <v>0.33105072059084578</v>
      </c>
      <c r="AF409">
        <f t="shared" si="118"/>
        <v>194919.78847698728</v>
      </c>
      <c r="AG409">
        <f t="shared" si="119"/>
        <v>0.30100946395238604</v>
      </c>
    </row>
    <row r="410" spans="19:33" x14ac:dyDescent="0.25">
      <c r="S410">
        <f t="shared" si="107"/>
        <v>17</v>
      </c>
      <c r="T410">
        <f t="shared" si="108"/>
        <v>7</v>
      </c>
      <c r="U410">
        <f t="shared" si="109"/>
        <v>391</v>
      </c>
      <c r="V410">
        <f t="shared" si="110"/>
        <v>13.664543771115119</v>
      </c>
      <c r="Y410">
        <f t="shared" si="112"/>
        <v>188.64066895946496</v>
      </c>
      <c r="Z410">
        <f t="shared" si="111"/>
        <v>0</v>
      </c>
      <c r="AA410">
        <f t="shared" si="113"/>
        <v>0.33071602535712197</v>
      </c>
      <c r="AB410">
        <f t="shared" si="114"/>
        <v>194919.78847698707</v>
      </c>
      <c r="AC410">
        <f t="shared" si="115"/>
        <v>194324.49963134425</v>
      </c>
      <c r="AD410">
        <f t="shared" si="116"/>
        <v>188.62705896506358</v>
      </c>
      <c r="AE410">
        <f t="shared" si="117"/>
        <v>0.33037998284903003</v>
      </c>
      <c r="AF410">
        <f t="shared" si="118"/>
        <v>193730.42053873057</v>
      </c>
      <c r="AG410">
        <f t="shared" si="119"/>
        <v>0.30040495563252473</v>
      </c>
    </row>
    <row r="411" spans="19:33" x14ac:dyDescent="0.25">
      <c r="S411">
        <f t="shared" si="107"/>
        <v>17</v>
      </c>
      <c r="T411">
        <f t="shared" si="108"/>
        <v>8</v>
      </c>
      <c r="U411">
        <f t="shared" si="109"/>
        <v>392</v>
      </c>
      <c r="V411">
        <f t="shared" si="110"/>
        <v>13.664543771115119</v>
      </c>
      <c r="Y411">
        <f t="shared" si="112"/>
        <v>188.6133661103384</v>
      </c>
      <c r="Z411">
        <f t="shared" si="111"/>
        <v>0</v>
      </c>
      <c r="AA411">
        <f t="shared" si="113"/>
        <v>0.33003969766700514</v>
      </c>
      <c r="AB411">
        <f t="shared" si="114"/>
        <v>193730.42053873042</v>
      </c>
      <c r="AC411">
        <f t="shared" si="115"/>
        <v>193136.34908292981</v>
      </c>
      <c r="AD411">
        <f t="shared" si="116"/>
        <v>188.59967343163319</v>
      </c>
      <c r="AE411">
        <f t="shared" si="117"/>
        <v>0.32969941685930448</v>
      </c>
      <c r="AF411">
        <f t="shared" si="118"/>
        <v>192543.50263803694</v>
      </c>
      <c r="AG411">
        <f t="shared" si="119"/>
        <v>0.29979427595159608</v>
      </c>
    </row>
    <row r="412" spans="19:33" x14ac:dyDescent="0.25">
      <c r="S412">
        <f t="shared" si="107"/>
        <v>17</v>
      </c>
      <c r="T412">
        <f t="shared" si="108"/>
        <v>9</v>
      </c>
      <c r="U412">
        <f t="shared" si="109"/>
        <v>393</v>
      </c>
      <c r="V412">
        <f t="shared" si="110"/>
        <v>13.664543771115119</v>
      </c>
      <c r="Y412">
        <f t="shared" si="112"/>
        <v>188.58600898805122</v>
      </c>
      <c r="Z412">
        <f t="shared" si="111"/>
        <v>0</v>
      </c>
      <c r="AA412">
        <f t="shared" si="113"/>
        <v>0.32935983773100119</v>
      </c>
      <c r="AB412">
        <f t="shared" si="114"/>
        <v>192543.50263803676</v>
      </c>
      <c r="AC412">
        <f t="shared" si="115"/>
        <v>191950.65493012097</v>
      </c>
      <c r="AD412">
        <f t="shared" si="116"/>
        <v>188.572344515358</v>
      </c>
      <c r="AE412">
        <f t="shared" si="117"/>
        <v>0.3290202578792456</v>
      </c>
      <c r="AF412">
        <f t="shared" si="118"/>
        <v>191359.02970967148</v>
      </c>
      <c r="AG412">
        <f t="shared" si="119"/>
        <v>0.29918007099040883</v>
      </c>
    </row>
    <row r="413" spans="19:33" x14ac:dyDescent="0.25">
      <c r="S413">
        <f t="shared" si="107"/>
        <v>17</v>
      </c>
      <c r="T413">
        <f t="shared" si="108"/>
        <v>10</v>
      </c>
      <c r="U413">
        <f t="shared" si="109"/>
        <v>394</v>
      </c>
      <c r="V413">
        <f t="shared" si="110"/>
        <v>13.664543771115119</v>
      </c>
      <c r="Y413">
        <f t="shared" si="112"/>
        <v>188.55870821962552</v>
      </c>
      <c r="Z413">
        <f t="shared" si="111"/>
        <v>0</v>
      </c>
      <c r="AA413">
        <f t="shared" si="113"/>
        <v>0.32868137826147381</v>
      </c>
      <c r="AB413">
        <f t="shared" si="114"/>
        <v>191359.0297096711</v>
      </c>
      <c r="AC413">
        <f t="shared" si="115"/>
        <v>190767.40322880045</v>
      </c>
      <c r="AD413">
        <f t="shared" si="116"/>
        <v>188.54507189484175</v>
      </c>
      <c r="AE413">
        <f t="shared" si="117"/>
        <v>0.32834249792174014</v>
      </c>
      <c r="AF413">
        <f t="shared" si="118"/>
        <v>190176.99671715283</v>
      </c>
      <c r="AG413">
        <f t="shared" si="119"/>
        <v>0.29856713125079498</v>
      </c>
    </row>
    <row r="414" spans="19:33" x14ac:dyDescent="0.25">
      <c r="S414">
        <f t="shared" si="107"/>
        <v>17</v>
      </c>
      <c r="T414">
        <f t="shared" si="108"/>
        <v>11</v>
      </c>
      <c r="U414">
        <f t="shared" si="109"/>
        <v>395</v>
      </c>
      <c r="V414">
        <f t="shared" si="110"/>
        <v>13.664543771115119</v>
      </c>
      <c r="Y414">
        <f t="shared" si="112"/>
        <v>188.53146368897609</v>
      </c>
      <c r="Z414">
        <f t="shared" si="111"/>
        <v>0</v>
      </c>
      <c r="AA414">
        <f t="shared" si="113"/>
        <v>0.32800431637355543</v>
      </c>
      <c r="AB414">
        <f t="shared" si="114"/>
        <v>190176.99671715315</v>
      </c>
      <c r="AC414">
        <f t="shared" si="115"/>
        <v>189586.58894768075</v>
      </c>
      <c r="AD414">
        <f t="shared" si="116"/>
        <v>188.51785545411897</v>
      </c>
      <c r="AE414">
        <f t="shared" si="117"/>
        <v>0.32766613410489553</v>
      </c>
      <c r="AF414">
        <f t="shared" si="118"/>
        <v>188997.39863437551</v>
      </c>
      <c r="AG414">
        <f t="shared" si="119"/>
        <v>0.29795545412648228</v>
      </c>
    </row>
    <row r="415" spans="19:33" x14ac:dyDescent="0.25">
      <c r="S415">
        <f t="shared" si="107"/>
        <v>17</v>
      </c>
      <c r="T415">
        <f t="shared" si="108"/>
        <v>12</v>
      </c>
      <c r="U415">
        <f t="shared" si="109"/>
        <v>396</v>
      </c>
      <c r="V415">
        <f t="shared" si="110"/>
        <v>13.664543771115119</v>
      </c>
      <c r="Y415">
        <f t="shared" si="112"/>
        <v>188.50427528025682</v>
      </c>
      <c r="Z415">
        <f t="shared" si="111"/>
        <v>0</v>
      </c>
      <c r="AA415">
        <f t="shared" si="113"/>
        <v>0.32732864918831966</v>
      </c>
      <c r="AB415">
        <f t="shared" si="114"/>
        <v>188997.39863437557</v>
      </c>
      <c r="AC415">
        <f t="shared" si="115"/>
        <v>188408.20706583658</v>
      </c>
      <c r="AD415">
        <f t="shared" si="116"/>
        <v>188.49059795302026</v>
      </c>
      <c r="AE415">
        <f t="shared" si="117"/>
        <v>0.32698676519959796</v>
      </c>
      <c r="AF415">
        <f t="shared" si="118"/>
        <v>187820.246279657</v>
      </c>
      <c r="AG415">
        <f t="shared" si="119"/>
        <v>0.29734503701656628</v>
      </c>
    </row>
    <row r="416" spans="19:33" x14ac:dyDescent="0.25">
      <c r="S416">
        <f t="shared" si="107"/>
        <v>17</v>
      </c>
      <c r="T416">
        <f t="shared" si="108"/>
        <v>13</v>
      </c>
      <c r="U416">
        <f t="shared" si="109"/>
        <v>397</v>
      </c>
      <c r="V416">
        <f t="shared" si="110"/>
        <v>13.664543771115119</v>
      </c>
      <c r="Y416">
        <f t="shared" si="112"/>
        <v>188.47690466481839</v>
      </c>
      <c r="Z416">
        <f t="shared" si="111"/>
        <v>0</v>
      </c>
      <c r="AA416">
        <f t="shared" si="113"/>
        <v>0.3266435787189893</v>
      </c>
      <c r="AB416">
        <f t="shared" si="114"/>
        <v>187820.24627965651</v>
      </c>
      <c r="AC416">
        <f t="shared" si="115"/>
        <v>187232.28783796233</v>
      </c>
      <c r="AD416">
        <f t="shared" si="116"/>
        <v>188.46321143121835</v>
      </c>
      <c r="AE416">
        <f t="shared" si="117"/>
        <v>0.32630039360683277</v>
      </c>
      <c r="AF416">
        <f t="shared" si="118"/>
        <v>186645.56486267192</v>
      </c>
      <c r="AG416">
        <f t="shared" si="119"/>
        <v>0.29672538702514184</v>
      </c>
    </row>
    <row r="417" spans="19:33" x14ac:dyDescent="0.25">
      <c r="S417">
        <f t="shared" si="107"/>
        <v>17</v>
      </c>
      <c r="T417">
        <f t="shared" si="108"/>
        <v>14</v>
      </c>
      <c r="U417">
        <f t="shared" si="109"/>
        <v>398</v>
      </c>
      <c r="V417">
        <f t="shared" si="110"/>
        <v>13.664543771115119</v>
      </c>
      <c r="Y417">
        <f t="shared" si="112"/>
        <v>188.44954697096156</v>
      </c>
      <c r="Z417">
        <f t="shared" si="111"/>
        <v>0</v>
      </c>
      <c r="AA417">
        <f t="shared" si="113"/>
        <v>0.32595792962332387</v>
      </c>
      <c r="AB417">
        <f t="shared" si="114"/>
        <v>186645.56486267166</v>
      </c>
      <c r="AC417">
        <f t="shared" si="115"/>
        <v>186058.84058934968</v>
      </c>
      <c r="AD417">
        <f t="shared" si="116"/>
        <v>188.43588248047433</v>
      </c>
      <c r="AE417">
        <f t="shared" si="117"/>
        <v>0.32561546488216814</v>
      </c>
      <c r="AF417">
        <f t="shared" si="118"/>
        <v>185473.34918909584</v>
      </c>
      <c r="AG417">
        <f t="shared" si="119"/>
        <v>0.29610507814266479</v>
      </c>
    </row>
    <row r="418" spans="19:33" x14ac:dyDescent="0.25">
      <c r="S418">
        <f t="shared" si="107"/>
        <v>17</v>
      </c>
      <c r="T418">
        <f t="shared" si="108"/>
        <v>15</v>
      </c>
      <c r="U418">
        <f t="shared" si="109"/>
        <v>399</v>
      </c>
      <c r="V418">
        <f t="shared" si="110"/>
        <v>13.664543771115119</v>
      </c>
      <c r="Y418">
        <f t="shared" si="112"/>
        <v>188.42224670293299</v>
      </c>
      <c r="Z418">
        <f t="shared" si="111"/>
        <v>0</v>
      </c>
      <c r="AA418">
        <f t="shared" si="113"/>
        <v>0.3252737197559582</v>
      </c>
      <c r="AB418">
        <f t="shared" si="114"/>
        <v>185473.34918909578</v>
      </c>
      <c r="AC418">
        <f t="shared" si="115"/>
        <v>184887.85649353504</v>
      </c>
      <c r="AD418">
        <f t="shared" si="116"/>
        <v>188.40861089522465</v>
      </c>
      <c r="AE418">
        <f t="shared" si="117"/>
        <v>0.32493197387369127</v>
      </c>
      <c r="AF418">
        <f t="shared" si="118"/>
        <v>184303.5940831505</v>
      </c>
      <c r="AG418">
        <f t="shared" si="119"/>
        <v>0.29548607133453431</v>
      </c>
    </row>
    <row r="419" spans="19:33" x14ac:dyDescent="0.25">
      <c r="S419">
        <f t="shared" si="107"/>
        <v>17</v>
      </c>
      <c r="T419">
        <f t="shared" si="108"/>
        <v>16</v>
      </c>
      <c r="U419">
        <f t="shared" si="109"/>
        <v>400</v>
      </c>
      <c r="V419">
        <f t="shared" si="110"/>
        <v>13.664543771115119</v>
      </c>
      <c r="Y419">
        <f t="shared" si="112"/>
        <v>188.39500374019161</v>
      </c>
      <c r="Z419">
        <f t="shared" si="111"/>
        <v>0</v>
      </c>
      <c r="AA419">
        <f t="shared" si="113"/>
        <v>0.32459094609584527</v>
      </c>
      <c r="AB419">
        <f t="shared" si="114"/>
        <v>184303.59408315053</v>
      </c>
      <c r="AC419">
        <f t="shared" si="115"/>
        <v>183719.330380178</v>
      </c>
      <c r="AD419">
        <f t="shared" si="116"/>
        <v>188.38139655505489</v>
      </c>
      <c r="AE419">
        <f t="shared" si="117"/>
        <v>0.32424991756352928</v>
      </c>
      <c r="AF419">
        <f t="shared" si="118"/>
        <v>183136.29437992183</v>
      </c>
      <c r="AG419">
        <f t="shared" si="119"/>
        <v>0.29486836386759974</v>
      </c>
    </row>
    <row r="420" spans="19:33" x14ac:dyDescent="0.25">
      <c r="S420">
        <f t="shared" si="107"/>
        <v>17</v>
      </c>
      <c r="T420">
        <f t="shared" si="108"/>
        <v>17</v>
      </c>
      <c r="U420">
        <f t="shared" si="109"/>
        <v>401</v>
      </c>
      <c r="V420">
        <f t="shared" si="110"/>
        <v>13.664543771115119</v>
      </c>
      <c r="Y420">
        <f t="shared" si="112"/>
        <v>188.36779505843387</v>
      </c>
      <c r="Z420">
        <f t="shared" si="111"/>
        <v>0</v>
      </c>
      <c r="AA420">
        <f t="shared" si="113"/>
        <v>0.32390855125482176</v>
      </c>
      <c r="AB420">
        <f t="shared" si="114"/>
        <v>183136.29437992189</v>
      </c>
      <c r="AC420">
        <f t="shared" si="115"/>
        <v>182553.25898766323</v>
      </c>
      <c r="AD420">
        <f t="shared" si="116"/>
        <v>188.35407395083197</v>
      </c>
      <c r="AE420">
        <f t="shared" si="117"/>
        <v>0.32356167842499106</v>
      </c>
      <c r="AF420">
        <f t="shared" si="118"/>
        <v>181971.47233759193</v>
      </c>
      <c r="AG420">
        <f t="shared" si="119"/>
        <v>0.29425092786485985</v>
      </c>
    </row>
    <row r="421" spans="19:33" x14ac:dyDescent="0.25">
      <c r="S421">
        <f t="shared" si="107"/>
        <v>17</v>
      </c>
      <c r="T421">
        <f t="shared" si="108"/>
        <v>18</v>
      </c>
      <c r="U421">
        <f t="shared" si="109"/>
        <v>402</v>
      </c>
      <c r="V421">
        <f t="shared" si="110"/>
        <v>13.664543771115119</v>
      </c>
      <c r="Y421">
        <f t="shared" si="112"/>
        <v>188.34038223102735</v>
      </c>
      <c r="Z421">
        <f t="shared" si="111"/>
        <v>0</v>
      </c>
      <c r="AA421">
        <f t="shared" si="113"/>
        <v>0.32321554852559253</v>
      </c>
      <c r="AB421">
        <f t="shared" si="114"/>
        <v>181971.47233759199</v>
      </c>
      <c r="AC421">
        <f t="shared" si="115"/>
        <v>181389.68435024592</v>
      </c>
      <c r="AD421">
        <f t="shared" si="116"/>
        <v>188.32669047975142</v>
      </c>
      <c r="AE421">
        <f t="shared" si="117"/>
        <v>0.32286941783059214</v>
      </c>
      <c r="AF421">
        <f t="shared" si="118"/>
        <v>180809.14243340187</v>
      </c>
      <c r="AG421">
        <f t="shared" si="119"/>
        <v>0.2936230802575196</v>
      </c>
    </row>
    <row r="422" spans="19:33" x14ac:dyDescent="0.25">
      <c r="S422">
        <f t="shared" si="107"/>
        <v>17</v>
      </c>
      <c r="T422">
        <f t="shared" si="108"/>
        <v>19</v>
      </c>
      <c r="U422">
        <f t="shared" si="109"/>
        <v>403</v>
      </c>
      <c r="V422">
        <f t="shared" si="110"/>
        <v>13.664543771115119</v>
      </c>
      <c r="Y422">
        <f t="shared" si="112"/>
        <v>188.31302805339755</v>
      </c>
      <c r="Z422">
        <f t="shared" si="111"/>
        <v>0</v>
      </c>
      <c r="AA422">
        <f t="shared" si="113"/>
        <v>0.32252402847652367</v>
      </c>
      <c r="AB422">
        <f t="shared" si="114"/>
        <v>180809.1424334019</v>
      </c>
      <c r="AC422">
        <f t="shared" si="115"/>
        <v>180228.59918214416</v>
      </c>
      <c r="AD422">
        <f t="shared" si="116"/>
        <v>188.2993655956397</v>
      </c>
      <c r="AE422">
        <f t="shared" si="117"/>
        <v>0.32217863832855548</v>
      </c>
      <c r="AF422">
        <f t="shared" si="118"/>
        <v>179649.29933541908</v>
      </c>
      <c r="AG422">
        <f t="shared" si="119"/>
        <v>0.29299657593087924</v>
      </c>
    </row>
    <row r="423" spans="19:33" x14ac:dyDescent="0.25">
      <c r="S423">
        <f t="shared" si="107"/>
        <v>17</v>
      </c>
      <c r="T423">
        <f t="shared" si="108"/>
        <v>20</v>
      </c>
      <c r="U423">
        <f t="shared" si="109"/>
        <v>404</v>
      </c>
      <c r="V423">
        <f t="shared" si="110"/>
        <v>13.664543771115119</v>
      </c>
      <c r="Y423">
        <f t="shared" si="112"/>
        <v>188.28573240006318</v>
      </c>
      <c r="Z423">
        <f t="shared" si="111"/>
        <v>0</v>
      </c>
      <c r="AA423">
        <f t="shared" si="113"/>
        <v>0.32183398793541895</v>
      </c>
      <c r="AB423">
        <f t="shared" si="114"/>
        <v>179649.29933541859</v>
      </c>
      <c r="AC423">
        <f t="shared" si="115"/>
        <v>179069.99815713483</v>
      </c>
      <c r="AD423">
        <f t="shared" si="116"/>
        <v>188.27209917314988</v>
      </c>
      <c r="AE423">
        <f t="shared" si="117"/>
        <v>0.32148933675008118</v>
      </c>
      <c r="AF423">
        <f t="shared" si="118"/>
        <v>178491.93772311829</v>
      </c>
      <c r="AG423">
        <f t="shared" si="119"/>
        <v>0.29237141201098782</v>
      </c>
    </row>
    <row r="424" spans="19:33" x14ac:dyDescent="0.25">
      <c r="S424">
        <f t="shared" si="107"/>
        <v>17</v>
      </c>
      <c r="T424">
        <f t="shared" si="108"/>
        <v>21</v>
      </c>
      <c r="U424">
        <f t="shared" si="109"/>
        <v>405</v>
      </c>
      <c r="V424">
        <f t="shared" si="110"/>
        <v>13.664543771115119</v>
      </c>
      <c r="Y424">
        <f t="shared" si="112"/>
        <v>188.25849514581148</v>
      </c>
      <c r="Z424">
        <f t="shared" si="111"/>
        <v>0</v>
      </c>
      <c r="AA424">
        <f t="shared" si="113"/>
        <v>0.32114542373686972</v>
      </c>
      <c r="AB424">
        <f t="shared" si="114"/>
        <v>178491.93772311814</v>
      </c>
      <c r="AC424">
        <f t="shared" si="115"/>
        <v>177913.87596039177</v>
      </c>
      <c r="AD424">
        <f t="shared" si="116"/>
        <v>188.24489108720331</v>
      </c>
      <c r="AE424">
        <f t="shared" si="117"/>
        <v>0.32080150993315132</v>
      </c>
      <c r="AF424">
        <f t="shared" si="118"/>
        <v>177337.05228735879</v>
      </c>
      <c r="AG424">
        <f t="shared" si="119"/>
        <v>0.29174758563004399</v>
      </c>
    </row>
    <row r="425" spans="19:33" x14ac:dyDescent="0.25">
      <c r="S425">
        <f t="shared" si="107"/>
        <v>17</v>
      </c>
      <c r="T425">
        <f t="shared" si="108"/>
        <v>22</v>
      </c>
      <c r="U425">
        <f t="shared" si="109"/>
        <v>406</v>
      </c>
      <c r="V425">
        <f t="shared" si="110"/>
        <v>13.664543771115119</v>
      </c>
      <c r="Y425">
        <f t="shared" si="112"/>
        <v>188.23122449936383</v>
      </c>
      <c r="Z425">
        <f t="shared" si="111"/>
        <v>0</v>
      </c>
      <c r="AA425">
        <f t="shared" si="113"/>
        <v>0.32045404127315297</v>
      </c>
      <c r="AB425">
        <f t="shared" si="114"/>
        <v>177337.05228735827</v>
      </c>
      <c r="AC425">
        <f t="shared" si="115"/>
        <v>176760.23501306659</v>
      </c>
      <c r="AD425">
        <f t="shared" si="116"/>
        <v>188.2175064335095</v>
      </c>
      <c r="AE425">
        <f t="shared" si="117"/>
        <v>0.32010415937651665</v>
      </c>
      <c r="AF425">
        <f t="shared" si="118"/>
        <v>176184.67731360282</v>
      </c>
      <c r="AG425">
        <f t="shared" si="119"/>
        <v>0.29112091894510089</v>
      </c>
    </row>
    <row r="426" spans="19:33" x14ac:dyDescent="0.25">
      <c r="S426">
        <f t="shared" si="107"/>
        <v>17</v>
      </c>
      <c r="T426">
        <f t="shared" si="108"/>
        <v>23</v>
      </c>
      <c r="U426">
        <f t="shared" si="109"/>
        <v>407</v>
      </c>
      <c r="V426">
        <f t="shared" si="110"/>
        <v>13.664543771115119</v>
      </c>
      <c r="Y426">
        <f t="shared" si="112"/>
        <v>188.20381832329483</v>
      </c>
      <c r="Z426">
        <f t="shared" si="111"/>
        <v>0</v>
      </c>
      <c r="AA426">
        <f t="shared" si="113"/>
        <v>0.31975504150420647</v>
      </c>
      <c r="AB426">
        <f t="shared" si="114"/>
        <v>176184.67731360235</v>
      </c>
      <c r="AC426">
        <f t="shared" si="115"/>
        <v>175609.11823889479</v>
      </c>
      <c r="AD426">
        <f t="shared" si="116"/>
        <v>188.19013018037364</v>
      </c>
      <c r="AE426">
        <f t="shared" si="117"/>
        <v>0.31940592279771046</v>
      </c>
      <c r="AF426">
        <f t="shared" si="118"/>
        <v>175034.8159915306</v>
      </c>
      <c r="AG426">
        <f t="shared" si="119"/>
        <v>0.29048674179547812</v>
      </c>
    </row>
    <row r="427" spans="19:33" x14ac:dyDescent="0.25">
      <c r="S427">
        <f t="shared" si="107"/>
        <v>17</v>
      </c>
      <c r="T427">
        <f t="shared" si="108"/>
        <v>24</v>
      </c>
      <c r="U427">
        <f t="shared" si="109"/>
        <v>408</v>
      </c>
      <c r="V427">
        <f t="shared" si="110"/>
        <v>13.664543771115119</v>
      </c>
      <c r="Y427">
        <f t="shared" si="112"/>
        <v>188.17647192775055</v>
      </c>
      <c r="Z427">
        <f t="shared" si="111"/>
        <v>0</v>
      </c>
      <c r="AA427">
        <f t="shared" si="113"/>
        <v>0.31905756644899141</v>
      </c>
      <c r="AB427">
        <f t="shared" si="114"/>
        <v>175034.81599153034</v>
      </c>
      <c r="AC427">
        <f t="shared" si="115"/>
        <v>174460.51237192214</v>
      </c>
      <c r="AD427">
        <f t="shared" si="116"/>
        <v>188.1628136424923</v>
      </c>
      <c r="AE427">
        <f t="shared" si="117"/>
        <v>0.31870920926790602</v>
      </c>
      <c r="AF427">
        <f t="shared" si="118"/>
        <v>173887.46283816587</v>
      </c>
      <c r="AG427">
        <f t="shared" si="119"/>
        <v>0.28985394796334862</v>
      </c>
    </row>
    <row r="428" spans="19:33" x14ac:dyDescent="0.25">
      <c r="S428">
        <f t="shared" si="107"/>
        <v>18</v>
      </c>
      <c r="T428">
        <f t="shared" si="108"/>
        <v>1</v>
      </c>
      <c r="U428">
        <f t="shared" si="109"/>
        <v>409</v>
      </c>
      <c r="V428">
        <f t="shared" si="110"/>
        <v>13.664543771115119</v>
      </c>
      <c r="Y428">
        <f t="shared" si="112"/>
        <v>188.14918518233301</v>
      </c>
      <c r="Z428">
        <f t="shared" si="111"/>
        <v>0</v>
      </c>
      <c r="AA428">
        <f t="shared" si="113"/>
        <v>0.31836161278168162</v>
      </c>
      <c r="AB428">
        <f t="shared" si="114"/>
        <v>173887.46283816636</v>
      </c>
      <c r="AC428">
        <f t="shared" si="115"/>
        <v>173314.41193515933</v>
      </c>
      <c r="AD428">
        <f t="shared" si="116"/>
        <v>188.13555668960973</v>
      </c>
      <c r="AE428">
        <f t="shared" si="117"/>
        <v>0.31801401546490604</v>
      </c>
      <c r="AF428">
        <f t="shared" si="118"/>
        <v>172742.61238249269</v>
      </c>
      <c r="AG428">
        <f t="shared" si="119"/>
        <v>0.28922253443131091</v>
      </c>
    </row>
    <row r="429" spans="19:33" x14ac:dyDescent="0.25">
      <c r="S429">
        <f t="shared" ref="S429:S492" si="120">S405+1</f>
        <v>18</v>
      </c>
      <c r="T429">
        <f t="shared" ref="T429:T492" si="121">T405</f>
        <v>2</v>
      </c>
      <c r="U429">
        <f t="shared" si="109"/>
        <v>410</v>
      </c>
      <c r="V429">
        <f t="shared" si="110"/>
        <v>13.664543771115119</v>
      </c>
      <c r="Y429">
        <f t="shared" si="112"/>
        <v>188.12195795692858</v>
      </c>
      <c r="Z429">
        <f t="shared" si="111"/>
        <v>0</v>
      </c>
      <c r="AA429">
        <f t="shared" si="113"/>
        <v>0.3176671771837043</v>
      </c>
      <c r="AB429">
        <f t="shared" si="114"/>
        <v>172742.61238249266</v>
      </c>
      <c r="AC429">
        <f t="shared" si="115"/>
        <v>172170.81146356199</v>
      </c>
      <c r="AD429">
        <f t="shared" si="116"/>
        <v>188.10834177286003</v>
      </c>
      <c r="AE429">
        <f t="shared" si="117"/>
        <v>0.31731950836644085</v>
      </c>
      <c r="AF429">
        <f t="shared" si="118"/>
        <v>171600.26215237347</v>
      </c>
      <c r="AG429">
        <f t="shared" si="119"/>
        <v>0.28859249818854421</v>
      </c>
    </row>
    <row r="430" spans="19:33" x14ac:dyDescent="0.25">
      <c r="S430">
        <f t="shared" si="120"/>
        <v>18</v>
      </c>
      <c r="T430">
        <f t="shared" si="121"/>
        <v>3</v>
      </c>
      <c r="U430">
        <f t="shared" si="109"/>
        <v>411</v>
      </c>
      <c r="V430">
        <f t="shared" si="110"/>
        <v>13.664543771115119</v>
      </c>
      <c r="Y430">
        <f t="shared" si="112"/>
        <v>188.09462872474322</v>
      </c>
      <c r="Z430">
        <f t="shared" si="111"/>
        <v>0</v>
      </c>
      <c r="AA430">
        <f t="shared" si="113"/>
        <v>0.31696656701398795</v>
      </c>
      <c r="AB430">
        <f t="shared" si="114"/>
        <v>171600.26215237298</v>
      </c>
      <c r="AC430">
        <f t="shared" si="115"/>
        <v>171029.72233174779</v>
      </c>
      <c r="AD430">
        <f t="shared" si="116"/>
        <v>188.08091590473038</v>
      </c>
      <c r="AE430">
        <f t="shared" si="117"/>
        <v>0.31661363153239058</v>
      </c>
      <c r="AF430">
        <f t="shared" si="118"/>
        <v>170460.45307885637</v>
      </c>
      <c r="AG430">
        <f t="shared" si="119"/>
        <v>0.28795635102255251</v>
      </c>
    </row>
    <row r="431" spans="19:33" x14ac:dyDescent="0.25">
      <c r="S431">
        <f t="shared" si="120"/>
        <v>18</v>
      </c>
      <c r="T431">
        <f t="shared" si="121"/>
        <v>4</v>
      </c>
      <c r="U431">
        <f t="shared" si="109"/>
        <v>412</v>
      </c>
      <c r="V431">
        <f t="shared" si="110"/>
        <v>13.664543771115119</v>
      </c>
      <c r="Y431">
        <f t="shared" si="112"/>
        <v>188.06723362258015</v>
      </c>
      <c r="Z431">
        <f t="shared" si="111"/>
        <v>0</v>
      </c>
      <c r="AA431">
        <f t="shared" si="113"/>
        <v>0.31626148202298843</v>
      </c>
      <c r="AB431">
        <f t="shared" si="114"/>
        <v>170460.4530788569</v>
      </c>
      <c r="AC431">
        <f t="shared" si="115"/>
        <v>169891.18241121553</v>
      </c>
      <c r="AD431">
        <f t="shared" si="116"/>
        <v>188.05355130642664</v>
      </c>
      <c r="AE431">
        <f t="shared" si="117"/>
        <v>0.3159093316384225</v>
      </c>
      <c r="AF431">
        <f t="shared" si="118"/>
        <v>169323.17948495859</v>
      </c>
      <c r="AG431">
        <f t="shared" si="119"/>
        <v>0.28731574589263048</v>
      </c>
    </row>
    <row r="432" spans="19:33" x14ac:dyDescent="0.25">
      <c r="S432">
        <f t="shared" si="120"/>
        <v>18</v>
      </c>
      <c r="T432">
        <f t="shared" si="121"/>
        <v>5</v>
      </c>
      <c r="U432">
        <f t="shared" si="109"/>
        <v>413</v>
      </c>
      <c r="V432">
        <f t="shared" si="110"/>
        <v>13.664543771115119</v>
      </c>
      <c r="Y432">
        <f t="shared" si="112"/>
        <v>188.03989946020496</v>
      </c>
      <c r="Z432">
        <f t="shared" si="111"/>
        <v>0</v>
      </c>
      <c r="AA432">
        <f t="shared" si="113"/>
        <v>0.31555796547767451</v>
      </c>
      <c r="AB432">
        <f t="shared" si="114"/>
        <v>169323.17948495894</v>
      </c>
      <c r="AC432">
        <f t="shared" si="115"/>
        <v>168755.17514709913</v>
      </c>
      <c r="AD432">
        <f t="shared" si="116"/>
        <v>188.02624758005567</v>
      </c>
      <c r="AE432">
        <f t="shared" si="117"/>
        <v>0.31520659844370996</v>
      </c>
      <c r="AF432">
        <f t="shared" si="118"/>
        <v>168188.43573056158</v>
      </c>
      <c r="AG432">
        <f t="shared" si="119"/>
        <v>0.28667656577439504</v>
      </c>
    </row>
    <row r="433" spans="19:33" x14ac:dyDescent="0.25">
      <c r="S433">
        <f t="shared" si="120"/>
        <v>18</v>
      </c>
      <c r="T433">
        <f t="shared" si="121"/>
        <v>6</v>
      </c>
      <c r="U433">
        <f t="shared" si="109"/>
        <v>414</v>
      </c>
      <c r="V433">
        <f t="shared" si="110"/>
        <v>13.664543771115119</v>
      </c>
      <c r="Y433">
        <f t="shared" si="112"/>
        <v>188.01262610205848</v>
      </c>
      <c r="Z433">
        <f t="shared" si="111"/>
        <v>0</v>
      </c>
      <c r="AA433">
        <f t="shared" si="113"/>
        <v>0.31485601388907386</v>
      </c>
      <c r="AB433">
        <f t="shared" si="114"/>
        <v>168188.43573056158</v>
      </c>
      <c r="AC433">
        <f t="shared" si="115"/>
        <v>167621.69490556125</v>
      </c>
      <c r="AD433">
        <f t="shared" si="116"/>
        <v>187.99900459020915</v>
      </c>
      <c r="AE433">
        <f t="shared" si="117"/>
        <v>0.3145054284631642</v>
      </c>
      <c r="AF433">
        <f t="shared" si="118"/>
        <v>167056.2161880942</v>
      </c>
      <c r="AG433">
        <f t="shared" si="119"/>
        <v>0.28603880749793958</v>
      </c>
    </row>
    <row r="434" spans="19:33" x14ac:dyDescent="0.25">
      <c r="S434">
        <f t="shared" si="120"/>
        <v>18</v>
      </c>
      <c r="T434">
        <f t="shared" si="121"/>
        <v>7</v>
      </c>
      <c r="U434">
        <f t="shared" si="109"/>
        <v>415</v>
      </c>
      <c r="V434">
        <f t="shared" si="110"/>
        <v>13.664543771115119</v>
      </c>
      <c r="Y434">
        <f t="shared" si="112"/>
        <v>187.98541341288305</v>
      </c>
      <c r="Z434">
        <f t="shared" si="111"/>
        <v>0</v>
      </c>
      <c r="AA434">
        <f t="shared" si="113"/>
        <v>0.31415562377597567</v>
      </c>
      <c r="AB434">
        <f t="shared" si="114"/>
        <v>167056.21618809391</v>
      </c>
      <c r="AC434">
        <f t="shared" si="115"/>
        <v>166490.73606529715</v>
      </c>
      <c r="AD434">
        <f t="shared" si="116"/>
        <v>187.97173488870541</v>
      </c>
      <c r="AE434">
        <f t="shared" si="117"/>
        <v>0.31380158469170777</v>
      </c>
      <c r="AF434">
        <f t="shared" si="118"/>
        <v>165926.53048320377</v>
      </c>
      <c r="AG434">
        <f t="shared" si="119"/>
        <v>0.28540246790040913</v>
      </c>
    </row>
    <row r="435" spans="19:33" x14ac:dyDescent="0.25">
      <c r="S435">
        <f t="shared" si="120"/>
        <v>18</v>
      </c>
      <c r="T435">
        <f t="shared" si="121"/>
        <v>8</v>
      </c>
      <c r="U435">
        <f t="shared" si="109"/>
        <v>416</v>
      </c>
      <c r="V435">
        <f t="shared" si="110"/>
        <v>13.664543771115119</v>
      </c>
      <c r="Y435">
        <f t="shared" si="112"/>
        <v>187.95802952678338</v>
      </c>
      <c r="Z435">
        <f t="shared" si="111"/>
        <v>0</v>
      </c>
      <c r="AA435">
        <f t="shared" si="113"/>
        <v>0.31344554745027647</v>
      </c>
      <c r="AB435">
        <f t="shared" si="114"/>
        <v>165926.53048320365</v>
      </c>
      <c r="AC435">
        <f t="shared" si="115"/>
        <v>165362.32849779315</v>
      </c>
      <c r="AD435">
        <f t="shared" si="116"/>
        <v>187.94432425222993</v>
      </c>
      <c r="AE435">
        <f t="shared" si="117"/>
        <v>0.31308951247850231</v>
      </c>
      <c r="AF435">
        <f t="shared" si="118"/>
        <v>164799.40823828103</v>
      </c>
      <c r="AG435">
        <f t="shared" si="119"/>
        <v>0.28475659115551144</v>
      </c>
    </row>
    <row r="436" spans="19:33" x14ac:dyDescent="0.25">
      <c r="S436">
        <f t="shared" si="120"/>
        <v>18</v>
      </c>
      <c r="T436">
        <f t="shared" si="121"/>
        <v>9</v>
      </c>
      <c r="U436">
        <f t="shared" ref="U436:U499" si="122">(S436-1)*24+T436</f>
        <v>417</v>
      </c>
      <c r="V436">
        <f t="shared" ref="V436:V499" si="123">V435</f>
        <v>13.664543771115119</v>
      </c>
      <c r="Y436">
        <f t="shared" si="112"/>
        <v>187.93065011263488</v>
      </c>
      <c r="Z436">
        <f t="shared" ref="Z436:Z499" si="124">(V437-V436)*43560/3600</f>
        <v>0</v>
      </c>
      <c r="AA436">
        <f t="shared" si="113"/>
        <v>0.31273428632919925</v>
      </c>
      <c r="AB436">
        <f t="shared" si="114"/>
        <v>164799.40823828123</v>
      </c>
      <c r="AC436">
        <f t="shared" si="115"/>
        <v>164236.48652288868</v>
      </c>
      <c r="AD436">
        <f t="shared" si="116"/>
        <v>187.91697593767441</v>
      </c>
      <c r="AE436">
        <f t="shared" si="117"/>
        <v>0.31237905926117504</v>
      </c>
      <c r="AF436">
        <f t="shared" si="118"/>
        <v>163674.84362494102</v>
      </c>
      <c r="AG436">
        <f t="shared" si="119"/>
        <v>0.28410945658628534</v>
      </c>
    </row>
    <row r="437" spans="19:33" x14ac:dyDescent="0.25">
      <c r="S437">
        <f t="shared" si="120"/>
        <v>18</v>
      </c>
      <c r="T437">
        <f t="shared" si="121"/>
        <v>10</v>
      </c>
      <c r="U437">
        <f t="shared" si="122"/>
        <v>418</v>
      </c>
      <c r="V437">
        <f t="shared" si="123"/>
        <v>13.664543771115119</v>
      </c>
      <c r="Y437">
        <f t="shared" si="112"/>
        <v>187.90333282702181</v>
      </c>
      <c r="Z437">
        <f t="shared" si="124"/>
        <v>0</v>
      </c>
      <c r="AA437">
        <f t="shared" si="113"/>
        <v>0.31202463918026629</v>
      </c>
      <c r="AB437">
        <f t="shared" si="114"/>
        <v>163674.84362494107</v>
      </c>
      <c r="AC437">
        <f t="shared" si="115"/>
        <v>163113.19927441661</v>
      </c>
      <c r="AD437">
        <f t="shared" si="116"/>
        <v>187.88968968108406</v>
      </c>
      <c r="AE437">
        <f t="shared" si="117"/>
        <v>0.31167021818272145</v>
      </c>
      <c r="AF437">
        <f t="shared" si="118"/>
        <v>162552.83083948327</v>
      </c>
      <c r="AG437">
        <f t="shared" si="119"/>
        <v>0.28346379047517867</v>
      </c>
    </row>
    <row r="438" spans="19:33" x14ac:dyDescent="0.25">
      <c r="S438">
        <f t="shared" si="120"/>
        <v>18</v>
      </c>
      <c r="T438">
        <f t="shared" si="121"/>
        <v>11</v>
      </c>
      <c r="U438">
        <f t="shared" si="122"/>
        <v>419</v>
      </c>
      <c r="V438">
        <f t="shared" si="123"/>
        <v>13.664543771115119</v>
      </c>
      <c r="Y438">
        <f t="shared" si="112"/>
        <v>187.876077528964</v>
      </c>
      <c r="Z438">
        <f t="shared" si="124"/>
        <v>0</v>
      </c>
      <c r="AA438">
        <f t="shared" si="113"/>
        <v>0.31131660234110131</v>
      </c>
      <c r="AB438">
        <f t="shared" si="114"/>
        <v>162552.83083948368</v>
      </c>
      <c r="AC438">
        <f t="shared" si="115"/>
        <v>161992.46095526969</v>
      </c>
      <c r="AD438">
        <f t="shared" si="116"/>
        <v>187.86246534163885</v>
      </c>
      <c r="AE438">
        <f t="shared" si="117"/>
        <v>0.31096298558492497</v>
      </c>
      <c r="AF438">
        <f t="shared" si="118"/>
        <v>161433.36409137794</v>
      </c>
      <c r="AG438">
        <f t="shared" si="119"/>
        <v>0.28281958949001124</v>
      </c>
    </row>
    <row r="439" spans="19:33" x14ac:dyDescent="0.25">
      <c r="S439">
        <f t="shared" si="120"/>
        <v>18</v>
      </c>
      <c r="T439">
        <f t="shared" si="121"/>
        <v>12</v>
      </c>
      <c r="U439">
        <f t="shared" si="122"/>
        <v>420</v>
      </c>
      <c r="V439">
        <f t="shared" si="123"/>
        <v>13.664543771115119</v>
      </c>
      <c r="Y439">
        <f t="shared" si="112"/>
        <v>187.84887209459953</v>
      </c>
      <c r="Z439">
        <f t="shared" si="124"/>
        <v>0</v>
      </c>
      <c r="AA439">
        <f t="shared" si="113"/>
        <v>0.31060958041397463</v>
      </c>
      <c r="AB439">
        <f t="shared" si="114"/>
        <v>161433.3640913775</v>
      </c>
      <c r="AC439">
        <f t="shared" si="115"/>
        <v>160874.26684663235</v>
      </c>
      <c r="AD439">
        <f t="shared" si="116"/>
        <v>187.83514498057826</v>
      </c>
      <c r="AE439">
        <f t="shared" si="117"/>
        <v>0.31024956496087658</v>
      </c>
      <c r="AF439">
        <f t="shared" si="118"/>
        <v>160316.46565751833</v>
      </c>
      <c r="AG439">
        <f t="shared" si="119"/>
        <v>0.2821762735953196</v>
      </c>
    </row>
    <row r="440" spans="19:33" x14ac:dyDescent="0.25">
      <c r="S440">
        <f t="shared" si="120"/>
        <v>18</v>
      </c>
      <c r="T440">
        <f t="shared" si="121"/>
        <v>13</v>
      </c>
      <c r="U440">
        <f t="shared" si="122"/>
        <v>421</v>
      </c>
      <c r="V440">
        <f t="shared" si="123"/>
        <v>13.664543771115119</v>
      </c>
      <c r="Y440">
        <f t="shared" si="112"/>
        <v>187.82144968768222</v>
      </c>
      <c r="Z440">
        <f t="shared" si="124"/>
        <v>0</v>
      </c>
      <c r="AA440">
        <f t="shared" si="113"/>
        <v>0.30989038406752617</v>
      </c>
      <c r="AB440">
        <f t="shared" si="114"/>
        <v>160316.46565751787</v>
      </c>
      <c r="AC440">
        <f t="shared" si="115"/>
        <v>159758.66296619631</v>
      </c>
      <c r="AD440">
        <f t="shared" si="116"/>
        <v>187.80775435790355</v>
      </c>
      <c r="AE440">
        <f t="shared" si="117"/>
        <v>0.30953120220687014</v>
      </c>
      <c r="AF440">
        <f t="shared" si="118"/>
        <v>159202.15332957314</v>
      </c>
      <c r="AG440">
        <f t="shared" si="119"/>
        <v>0.2815209876148646</v>
      </c>
    </row>
    <row r="441" spans="19:33" x14ac:dyDescent="0.25">
      <c r="S441">
        <f t="shared" si="120"/>
        <v>18</v>
      </c>
      <c r="T441">
        <f t="shared" si="121"/>
        <v>14</v>
      </c>
      <c r="U441">
        <f t="shared" si="122"/>
        <v>422</v>
      </c>
      <c r="V441">
        <f t="shared" si="123"/>
        <v>13.664543771115119</v>
      </c>
      <c r="Y441">
        <f t="shared" si="112"/>
        <v>187.79409077557034</v>
      </c>
      <c r="Z441">
        <f t="shared" si="124"/>
        <v>0</v>
      </c>
      <c r="AA441">
        <f t="shared" si="113"/>
        <v>0.3091728529735927</v>
      </c>
      <c r="AB441">
        <f t="shared" si="114"/>
        <v>159202.15332957366</v>
      </c>
      <c r="AC441">
        <f t="shared" si="115"/>
        <v>158645.6421942212</v>
      </c>
      <c r="AD441">
        <f t="shared" si="116"/>
        <v>187.78042715643988</v>
      </c>
      <c r="AE441">
        <f t="shared" si="117"/>
        <v>0.30881450277524874</v>
      </c>
      <c r="AF441">
        <f t="shared" si="118"/>
        <v>158090.42111958275</v>
      </c>
      <c r="AG441">
        <f t="shared" si="119"/>
        <v>0.28086721890661537</v>
      </c>
    </row>
    <row r="442" spans="19:33" x14ac:dyDescent="0.25">
      <c r="S442">
        <f t="shared" si="120"/>
        <v>18</v>
      </c>
      <c r="T442">
        <f t="shared" si="121"/>
        <v>15</v>
      </c>
      <c r="U442">
        <f t="shared" si="122"/>
        <v>423</v>
      </c>
      <c r="V442">
        <f t="shared" si="123"/>
        <v>13.664543771115119</v>
      </c>
      <c r="Y442">
        <f t="shared" si="112"/>
        <v>187.76679521124575</v>
      </c>
      <c r="Z442">
        <f t="shared" si="124"/>
        <v>0</v>
      </c>
      <c r="AA442">
        <f t="shared" si="113"/>
        <v>0.30845698327638893</v>
      </c>
      <c r="AB442">
        <f t="shared" si="114"/>
        <v>158090.42111958284</v>
      </c>
      <c r="AC442">
        <f t="shared" si="115"/>
        <v>157535.19854968533</v>
      </c>
      <c r="AD442">
        <f t="shared" si="116"/>
        <v>187.75316322933958</v>
      </c>
      <c r="AE442">
        <f t="shared" si="117"/>
        <v>0.30809946281469741</v>
      </c>
      <c r="AF442">
        <f t="shared" si="118"/>
        <v>156981.26305344992</v>
      </c>
      <c r="AG442">
        <f t="shared" si="119"/>
        <v>0.28021496395742562</v>
      </c>
    </row>
    <row r="443" spans="19:33" x14ac:dyDescent="0.25">
      <c r="S443">
        <f t="shared" si="120"/>
        <v>18</v>
      </c>
      <c r="T443">
        <f t="shared" si="121"/>
        <v>16</v>
      </c>
      <c r="U443">
        <f t="shared" si="122"/>
        <v>424</v>
      </c>
      <c r="V443">
        <f t="shared" si="123"/>
        <v>13.664543771115119</v>
      </c>
      <c r="Y443">
        <f t="shared" si="112"/>
        <v>187.73956284803077</v>
      </c>
      <c r="Z443">
        <f t="shared" si="124"/>
        <v>0</v>
      </c>
      <c r="AA443">
        <f t="shared" si="113"/>
        <v>0.30774277112905896</v>
      </c>
      <c r="AB443">
        <f t="shared" si="114"/>
        <v>156981.26305345021</v>
      </c>
      <c r="AC443">
        <f t="shared" si="115"/>
        <v>156427.3260654179</v>
      </c>
      <c r="AD443">
        <f t="shared" si="116"/>
        <v>187.72596243009494</v>
      </c>
      <c r="AE443">
        <f t="shared" si="117"/>
        <v>0.30738607848281829</v>
      </c>
      <c r="AF443">
        <f t="shared" si="118"/>
        <v>155874.67317091205</v>
      </c>
      <c r="AG443">
        <f t="shared" si="119"/>
        <v>0.27956421926228475</v>
      </c>
    </row>
    <row r="444" spans="19:33" x14ac:dyDescent="0.25">
      <c r="S444">
        <f t="shared" si="120"/>
        <v>18</v>
      </c>
      <c r="T444">
        <f t="shared" si="121"/>
        <v>17</v>
      </c>
      <c r="U444">
        <f t="shared" si="122"/>
        <v>425</v>
      </c>
      <c r="V444">
        <f t="shared" si="123"/>
        <v>13.664543771115119</v>
      </c>
      <c r="Y444">
        <f t="shared" si="112"/>
        <v>187.71231138463284</v>
      </c>
      <c r="Z444">
        <f t="shared" si="124"/>
        <v>0</v>
      </c>
      <c r="AA444">
        <f t="shared" si="113"/>
        <v>0.3070260787746516</v>
      </c>
      <c r="AB444">
        <f t="shared" si="114"/>
        <v>155874.67317091211</v>
      </c>
      <c r="AC444">
        <f t="shared" si="115"/>
        <v>155322.02622911774</v>
      </c>
      <c r="AD444">
        <f t="shared" si="116"/>
        <v>187.69859608859491</v>
      </c>
      <c r="AE444">
        <f t="shared" si="117"/>
        <v>0.30666284254892912</v>
      </c>
      <c r="AF444">
        <f t="shared" si="118"/>
        <v>154770.68693773597</v>
      </c>
      <c r="AG444">
        <f t="shared" si="119"/>
        <v>0.27891095002852501</v>
      </c>
    </row>
    <row r="445" spans="19:33" x14ac:dyDescent="0.25">
      <c r="S445">
        <f t="shared" si="120"/>
        <v>18</v>
      </c>
      <c r="T445">
        <f t="shared" si="121"/>
        <v>18</v>
      </c>
      <c r="U445">
        <f t="shared" si="122"/>
        <v>426</v>
      </c>
      <c r="V445">
        <f t="shared" si="123"/>
        <v>13.664543771115119</v>
      </c>
      <c r="Y445">
        <f t="shared" si="112"/>
        <v>187.68491324512513</v>
      </c>
      <c r="Z445">
        <f t="shared" si="124"/>
        <v>0</v>
      </c>
      <c r="AA445">
        <f t="shared" si="113"/>
        <v>0.30630046579779152</v>
      </c>
      <c r="AB445">
        <f t="shared" si="114"/>
        <v>154770.68693773623</v>
      </c>
      <c r="AC445">
        <f t="shared" si="115"/>
        <v>154219.34609930019</v>
      </c>
      <c r="AD445">
        <f t="shared" si="116"/>
        <v>187.67123036326137</v>
      </c>
      <c r="AE445">
        <f t="shared" si="117"/>
        <v>0.30593808802982697</v>
      </c>
      <c r="AF445">
        <f t="shared" si="118"/>
        <v>153669.30982082884</v>
      </c>
      <c r="AG445">
        <f t="shared" si="119"/>
        <v>0.27824887425957195</v>
      </c>
    </row>
    <row r="446" spans="19:33" x14ac:dyDescent="0.25">
      <c r="S446">
        <f t="shared" si="120"/>
        <v>18</v>
      </c>
      <c r="T446">
        <f t="shared" si="121"/>
        <v>19</v>
      </c>
      <c r="U446">
        <f t="shared" si="122"/>
        <v>427</v>
      </c>
      <c r="V446">
        <f t="shared" si="123"/>
        <v>13.664543771115119</v>
      </c>
      <c r="Y446">
        <f t="shared" si="112"/>
        <v>187.65757985726864</v>
      </c>
      <c r="Z446">
        <f t="shared" si="124"/>
        <v>0</v>
      </c>
      <c r="AA446">
        <f t="shared" si="113"/>
        <v>0.30557656770519898</v>
      </c>
      <c r="AB446">
        <f t="shared" si="114"/>
        <v>153669.30982082922</v>
      </c>
      <c r="AC446">
        <f t="shared" si="115"/>
        <v>153119.27199895986</v>
      </c>
      <c r="AD446">
        <f t="shared" si="116"/>
        <v>187.64392931297269</v>
      </c>
      <c r="AE446">
        <f t="shared" si="117"/>
        <v>0.30521504636614744</v>
      </c>
      <c r="AF446">
        <f t="shared" si="118"/>
        <v>152570.53565391109</v>
      </c>
      <c r="AG446">
        <f t="shared" si="119"/>
        <v>0.27758836321362723</v>
      </c>
    </row>
    <row r="447" spans="19:33" x14ac:dyDescent="0.25">
      <c r="S447">
        <f t="shared" si="120"/>
        <v>18</v>
      </c>
      <c r="T447">
        <f t="shared" si="121"/>
        <v>20</v>
      </c>
      <c r="U447">
        <f t="shared" si="122"/>
        <v>428</v>
      </c>
      <c r="V447">
        <f t="shared" si="123"/>
        <v>13.664543771115119</v>
      </c>
      <c r="Y447">
        <f t="shared" si="112"/>
        <v>187.63031106803194</v>
      </c>
      <c r="Z447">
        <f t="shared" si="124"/>
        <v>0</v>
      </c>
      <c r="AA447">
        <f t="shared" si="113"/>
        <v>0.30485438044398572</v>
      </c>
      <c r="AB447">
        <f t="shared" si="114"/>
        <v>152570.53565391107</v>
      </c>
      <c r="AC447">
        <f t="shared" si="115"/>
        <v>152021.7977691119</v>
      </c>
      <c r="AD447">
        <f t="shared" si="116"/>
        <v>187.6166927848785</v>
      </c>
      <c r="AE447">
        <f t="shared" si="117"/>
        <v>0.30449371350979787</v>
      </c>
      <c r="AF447">
        <f t="shared" si="118"/>
        <v>151474.35828527578</v>
      </c>
      <c r="AG447">
        <f t="shared" si="119"/>
        <v>0.27692941319268777</v>
      </c>
    </row>
    <row r="448" spans="19:33" x14ac:dyDescent="0.25">
      <c r="S448">
        <f t="shared" si="120"/>
        <v>18</v>
      </c>
      <c r="T448">
        <f t="shared" si="121"/>
        <v>21</v>
      </c>
      <c r="U448">
        <f t="shared" si="122"/>
        <v>429</v>
      </c>
      <c r="V448">
        <f t="shared" si="123"/>
        <v>13.664543771115119</v>
      </c>
      <c r="Y448">
        <f t="shared" si="112"/>
        <v>187.60310672474529</v>
      </c>
      <c r="Z448">
        <f t="shared" si="124"/>
        <v>0</v>
      </c>
      <c r="AA448">
        <f t="shared" si="113"/>
        <v>0.30413389997084272</v>
      </c>
      <c r="AB448">
        <f t="shared" si="114"/>
        <v>151474.35828527602</v>
      </c>
      <c r="AC448">
        <f t="shared" si="115"/>
        <v>150926.91726532849</v>
      </c>
      <c r="AD448">
        <f t="shared" si="116"/>
        <v>187.58951541869627</v>
      </c>
      <c r="AE448">
        <f t="shared" si="117"/>
        <v>0.30377381825018612</v>
      </c>
      <c r="AF448">
        <f t="shared" si="118"/>
        <v>150380.77253957535</v>
      </c>
      <c r="AG448">
        <f t="shared" si="119"/>
        <v>0.27627202050749072</v>
      </c>
    </row>
    <row r="449" spans="19:33" x14ac:dyDescent="0.25">
      <c r="S449">
        <f t="shared" si="120"/>
        <v>18</v>
      </c>
      <c r="T449">
        <f t="shared" si="121"/>
        <v>22</v>
      </c>
      <c r="U449">
        <f t="shared" si="122"/>
        <v>430</v>
      </c>
      <c r="V449">
        <f t="shared" si="123"/>
        <v>13.664543771115119</v>
      </c>
      <c r="Y449">
        <f t="shared" si="112"/>
        <v>187.57581424471158</v>
      </c>
      <c r="Z449">
        <f t="shared" si="124"/>
        <v>0</v>
      </c>
      <c r="AA449">
        <f t="shared" si="113"/>
        <v>0.30340730162171786</v>
      </c>
      <c r="AB449">
        <f t="shared" si="114"/>
        <v>150380.77253957491</v>
      </c>
      <c r="AC449">
        <f t="shared" si="115"/>
        <v>149834.63939665581</v>
      </c>
      <c r="AD449">
        <f t="shared" si="116"/>
        <v>187.56211336130636</v>
      </c>
      <c r="AE449">
        <f t="shared" si="117"/>
        <v>0.30304079276646712</v>
      </c>
      <c r="AF449">
        <f t="shared" si="118"/>
        <v>149289.82568561562</v>
      </c>
      <c r="AG449">
        <f t="shared" si="119"/>
        <v>0.2756085504141122</v>
      </c>
    </row>
    <row r="450" spans="19:33" x14ac:dyDescent="0.25">
      <c r="S450">
        <f t="shared" si="120"/>
        <v>18</v>
      </c>
      <c r="T450">
        <f t="shared" si="121"/>
        <v>23</v>
      </c>
      <c r="U450">
        <f t="shared" si="122"/>
        <v>431</v>
      </c>
      <c r="V450">
        <f t="shared" si="123"/>
        <v>13.664543771115119</v>
      </c>
      <c r="Y450">
        <f t="shared" si="112"/>
        <v>187.54844557858831</v>
      </c>
      <c r="Z450">
        <f t="shared" si="124"/>
        <v>0</v>
      </c>
      <c r="AA450">
        <f t="shared" si="113"/>
        <v>0.30267516937929945</v>
      </c>
      <c r="AB450">
        <f t="shared" si="114"/>
        <v>149289.82568561539</v>
      </c>
      <c r="AC450">
        <f t="shared" si="115"/>
        <v>148745.01038073265</v>
      </c>
      <c r="AD450">
        <f t="shared" si="116"/>
        <v>187.53477775588544</v>
      </c>
      <c r="AE450">
        <f t="shared" si="117"/>
        <v>0.30230954492250783</v>
      </c>
      <c r="AF450">
        <f t="shared" si="118"/>
        <v>148201.51132389437</v>
      </c>
      <c r="AG450">
        <f t="shared" si="119"/>
        <v>0.27493957076968811</v>
      </c>
    </row>
    <row r="451" spans="19:33" x14ac:dyDescent="0.25">
      <c r="S451">
        <f t="shared" si="120"/>
        <v>18</v>
      </c>
      <c r="T451">
        <f t="shared" si="121"/>
        <v>24</v>
      </c>
      <c r="U451">
        <f t="shared" si="122"/>
        <v>432</v>
      </c>
      <c r="V451">
        <f t="shared" si="123"/>
        <v>13.664543771115119</v>
      </c>
      <c r="Y451">
        <f t="shared" si="112"/>
        <v>187.52114295399667</v>
      </c>
      <c r="Z451">
        <f t="shared" si="124"/>
        <v>0</v>
      </c>
      <c r="AA451">
        <f t="shared" si="113"/>
        <v>0.3019448037971349</v>
      </c>
      <c r="AB451">
        <f t="shared" si="114"/>
        <v>148201.51132389472</v>
      </c>
      <c r="AC451">
        <f t="shared" si="115"/>
        <v>147658.01067705988</v>
      </c>
      <c r="AD451">
        <f t="shared" si="116"/>
        <v>187.50750811221954</v>
      </c>
      <c r="AE451">
        <f t="shared" si="117"/>
        <v>0.30158006160471845</v>
      </c>
      <c r="AF451">
        <f t="shared" si="118"/>
        <v>147115.82310211775</v>
      </c>
      <c r="AG451">
        <f t="shared" si="119"/>
        <v>0.27427220539612929</v>
      </c>
    </row>
    <row r="452" spans="19:33" x14ac:dyDescent="0.25">
      <c r="S452">
        <f t="shared" si="120"/>
        <v>19</v>
      </c>
      <c r="T452">
        <f t="shared" si="121"/>
        <v>1</v>
      </c>
      <c r="U452">
        <f t="shared" si="122"/>
        <v>433</v>
      </c>
      <c r="V452">
        <f t="shared" si="123"/>
        <v>13.664543771115119</v>
      </c>
      <c r="Y452">
        <f t="shared" si="112"/>
        <v>187.49390621157616</v>
      </c>
      <c r="Z452">
        <f t="shared" si="124"/>
        <v>0</v>
      </c>
      <c r="AA452">
        <f t="shared" si="113"/>
        <v>0.30121620061221194</v>
      </c>
      <c r="AB452">
        <f t="shared" si="114"/>
        <v>147115.82310211819</v>
      </c>
      <c r="AC452">
        <f t="shared" si="115"/>
        <v>146573.63394101622</v>
      </c>
      <c r="AD452">
        <f t="shared" si="116"/>
        <v>187.48030427114065</v>
      </c>
      <c r="AE452">
        <f t="shared" si="117"/>
        <v>0.30085233855523635</v>
      </c>
      <c r="AF452">
        <f t="shared" si="118"/>
        <v>146032.75468331933</v>
      </c>
      <c r="AG452">
        <f t="shared" si="119"/>
        <v>0.27360645039814435</v>
      </c>
    </row>
    <row r="453" spans="19:33" x14ac:dyDescent="0.25">
      <c r="S453">
        <f t="shared" si="120"/>
        <v>19</v>
      </c>
      <c r="T453">
        <f t="shared" si="121"/>
        <v>2</v>
      </c>
      <c r="U453">
        <f t="shared" si="122"/>
        <v>434</v>
      </c>
      <c r="V453">
        <f t="shared" si="123"/>
        <v>13.664543771115119</v>
      </c>
      <c r="Y453">
        <f t="shared" si="112"/>
        <v>187.46673519235082</v>
      </c>
      <c r="Z453">
        <f t="shared" si="124"/>
        <v>0</v>
      </c>
      <c r="AA453">
        <f t="shared" si="113"/>
        <v>0.30048935557180539</v>
      </c>
      <c r="AB453">
        <f t="shared" si="114"/>
        <v>146032.75468331957</v>
      </c>
      <c r="AC453">
        <f t="shared" si="115"/>
        <v>145491.87384329032</v>
      </c>
      <c r="AD453">
        <f t="shared" si="116"/>
        <v>187.45309139543815</v>
      </c>
      <c r="AE453">
        <f t="shared" si="117"/>
        <v>0.30012246315442642</v>
      </c>
      <c r="AF453">
        <f t="shared" si="118"/>
        <v>144952.31381596363</v>
      </c>
      <c r="AG453">
        <f t="shared" si="119"/>
        <v>0.27294230188984153</v>
      </c>
    </row>
    <row r="454" spans="19:33" x14ac:dyDescent="0.25">
      <c r="S454">
        <f t="shared" si="120"/>
        <v>19</v>
      </c>
      <c r="T454">
        <f t="shared" si="121"/>
        <v>3</v>
      </c>
      <c r="U454">
        <f t="shared" si="122"/>
        <v>435</v>
      </c>
      <c r="V454">
        <f t="shared" si="123"/>
        <v>13.664543771115119</v>
      </c>
      <c r="Y454">
        <f t="shared" ref="Y454:Y517" si="125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187.43940749644</v>
      </c>
      <c r="Z454">
        <f t="shared" si="124"/>
        <v>0</v>
      </c>
      <c r="AA454">
        <f t="shared" si="113"/>
        <v>0.29975262417665643</v>
      </c>
      <c r="AB454">
        <f t="shared" si="114"/>
        <v>144952.31381596369</v>
      </c>
      <c r="AC454">
        <f t="shared" si="115"/>
        <v>144412.75909244572</v>
      </c>
      <c r="AD454">
        <f t="shared" si="116"/>
        <v>187.42572373195287</v>
      </c>
      <c r="AE454">
        <f t="shared" si="117"/>
        <v>0.29938278883435765</v>
      </c>
      <c r="AF454">
        <f t="shared" si="118"/>
        <v>143874.53577615999</v>
      </c>
      <c r="AG454">
        <f t="shared" si="119"/>
        <v>0.27226839059699964</v>
      </c>
    </row>
    <row r="455" spans="19:33" x14ac:dyDescent="0.25">
      <c r="S455">
        <f t="shared" si="120"/>
        <v>19</v>
      </c>
      <c r="T455">
        <f t="shared" si="121"/>
        <v>4</v>
      </c>
      <c r="U455">
        <f t="shared" si="122"/>
        <v>436</v>
      </c>
      <c r="V455">
        <f t="shared" si="123"/>
        <v>13.664543771115119</v>
      </c>
      <c r="Y455">
        <f t="shared" si="125"/>
        <v>187.41207373357364</v>
      </c>
      <c r="Z455">
        <f t="shared" si="124"/>
        <v>0</v>
      </c>
      <c r="AA455">
        <f t="shared" si="113"/>
        <v>0.29901386609911823</v>
      </c>
      <c r="AB455">
        <f t="shared" si="114"/>
        <v>143874.53577615964</v>
      </c>
      <c r="AC455">
        <f t="shared" si="115"/>
        <v>143336.31081718122</v>
      </c>
      <c r="AD455">
        <f t="shared" si="116"/>
        <v>187.39842369353372</v>
      </c>
      <c r="AE455">
        <f t="shared" si="117"/>
        <v>0.29864494223790261</v>
      </c>
      <c r="AF455">
        <f t="shared" si="118"/>
        <v>142799.41398410319</v>
      </c>
      <c r="AG455">
        <f t="shared" si="119"/>
        <v>0.27159238872213909</v>
      </c>
    </row>
    <row r="456" spans="19:33" x14ac:dyDescent="0.25">
      <c r="S456">
        <f t="shared" si="120"/>
        <v>19</v>
      </c>
      <c r="T456">
        <f t="shared" si="121"/>
        <v>5</v>
      </c>
      <c r="U456">
        <f t="shared" si="122"/>
        <v>437</v>
      </c>
      <c r="V456">
        <f t="shared" si="123"/>
        <v>13.664543771115119</v>
      </c>
      <c r="Y456">
        <f t="shared" si="125"/>
        <v>187.38480733638309</v>
      </c>
      <c r="Z456">
        <f t="shared" si="124"/>
        <v>0</v>
      </c>
      <c r="AA456">
        <f t="shared" si="113"/>
        <v>0.29827692873457157</v>
      </c>
      <c r="AB456">
        <f t="shared" si="114"/>
        <v>142799.41398410266</v>
      </c>
      <c r="AC456">
        <f t="shared" si="115"/>
        <v>142262.51551238043</v>
      </c>
      <c r="AD456">
        <f t="shared" si="116"/>
        <v>187.37119093767447</v>
      </c>
      <c r="AE456">
        <f t="shared" si="117"/>
        <v>0.29790891410803971</v>
      </c>
      <c r="AF456">
        <f t="shared" si="118"/>
        <v>141726.94189331372</v>
      </c>
      <c r="AG456">
        <f t="shared" si="119"/>
        <v>0.27091805289389559</v>
      </c>
    </row>
    <row r="457" spans="19:33" x14ac:dyDescent="0.25">
      <c r="S457">
        <f t="shared" si="120"/>
        <v>19</v>
      </c>
      <c r="T457">
        <f t="shared" si="121"/>
        <v>6</v>
      </c>
      <c r="U457">
        <f t="shared" si="122"/>
        <v>438</v>
      </c>
      <c r="V457">
        <f t="shared" si="123"/>
        <v>13.664543771115119</v>
      </c>
      <c r="Y457">
        <f t="shared" si="125"/>
        <v>187.3576081388417</v>
      </c>
      <c r="Z457">
        <f t="shared" si="124"/>
        <v>0</v>
      </c>
      <c r="AA457">
        <f t="shared" si="113"/>
        <v>0.29754180759576232</v>
      </c>
      <c r="AB457">
        <f t="shared" si="114"/>
        <v>141726.94189331413</v>
      </c>
      <c r="AC457">
        <f t="shared" si="115"/>
        <v>141191.36663964175</v>
      </c>
      <c r="AD457">
        <f t="shared" si="116"/>
        <v>187.34402529855333</v>
      </c>
      <c r="AE457">
        <f t="shared" si="117"/>
        <v>0.29717469996305185</v>
      </c>
      <c r="AF457">
        <f t="shared" si="118"/>
        <v>140657.11297344713</v>
      </c>
      <c r="AG457">
        <f t="shared" si="119"/>
        <v>0.27024537900619933</v>
      </c>
    </row>
    <row r="458" spans="19:33" x14ac:dyDescent="0.25">
      <c r="S458">
        <f t="shared" si="120"/>
        <v>19</v>
      </c>
      <c r="T458">
        <f t="shared" si="121"/>
        <v>7</v>
      </c>
      <c r="U458">
        <f t="shared" si="122"/>
        <v>439</v>
      </c>
      <c r="V458">
        <f t="shared" si="123"/>
        <v>13.664543771115119</v>
      </c>
      <c r="Y458">
        <f t="shared" si="125"/>
        <v>187.33047597533192</v>
      </c>
      <c r="Z458">
        <f t="shared" si="124"/>
        <v>0</v>
      </c>
      <c r="AA458">
        <f t="shared" si="113"/>
        <v>0.29680849820649408</v>
      </c>
      <c r="AB458">
        <f t="shared" si="114"/>
        <v>140657.11297344754</v>
      </c>
      <c r="AC458">
        <f t="shared" si="115"/>
        <v>140122.85767667586</v>
      </c>
      <c r="AD458">
        <f t="shared" si="116"/>
        <v>187.31678290470379</v>
      </c>
      <c r="AE458">
        <f t="shared" si="117"/>
        <v>0.2964346180546768</v>
      </c>
      <c r="AF458">
        <f t="shared" si="118"/>
        <v>139589.94834845071</v>
      </c>
      <c r="AG458">
        <f t="shared" si="119"/>
        <v>0.26957436296309895</v>
      </c>
    </row>
    <row r="459" spans="19:33" x14ac:dyDescent="0.25">
      <c r="S459">
        <f t="shared" si="120"/>
        <v>19</v>
      </c>
      <c r="T459">
        <f t="shared" si="121"/>
        <v>8</v>
      </c>
      <c r="U459">
        <f t="shared" si="122"/>
        <v>440</v>
      </c>
      <c r="V459">
        <f t="shared" si="123"/>
        <v>13.664543771115119</v>
      </c>
      <c r="Y459">
        <f t="shared" si="125"/>
        <v>187.30311911265815</v>
      </c>
      <c r="Z459">
        <f t="shared" si="124"/>
        <v>0</v>
      </c>
      <c r="AA459">
        <f t="shared" si="113"/>
        <v>0.29606140102278017</v>
      </c>
      <c r="AB459">
        <f t="shared" si="114"/>
        <v>139589.94834845091</v>
      </c>
      <c r="AC459">
        <f t="shared" si="115"/>
        <v>139057.03782660991</v>
      </c>
      <c r="AD459">
        <f t="shared" si="116"/>
        <v>187.28945529000822</v>
      </c>
      <c r="AE459">
        <f t="shared" si="117"/>
        <v>0.29568818315494833</v>
      </c>
      <c r="AF459">
        <f t="shared" si="118"/>
        <v>138525.47088909309</v>
      </c>
      <c r="AG459">
        <f t="shared" si="119"/>
        <v>0.26888976439384443</v>
      </c>
    </row>
    <row r="460" spans="19:33" x14ac:dyDescent="0.25">
      <c r="S460">
        <f t="shared" si="120"/>
        <v>19</v>
      </c>
      <c r="T460">
        <f t="shared" si="121"/>
        <v>9</v>
      </c>
      <c r="U460">
        <f t="shared" si="122"/>
        <v>441</v>
      </c>
      <c r="V460">
        <f t="shared" si="123"/>
        <v>13.664543771115119</v>
      </c>
      <c r="Y460">
        <f t="shared" si="125"/>
        <v>187.27582591685245</v>
      </c>
      <c r="Z460">
        <f t="shared" si="124"/>
        <v>0</v>
      </c>
      <c r="AA460">
        <f t="shared" si="113"/>
        <v>0.2953159062512295</v>
      </c>
      <c r="AB460">
        <f t="shared" si="114"/>
        <v>138525.47088909347</v>
      </c>
      <c r="AC460">
        <f t="shared" si="115"/>
        <v>137993.90225784126</v>
      </c>
      <c r="AD460">
        <f t="shared" si="116"/>
        <v>187.26219650026931</v>
      </c>
      <c r="AE460">
        <f t="shared" si="117"/>
        <v>0.29494362816132186</v>
      </c>
      <c r="AF460">
        <f t="shared" si="118"/>
        <v>137463.67382771272</v>
      </c>
      <c r="AG460">
        <f t="shared" si="119"/>
        <v>0.26820661729810147</v>
      </c>
    </row>
    <row r="461" spans="19:33" x14ac:dyDescent="0.25">
      <c r="S461">
        <f t="shared" si="120"/>
        <v>19</v>
      </c>
      <c r="T461">
        <f t="shared" si="121"/>
        <v>10</v>
      </c>
      <c r="U461">
        <f t="shared" si="122"/>
        <v>442</v>
      </c>
      <c r="V461">
        <f t="shared" si="123"/>
        <v>13.664543771115119</v>
      </c>
      <c r="Y461">
        <f t="shared" si="125"/>
        <v>187.24860144643515</v>
      </c>
      <c r="Z461">
        <f t="shared" si="124"/>
        <v>0</v>
      </c>
      <c r="AA461">
        <f t="shared" si="113"/>
        <v>0.29457228866614243</v>
      </c>
      <c r="AB461">
        <f t="shared" si="114"/>
        <v>137463.67382771309</v>
      </c>
      <c r="AC461">
        <f t="shared" si="115"/>
        <v>136933.44370811403</v>
      </c>
      <c r="AD461">
        <f t="shared" si="116"/>
        <v>187.23500634928294</v>
      </c>
      <c r="AE461">
        <f t="shared" si="117"/>
        <v>0.29420094798776075</v>
      </c>
      <c r="AF461">
        <f t="shared" si="118"/>
        <v>136404.55041495716</v>
      </c>
      <c r="AG461">
        <f t="shared" si="119"/>
        <v>0.26752519039481287</v>
      </c>
    </row>
    <row r="462" spans="19:33" x14ac:dyDescent="0.25">
      <c r="S462">
        <f t="shared" si="120"/>
        <v>19</v>
      </c>
      <c r="T462">
        <f t="shared" si="121"/>
        <v>11</v>
      </c>
      <c r="U462">
        <f t="shared" si="122"/>
        <v>443</v>
      </c>
      <c r="V462">
        <f t="shared" si="123"/>
        <v>13.664543771115119</v>
      </c>
      <c r="Y462">
        <f t="shared" si="125"/>
        <v>187.22144552835286</v>
      </c>
      <c r="Z462">
        <f t="shared" si="124"/>
        <v>0</v>
      </c>
      <c r="AA462">
        <f t="shared" si="113"/>
        <v>0.29383054354068605</v>
      </c>
      <c r="AB462">
        <f t="shared" si="114"/>
        <v>136404.55041495699</v>
      </c>
      <c r="AC462">
        <f t="shared" si="115"/>
        <v>135875.65543658377</v>
      </c>
      <c r="AD462">
        <f t="shared" si="116"/>
        <v>187.20788466421385</v>
      </c>
      <c r="AE462">
        <f t="shared" si="117"/>
        <v>0.29346013791338937</v>
      </c>
      <c r="AF462">
        <f t="shared" si="118"/>
        <v>135348.09391846877</v>
      </c>
      <c r="AG462">
        <f t="shared" si="119"/>
        <v>0.26684547935246306</v>
      </c>
    </row>
    <row r="463" spans="19:33" x14ac:dyDescent="0.25">
      <c r="S463">
        <f t="shared" si="120"/>
        <v>19</v>
      </c>
      <c r="T463">
        <f t="shared" si="121"/>
        <v>12</v>
      </c>
      <c r="U463">
        <f t="shared" si="122"/>
        <v>444</v>
      </c>
      <c r="V463">
        <f t="shared" si="123"/>
        <v>13.664543771115119</v>
      </c>
      <c r="Y463">
        <f t="shared" si="125"/>
        <v>187.19429560217236</v>
      </c>
      <c r="Z463">
        <f t="shared" si="124"/>
        <v>0</v>
      </c>
      <c r="AA463">
        <f t="shared" si="113"/>
        <v>0.29308726171629229</v>
      </c>
      <c r="AB463">
        <f t="shared" si="114"/>
        <v>135348.09391846921</v>
      </c>
      <c r="AC463">
        <f t="shared" si="115"/>
        <v>134820.53684737987</v>
      </c>
      <c r="AD463">
        <f t="shared" si="116"/>
        <v>187.18061946893616</v>
      </c>
      <c r="AE463">
        <f t="shared" si="117"/>
        <v>0.29270963101945602</v>
      </c>
      <c r="AF463">
        <f t="shared" si="118"/>
        <v>134294.33924679918</v>
      </c>
      <c r="AG463">
        <f t="shared" si="119"/>
        <v>0.26616415200598714</v>
      </c>
    </row>
    <row r="464" spans="19:33" x14ac:dyDescent="0.25">
      <c r="S464">
        <f t="shared" si="120"/>
        <v>19</v>
      </c>
      <c r="T464">
        <f t="shared" si="121"/>
        <v>13</v>
      </c>
      <c r="U464">
        <f t="shared" si="122"/>
        <v>445</v>
      </c>
      <c r="V464">
        <f t="shared" si="123"/>
        <v>13.664543771115119</v>
      </c>
      <c r="Y464">
        <f t="shared" si="125"/>
        <v>187.16697857795299</v>
      </c>
      <c r="Z464">
        <f t="shared" si="124"/>
        <v>0</v>
      </c>
      <c r="AA464">
        <f t="shared" si="113"/>
        <v>0.2923329734453835</v>
      </c>
      <c r="AB464">
        <f t="shared" si="114"/>
        <v>134294.33924679889</v>
      </c>
      <c r="AC464">
        <f t="shared" si="115"/>
        <v>133768.1398945972</v>
      </c>
      <c r="AD464">
        <f t="shared" si="116"/>
        <v>187.15333764156168</v>
      </c>
      <c r="AE464">
        <f t="shared" si="117"/>
        <v>0.29195631461748367</v>
      </c>
      <c r="AF464">
        <f t="shared" si="118"/>
        <v>133243.29651417595</v>
      </c>
      <c r="AG464">
        <f t="shared" si="119"/>
        <v>0.26547195018033698</v>
      </c>
    </row>
    <row r="465" spans="19:33" x14ac:dyDescent="0.25">
      <c r="S465">
        <f t="shared" si="120"/>
        <v>19</v>
      </c>
      <c r="T465">
        <f t="shared" si="121"/>
        <v>14</v>
      </c>
      <c r="U465">
        <f t="shared" si="122"/>
        <v>446</v>
      </c>
      <c r="V465">
        <f t="shared" si="123"/>
        <v>13.664543771115119</v>
      </c>
      <c r="Y465">
        <f t="shared" si="125"/>
        <v>187.1397318567241</v>
      </c>
      <c r="Z465">
        <f t="shared" si="124"/>
        <v>0</v>
      </c>
      <c r="AA465">
        <f t="shared" si="113"/>
        <v>0.29158062640792326</v>
      </c>
      <c r="AB465">
        <f t="shared" si="114"/>
        <v>133243.29651417639</v>
      </c>
      <c r="AC465">
        <f t="shared" si="115"/>
        <v>132718.45138664212</v>
      </c>
      <c r="AD465">
        <f t="shared" si="116"/>
        <v>187.12612602659522</v>
      </c>
      <c r="AE465">
        <f t="shared" si="117"/>
        <v>0.29120493694776184</v>
      </c>
      <c r="AF465">
        <f t="shared" si="118"/>
        <v>132194.95874116445</v>
      </c>
      <c r="AG465">
        <f t="shared" si="119"/>
        <v>0.26478152980269398</v>
      </c>
    </row>
    <row r="466" spans="19:33" x14ac:dyDescent="0.25">
      <c r="S466">
        <f t="shared" si="120"/>
        <v>19</v>
      </c>
      <c r="T466">
        <f t="shared" si="121"/>
        <v>15</v>
      </c>
      <c r="U466">
        <f t="shared" si="122"/>
        <v>447</v>
      </c>
      <c r="V466">
        <f t="shared" si="123"/>
        <v>13.664543771115119</v>
      </c>
      <c r="Y466">
        <f t="shared" si="125"/>
        <v>187.11255525755413</v>
      </c>
      <c r="Z466">
        <f t="shared" si="124"/>
        <v>0</v>
      </c>
      <c r="AA466">
        <f t="shared" si="113"/>
        <v>0.29083021560795935</v>
      </c>
      <c r="AB466">
        <f t="shared" si="114"/>
        <v>132194.95874116407</v>
      </c>
      <c r="AC466">
        <f t="shared" si="115"/>
        <v>131671.46435306975</v>
      </c>
      <c r="AD466">
        <f t="shared" si="116"/>
        <v>187.09898444333834</v>
      </c>
      <c r="AE466">
        <f t="shared" si="117"/>
        <v>0.29045549302077511</v>
      </c>
      <c r="AF466">
        <f t="shared" si="118"/>
        <v>131149.31896628928</v>
      </c>
      <c r="AG466">
        <f t="shared" si="119"/>
        <v>0.26409288628832939</v>
      </c>
    </row>
    <row r="467" spans="19:33" x14ac:dyDescent="0.25">
      <c r="S467">
        <f t="shared" si="120"/>
        <v>19</v>
      </c>
      <c r="T467">
        <f t="shared" si="121"/>
        <v>16</v>
      </c>
      <c r="U467">
        <f t="shared" si="122"/>
        <v>448</v>
      </c>
      <c r="V467">
        <f t="shared" si="123"/>
        <v>13.664543771115119</v>
      </c>
      <c r="Y467">
        <f t="shared" si="125"/>
        <v>187.08544859997727</v>
      </c>
      <c r="Z467">
        <f t="shared" si="124"/>
        <v>0</v>
      </c>
      <c r="AA467">
        <f t="shared" si="113"/>
        <v>0.29008173606239923</v>
      </c>
      <c r="AB467">
        <f t="shared" si="114"/>
        <v>131149.3189662894</v>
      </c>
      <c r="AC467">
        <f t="shared" si="115"/>
        <v>130627.17184137709</v>
      </c>
      <c r="AD467">
        <f t="shared" si="116"/>
        <v>187.07191271155773</v>
      </c>
      <c r="AE467">
        <f t="shared" si="117"/>
        <v>0.28970797785985136</v>
      </c>
      <c r="AF467">
        <f t="shared" si="118"/>
        <v>130106.37024599394</v>
      </c>
      <c r="AG467">
        <f t="shared" si="119"/>
        <v>0.26340601506431532</v>
      </c>
    </row>
    <row r="468" spans="19:33" x14ac:dyDescent="0.25">
      <c r="S468">
        <f t="shared" si="120"/>
        <v>19</v>
      </c>
      <c r="T468">
        <f t="shared" si="121"/>
        <v>17</v>
      </c>
      <c r="U468">
        <f t="shared" si="122"/>
        <v>449</v>
      </c>
      <c r="V468">
        <f t="shared" si="123"/>
        <v>13.664543771115119</v>
      </c>
      <c r="Y468">
        <f t="shared" si="125"/>
        <v>187.05828279539676</v>
      </c>
      <c r="Z468">
        <f t="shared" si="124"/>
        <v>0</v>
      </c>
      <c r="AA468">
        <f t="shared" si="113"/>
        <v>0.28932799259891046</v>
      </c>
      <c r="AB468">
        <f t="shared" si="114"/>
        <v>130106.37024599419</v>
      </c>
      <c r="AC468">
        <f t="shared" si="115"/>
        <v>129585.57985931615</v>
      </c>
      <c r="AD468">
        <f t="shared" si="116"/>
        <v>187.0446318959693</v>
      </c>
      <c r="AE468">
        <f t="shared" si="117"/>
        <v>0.28894682875943661</v>
      </c>
      <c r="AF468">
        <f t="shared" si="118"/>
        <v>129066.16166246022</v>
      </c>
      <c r="AG468">
        <f t="shared" si="119"/>
        <v>0.26271387895355058</v>
      </c>
    </row>
    <row r="469" spans="19:33" x14ac:dyDescent="0.25">
      <c r="S469">
        <f t="shared" si="120"/>
        <v>19</v>
      </c>
      <c r="T469">
        <f t="shared" si="121"/>
        <v>18</v>
      </c>
      <c r="U469">
        <f t="shared" si="122"/>
        <v>450</v>
      </c>
      <c r="V469">
        <f t="shared" si="123"/>
        <v>13.664543771115119</v>
      </c>
      <c r="Y469">
        <f t="shared" si="125"/>
        <v>187.03101696422814</v>
      </c>
      <c r="Z469">
        <f t="shared" si="124"/>
        <v>0</v>
      </c>
      <c r="AA469">
        <f t="shared" ref="AA469:AA524" si="126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0.2885666692187257</v>
      </c>
      <c r="AB469">
        <f t="shared" ref="AB469:AB524" si="127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129066.16166246054</v>
      </c>
      <c r="AC469">
        <f t="shared" ref="AC469:AC524" si="128">MAX(0,AB469+(Z469-AA469)*1800)</f>
        <v>128546.74165786683</v>
      </c>
      <c r="AD469">
        <f t="shared" ref="AD469:AD524" si="129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187.01740198510277</v>
      </c>
      <c r="AE469">
        <f t="shared" ref="AE469:AE524" si="130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0.2881865083549407</v>
      </c>
      <c r="AF469">
        <f t="shared" ref="AF469:AF524" si="131">MAX(0,AB469+(Z469-AE469)*3600)</f>
        <v>128028.69023238275</v>
      </c>
      <c r="AG469">
        <f t="shared" ref="AG469:AG524" si="132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0.26201421059464597</v>
      </c>
    </row>
    <row r="470" spans="19:33" x14ac:dyDescent="0.25">
      <c r="S470">
        <f t="shared" si="120"/>
        <v>19</v>
      </c>
      <c r="T470">
        <f t="shared" si="121"/>
        <v>19</v>
      </c>
      <c r="U470">
        <f t="shared" si="122"/>
        <v>451</v>
      </c>
      <c r="V470">
        <f t="shared" si="123"/>
        <v>13.664543771115119</v>
      </c>
      <c r="Y470">
        <f t="shared" si="125"/>
        <v>187.00382287902008</v>
      </c>
      <c r="Z470">
        <f t="shared" si="124"/>
        <v>0</v>
      </c>
      <c r="AA470">
        <f t="shared" si="126"/>
        <v>0.28780734914725598</v>
      </c>
      <c r="AB470">
        <f t="shared" si="127"/>
        <v>128028.69023238243</v>
      </c>
      <c r="AC470">
        <f t="shared" si="128"/>
        <v>127510.63700391738</v>
      </c>
      <c r="AD470">
        <f t="shared" si="129"/>
        <v>186.99024372567786</v>
      </c>
      <c r="AE470">
        <f t="shared" si="130"/>
        <v>0.28742818861997876</v>
      </c>
      <c r="AF470">
        <f t="shared" si="131"/>
        <v>126993.9487533505</v>
      </c>
      <c r="AG470">
        <f t="shared" si="132"/>
        <v>0.26131638330848067</v>
      </c>
    </row>
    <row r="471" spans="19:33" x14ac:dyDescent="0.25">
      <c r="S471">
        <f t="shared" si="120"/>
        <v>19</v>
      </c>
      <c r="T471">
        <f t="shared" si="121"/>
        <v>20</v>
      </c>
      <c r="U471">
        <f t="shared" si="122"/>
        <v>452</v>
      </c>
      <c r="V471">
        <f t="shared" si="123"/>
        <v>13.664543771115119</v>
      </c>
      <c r="Y471">
        <f t="shared" si="125"/>
        <v>186.9767003509838</v>
      </c>
      <c r="Z471">
        <f t="shared" si="124"/>
        <v>0</v>
      </c>
      <c r="AA471">
        <f t="shared" si="126"/>
        <v>0.28705002711309424</v>
      </c>
      <c r="AB471">
        <f t="shared" si="127"/>
        <v>126993.94875335012</v>
      </c>
      <c r="AC471">
        <f t="shared" si="128"/>
        <v>126477.25870454655</v>
      </c>
      <c r="AD471">
        <f t="shared" si="129"/>
        <v>186.96315692915456</v>
      </c>
      <c r="AE471">
        <f t="shared" si="130"/>
        <v>0.28667186429008912</v>
      </c>
      <c r="AF471">
        <f t="shared" si="131"/>
        <v>125961.9300419058</v>
      </c>
      <c r="AG471">
        <f t="shared" si="132"/>
        <v>0.26062039225054717</v>
      </c>
    </row>
    <row r="472" spans="19:33" x14ac:dyDescent="0.25">
      <c r="S472">
        <f t="shared" si="120"/>
        <v>19</v>
      </c>
      <c r="T472">
        <f t="shared" si="121"/>
        <v>21</v>
      </c>
      <c r="U472">
        <f t="shared" si="122"/>
        <v>453</v>
      </c>
      <c r="V472">
        <f t="shared" si="123"/>
        <v>13.664543771115119</v>
      </c>
      <c r="Y472">
        <f t="shared" si="125"/>
        <v>186.94964919182732</v>
      </c>
      <c r="Z472">
        <f t="shared" si="124"/>
        <v>0</v>
      </c>
      <c r="AA472">
        <f t="shared" si="126"/>
        <v>0.28629469785870371</v>
      </c>
      <c r="AB472">
        <f t="shared" si="127"/>
        <v>125961.9300419053</v>
      </c>
      <c r="AC472">
        <f t="shared" si="128"/>
        <v>125446.59958575964</v>
      </c>
      <c r="AD472">
        <f t="shared" si="129"/>
        <v>186.93609822525156</v>
      </c>
      <c r="AE472">
        <f t="shared" si="130"/>
        <v>0.28591506638471215</v>
      </c>
      <c r="AF472">
        <f t="shared" si="131"/>
        <v>124932.63580292034</v>
      </c>
      <c r="AG472">
        <f t="shared" si="132"/>
        <v>0.25992623258908532</v>
      </c>
    </row>
    <row r="473" spans="19:33" x14ac:dyDescent="0.25">
      <c r="S473">
        <f t="shared" si="120"/>
        <v>19</v>
      </c>
      <c r="T473">
        <f t="shared" si="121"/>
        <v>22</v>
      </c>
      <c r="U473">
        <f t="shared" si="122"/>
        <v>454</v>
      </c>
      <c r="V473">
        <f t="shared" si="123"/>
        <v>13.664543771115119</v>
      </c>
      <c r="Y473">
        <f t="shared" si="125"/>
        <v>186.92247549673897</v>
      </c>
      <c r="Z473">
        <f t="shared" si="124"/>
        <v>0</v>
      </c>
      <c r="AA473">
        <f t="shared" si="126"/>
        <v>0.28553029698961457</v>
      </c>
      <c r="AB473">
        <f t="shared" si="127"/>
        <v>124932.63580291989</v>
      </c>
      <c r="AC473">
        <f t="shared" si="128"/>
        <v>124418.68126833858</v>
      </c>
      <c r="AD473">
        <f t="shared" si="129"/>
        <v>186.90885301335362</v>
      </c>
      <c r="AE473">
        <f t="shared" si="130"/>
        <v>0.28514553451805363</v>
      </c>
      <c r="AF473">
        <f t="shared" si="131"/>
        <v>123906.11187865489</v>
      </c>
      <c r="AG473">
        <f t="shared" si="132"/>
        <v>0.25922307589265126</v>
      </c>
    </row>
    <row r="474" spans="19:33" x14ac:dyDescent="0.25">
      <c r="S474">
        <f t="shared" si="120"/>
        <v>19</v>
      </c>
      <c r="T474">
        <f t="shared" si="121"/>
        <v>23</v>
      </c>
      <c r="U474">
        <f t="shared" si="122"/>
        <v>455</v>
      </c>
      <c r="V474">
        <f t="shared" si="123"/>
        <v>13.664543771115119</v>
      </c>
      <c r="Y474">
        <f t="shared" si="125"/>
        <v>186.89526724355301</v>
      </c>
      <c r="Z474">
        <f t="shared" si="124"/>
        <v>0</v>
      </c>
      <c r="AA474">
        <f t="shared" si="126"/>
        <v>0.28476180900937254</v>
      </c>
      <c r="AB474">
        <f t="shared" si="127"/>
        <v>123906.11187865537</v>
      </c>
      <c r="AC474">
        <f t="shared" si="128"/>
        <v>123393.54062243849</v>
      </c>
      <c r="AD474">
        <f t="shared" si="129"/>
        <v>186.88168142427949</v>
      </c>
      <c r="AE474">
        <f t="shared" si="130"/>
        <v>0.28437808210334592</v>
      </c>
      <c r="AF474">
        <f t="shared" si="131"/>
        <v>122882.35078308333</v>
      </c>
      <c r="AG474">
        <f t="shared" si="132"/>
        <v>0.25851579832865579</v>
      </c>
    </row>
    <row r="475" spans="19:33" x14ac:dyDescent="0.25">
      <c r="S475">
        <f t="shared" si="120"/>
        <v>19</v>
      </c>
      <c r="T475">
        <f t="shared" si="121"/>
        <v>24</v>
      </c>
      <c r="U475">
        <f t="shared" si="122"/>
        <v>456</v>
      </c>
      <c r="V475">
        <f t="shared" si="123"/>
        <v>13.664543771115119</v>
      </c>
      <c r="Y475">
        <f t="shared" si="125"/>
        <v>186.86813221977826</v>
      </c>
      <c r="Z475">
        <f t="shared" si="124"/>
        <v>0</v>
      </c>
      <c r="AA475">
        <f t="shared" si="126"/>
        <v>0.28399538936927471</v>
      </c>
      <c r="AB475">
        <f t="shared" si="127"/>
        <v>122882.35078308321</v>
      </c>
      <c r="AC475">
        <f t="shared" si="128"/>
        <v>122371.15908221851</v>
      </c>
      <c r="AD475">
        <f t="shared" si="129"/>
        <v>186.85458296593728</v>
      </c>
      <c r="AE475">
        <f t="shared" si="130"/>
        <v>0.28361269524161892</v>
      </c>
      <c r="AF475">
        <f t="shared" si="131"/>
        <v>121861.34508021339</v>
      </c>
      <c r="AG475">
        <f t="shared" si="132"/>
        <v>0.25781042436057372</v>
      </c>
    </row>
    <row r="476" spans="19:33" x14ac:dyDescent="0.25">
      <c r="S476">
        <f t="shared" si="120"/>
        <v>20</v>
      </c>
      <c r="T476">
        <f t="shared" si="121"/>
        <v>1</v>
      </c>
      <c r="U476">
        <f t="shared" si="122"/>
        <v>457</v>
      </c>
      <c r="V476">
        <f t="shared" si="123"/>
        <v>13.664543771115119</v>
      </c>
      <c r="Y476">
        <f t="shared" si="125"/>
        <v>186.84107022832211</v>
      </c>
      <c r="Z476">
        <f t="shared" si="124"/>
        <v>0</v>
      </c>
      <c r="AA476">
        <f t="shared" si="126"/>
        <v>0.28323103250250625</v>
      </c>
      <c r="AB476">
        <f t="shared" si="127"/>
        <v>121861.34508021381</v>
      </c>
      <c r="AC476">
        <f t="shared" si="128"/>
        <v>121351.52922170929</v>
      </c>
      <c r="AD476">
        <f t="shared" si="129"/>
        <v>186.82755744149998</v>
      </c>
      <c r="AE476">
        <f t="shared" si="130"/>
        <v>0.28284936837355951</v>
      </c>
      <c r="AF476">
        <f t="shared" si="131"/>
        <v>120843.08735406899</v>
      </c>
      <c r="AG476">
        <f t="shared" si="132"/>
        <v>0.25710694886498958</v>
      </c>
    </row>
    <row r="477" spans="19:33" x14ac:dyDescent="0.25">
      <c r="S477">
        <f t="shared" si="120"/>
        <v>20</v>
      </c>
      <c r="T477">
        <f t="shared" si="121"/>
        <v>2</v>
      </c>
      <c r="U477">
        <f t="shared" si="122"/>
        <v>458</v>
      </c>
      <c r="V477">
        <f t="shared" si="123"/>
        <v>13.664543771115119</v>
      </c>
      <c r="Y477">
        <f t="shared" si="125"/>
        <v>186.81408107262234</v>
      </c>
      <c r="Z477">
        <f t="shared" si="124"/>
        <v>0</v>
      </c>
      <c r="AA477">
        <f t="shared" si="126"/>
        <v>0.2824687328572334</v>
      </c>
      <c r="AB477">
        <f t="shared" si="127"/>
        <v>120843.08735406895</v>
      </c>
      <c r="AC477">
        <f t="shared" si="128"/>
        <v>120334.64363492593</v>
      </c>
      <c r="AD477">
        <f t="shared" si="129"/>
        <v>186.80049887049296</v>
      </c>
      <c r="AE477">
        <f t="shared" si="130"/>
        <v>0.28208191761218626</v>
      </c>
      <c r="AF477">
        <f t="shared" si="131"/>
        <v>119827.59245066508</v>
      </c>
      <c r="AG477">
        <f t="shared" si="132"/>
        <v>0.25640536673227571</v>
      </c>
    </row>
    <row r="478" spans="19:33" x14ac:dyDescent="0.25">
      <c r="S478">
        <f t="shared" si="120"/>
        <v>20</v>
      </c>
      <c r="T478">
        <f t="shared" si="121"/>
        <v>3</v>
      </c>
      <c r="U478">
        <f t="shared" si="122"/>
        <v>459</v>
      </c>
      <c r="V478">
        <f t="shared" si="123"/>
        <v>13.664543771115119</v>
      </c>
      <c r="Y478">
        <f t="shared" si="125"/>
        <v>186.7869080437344</v>
      </c>
      <c r="Z478">
        <f t="shared" si="124"/>
        <v>0</v>
      </c>
      <c r="AA478">
        <f t="shared" si="126"/>
        <v>0.28169348543639011</v>
      </c>
      <c r="AB478">
        <f t="shared" si="127"/>
        <v>119827.59245066559</v>
      </c>
      <c r="AC478">
        <f t="shared" si="128"/>
        <v>119320.54417688008</v>
      </c>
      <c r="AD478">
        <f t="shared" si="129"/>
        <v>186.77331729498721</v>
      </c>
      <c r="AE478">
        <f t="shared" si="130"/>
        <v>0.2813050554901953</v>
      </c>
      <c r="AF478">
        <f t="shared" si="131"/>
        <v>118814.89425090088</v>
      </c>
      <c r="AG478">
        <f t="shared" si="132"/>
        <v>0.25569098364318044</v>
      </c>
    </row>
    <row r="479" spans="19:33" x14ac:dyDescent="0.25">
      <c r="S479">
        <f t="shared" si="120"/>
        <v>20</v>
      </c>
      <c r="T479">
        <f t="shared" si="121"/>
        <v>4</v>
      </c>
      <c r="U479">
        <f t="shared" si="122"/>
        <v>460</v>
      </c>
      <c r="V479">
        <f t="shared" si="123"/>
        <v>13.664543771115119</v>
      </c>
      <c r="Y479">
        <f t="shared" si="125"/>
        <v>186.75976402707704</v>
      </c>
      <c r="Z479">
        <f t="shared" si="124"/>
        <v>0</v>
      </c>
      <c r="AA479">
        <f t="shared" si="126"/>
        <v>0.28091769676382644</v>
      </c>
      <c r="AB479">
        <f t="shared" si="127"/>
        <v>118814.89425090101</v>
      </c>
      <c r="AC479">
        <f t="shared" si="128"/>
        <v>118309.24239672613</v>
      </c>
      <c r="AD479">
        <f t="shared" si="129"/>
        <v>186.74621070748415</v>
      </c>
      <c r="AE479">
        <f t="shared" si="130"/>
        <v>0.28053033656034143</v>
      </c>
      <c r="AF479">
        <f t="shared" si="131"/>
        <v>117804.98503928378</v>
      </c>
      <c r="AG479">
        <f t="shared" si="132"/>
        <v>0.25497594720973116</v>
      </c>
    </row>
    <row r="480" spans="19:33" x14ac:dyDescent="0.25">
      <c r="S480">
        <f t="shared" si="120"/>
        <v>20</v>
      </c>
      <c r="T480">
        <f t="shared" si="121"/>
        <v>5</v>
      </c>
      <c r="U480">
        <f t="shared" si="122"/>
        <v>461</v>
      </c>
      <c r="V480">
        <f t="shared" si="123"/>
        <v>13.664543771115119</v>
      </c>
      <c r="Y480">
        <f t="shared" si="125"/>
        <v>186.73269476550539</v>
      </c>
      <c r="Z480">
        <f t="shared" si="124"/>
        <v>0</v>
      </c>
      <c r="AA480">
        <f t="shared" si="126"/>
        <v>0.28014404462652359</v>
      </c>
      <c r="AB480">
        <f t="shared" si="127"/>
        <v>117804.98503928338</v>
      </c>
      <c r="AC480">
        <f t="shared" si="128"/>
        <v>117300.72575895564</v>
      </c>
      <c r="AD480">
        <f t="shared" si="129"/>
        <v>186.71917877198626</v>
      </c>
      <c r="AE480">
        <f t="shared" si="130"/>
        <v>0.27975775121965835</v>
      </c>
      <c r="AF480">
        <f t="shared" si="131"/>
        <v>116797.85713489261</v>
      </c>
      <c r="AG480">
        <f t="shared" si="132"/>
        <v>0.2542628799988379</v>
      </c>
    </row>
    <row r="481" spans="19:33" x14ac:dyDescent="0.25">
      <c r="S481">
        <f t="shared" si="120"/>
        <v>20</v>
      </c>
      <c r="T481">
        <f t="shared" si="121"/>
        <v>6</v>
      </c>
      <c r="U481">
        <f t="shared" si="122"/>
        <v>462</v>
      </c>
      <c r="V481">
        <f t="shared" si="123"/>
        <v>13.664543771115119</v>
      </c>
      <c r="Y481">
        <f t="shared" si="125"/>
        <v>186.70570005314269</v>
      </c>
      <c r="Z481">
        <f t="shared" si="124"/>
        <v>0</v>
      </c>
      <c r="AA481">
        <f t="shared" si="126"/>
        <v>0.27937252314042793</v>
      </c>
      <c r="AB481">
        <f t="shared" si="127"/>
        <v>116797.85713489309</v>
      </c>
      <c r="AC481">
        <f t="shared" si="128"/>
        <v>116294.98659324032</v>
      </c>
      <c r="AD481">
        <f t="shared" si="129"/>
        <v>186.69222128290068</v>
      </c>
      <c r="AE481">
        <f t="shared" si="130"/>
        <v>0.27898729359220598</v>
      </c>
      <c r="AF481">
        <f t="shared" si="131"/>
        <v>115793.50287796115</v>
      </c>
      <c r="AG481">
        <f t="shared" si="132"/>
        <v>0.25355177658722922</v>
      </c>
    </row>
    <row r="482" spans="19:33" x14ac:dyDescent="0.25">
      <c r="S482">
        <f t="shared" si="120"/>
        <v>20</v>
      </c>
      <c r="T482">
        <f t="shared" si="121"/>
        <v>7</v>
      </c>
      <c r="U482">
        <f t="shared" si="122"/>
        <v>463</v>
      </c>
      <c r="V482">
        <f t="shared" si="123"/>
        <v>13.664543771115119</v>
      </c>
      <c r="Y482">
        <f t="shared" si="125"/>
        <v>186.67876586080263</v>
      </c>
      <c r="Z482">
        <f t="shared" si="124"/>
        <v>0</v>
      </c>
      <c r="AA482">
        <f t="shared" si="126"/>
        <v>0.27860229925907209</v>
      </c>
      <c r="AB482">
        <f t="shared" si="127"/>
        <v>115793.50287796131</v>
      </c>
      <c r="AC482">
        <f t="shared" si="128"/>
        <v>115292.01873929497</v>
      </c>
      <c r="AD482">
        <f t="shared" si="129"/>
        <v>186.66517198308733</v>
      </c>
      <c r="AE482">
        <f t="shared" si="130"/>
        <v>0.2782090205187065</v>
      </c>
      <c r="AF482">
        <f t="shared" si="131"/>
        <v>114791.95040409396</v>
      </c>
      <c r="AG482">
        <f t="shared" si="132"/>
        <v>0.25284182106662378</v>
      </c>
    </row>
    <row r="483" spans="19:33" x14ac:dyDescent="0.25">
      <c r="S483">
        <f t="shared" si="120"/>
        <v>20</v>
      </c>
      <c r="T483">
        <f t="shared" si="121"/>
        <v>8</v>
      </c>
      <c r="U483">
        <f t="shared" si="122"/>
        <v>464</v>
      </c>
      <c r="V483">
        <f t="shared" si="123"/>
        <v>13.664543771115119</v>
      </c>
      <c r="Y483">
        <f t="shared" si="125"/>
        <v>186.65161648397208</v>
      </c>
      <c r="Z483">
        <f t="shared" si="124"/>
        <v>0</v>
      </c>
      <c r="AA483">
        <f t="shared" si="126"/>
        <v>0.27781685209342505</v>
      </c>
      <c r="AB483">
        <f t="shared" si="127"/>
        <v>114791.9504040937</v>
      </c>
      <c r="AC483">
        <f t="shared" si="128"/>
        <v>114291.88007032554</v>
      </c>
      <c r="AD483">
        <f t="shared" si="129"/>
        <v>186.63806093068106</v>
      </c>
      <c r="AE483">
        <f t="shared" si="130"/>
        <v>0.27742468210080762</v>
      </c>
      <c r="AF483">
        <f t="shared" si="131"/>
        <v>113793.2215485308</v>
      </c>
      <c r="AG483">
        <f t="shared" si="132"/>
        <v>0.25211682441080235</v>
      </c>
    </row>
    <row r="484" spans="19:33" x14ac:dyDescent="0.25">
      <c r="S484">
        <f t="shared" si="120"/>
        <v>20</v>
      </c>
      <c r="T484">
        <f t="shared" si="121"/>
        <v>9</v>
      </c>
      <c r="U484">
        <f t="shared" si="122"/>
        <v>465</v>
      </c>
      <c r="V484">
        <f t="shared" si="123"/>
        <v>13.664543771115119</v>
      </c>
      <c r="Y484">
        <f t="shared" si="125"/>
        <v>186.62454364779154</v>
      </c>
      <c r="Z484">
        <f t="shared" si="124"/>
        <v>0</v>
      </c>
      <c r="AA484">
        <f t="shared" si="126"/>
        <v>0.27703361929302789</v>
      </c>
      <c r="AB484">
        <f t="shared" si="127"/>
        <v>113793.22154853052</v>
      </c>
      <c r="AC484">
        <f t="shared" si="128"/>
        <v>113294.56103380307</v>
      </c>
      <c r="AD484">
        <f t="shared" si="129"/>
        <v>186.611026310879</v>
      </c>
      <c r="AE484">
        <f t="shared" si="130"/>
        <v>0.27664255492233092</v>
      </c>
      <c r="AF484">
        <f t="shared" si="131"/>
        <v>112797.30835081013</v>
      </c>
      <c r="AG484">
        <f t="shared" si="132"/>
        <v>0.25139387169564453</v>
      </c>
    </row>
    <row r="485" spans="19:33" x14ac:dyDescent="0.25">
      <c r="S485">
        <f t="shared" si="120"/>
        <v>20</v>
      </c>
      <c r="T485">
        <f t="shared" si="121"/>
        <v>10</v>
      </c>
      <c r="U485">
        <f t="shared" si="122"/>
        <v>466</v>
      </c>
      <c r="V485">
        <f t="shared" si="123"/>
        <v>13.664543771115119</v>
      </c>
      <c r="Y485">
        <f t="shared" si="125"/>
        <v>186.59754713647445</v>
      </c>
      <c r="Z485">
        <f t="shared" si="124"/>
        <v>0</v>
      </c>
      <c r="AA485">
        <f t="shared" si="126"/>
        <v>0.27625259461505036</v>
      </c>
      <c r="AB485">
        <f t="shared" si="127"/>
        <v>112797.3083508101</v>
      </c>
      <c r="AC485">
        <f t="shared" si="128"/>
        <v>112300.05368050301</v>
      </c>
      <c r="AD485">
        <f t="shared" si="129"/>
        <v>186.58406790819919</v>
      </c>
      <c r="AE485">
        <f t="shared" si="130"/>
        <v>0.2758626327492591</v>
      </c>
      <c r="AF485">
        <f t="shared" si="131"/>
        <v>111804.20287291276</v>
      </c>
      <c r="AG485">
        <f t="shared" si="132"/>
        <v>0.25067295715878807</v>
      </c>
    </row>
    <row r="486" spans="19:33" x14ac:dyDescent="0.25">
      <c r="S486">
        <f t="shared" si="120"/>
        <v>20</v>
      </c>
      <c r="T486">
        <f t="shared" si="121"/>
        <v>11</v>
      </c>
      <c r="U486">
        <f t="shared" si="122"/>
        <v>467</v>
      </c>
      <c r="V486">
        <f t="shared" si="123"/>
        <v>13.664543771115119</v>
      </c>
      <c r="Y486">
        <f t="shared" si="125"/>
        <v>186.57062673484256</v>
      </c>
      <c r="Z486">
        <f t="shared" si="124"/>
        <v>0</v>
      </c>
      <c r="AA486">
        <f t="shared" si="126"/>
        <v>0.27547377183426186</v>
      </c>
      <c r="AB486">
        <f t="shared" si="127"/>
        <v>111804.20287291262</v>
      </c>
      <c r="AC486">
        <f t="shared" si="128"/>
        <v>111308.35008361095</v>
      </c>
      <c r="AD486">
        <f t="shared" si="129"/>
        <v>186.55718550776712</v>
      </c>
      <c r="AE486">
        <f t="shared" si="130"/>
        <v>0.27508490936514812</v>
      </c>
      <c r="AF486">
        <f t="shared" si="131"/>
        <v>110813.89719919808</v>
      </c>
      <c r="AG486">
        <f t="shared" si="132"/>
        <v>0.24995407505411585</v>
      </c>
    </row>
    <row r="487" spans="19:33" x14ac:dyDescent="0.25">
      <c r="S487">
        <f t="shared" si="120"/>
        <v>20</v>
      </c>
      <c r="T487">
        <f t="shared" si="121"/>
        <v>12</v>
      </c>
      <c r="U487">
        <f t="shared" si="122"/>
        <v>468</v>
      </c>
      <c r="V487">
        <f t="shared" si="123"/>
        <v>13.664543771115119</v>
      </c>
      <c r="Y487">
        <f t="shared" si="125"/>
        <v>186.54371135860563</v>
      </c>
      <c r="Z487">
        <f t="shared" si="124"/>
        <v>0</v>
      </c>
      <c r="AA487">
        <f t="shared" si="126"/>
        <v>0.27469279638496608</v>
      </c>
      <c r="AB487">
        <f t="shared" si="127"/>
        <v>110813.89719919793</v>
      </c>
      <c r="AC487">
        <f t="shared" si="128"/>
        <v>110319.450165705</v>
      </c>
      <c r="AD487">
        <f t="shared" si="129"/>
        <v>186.5301554699488</v>
      </c>
      <c r="AE487">
        <f t="shared" si="130"/>
        <v>0.27429566296623492</v>
      </c>
      <c r="AF487">
        <f t="shared" si="131"/>
        <v>109826.43281251949</v>
      </c>
      <c r="AG487">
        <f t="shared" si="132"/>
        <v>0.2492329564227011</v>
      </c>
    </row>
    <row r="488" spans="19:33" x14ac:dyDescent="0.25">
      <c r="S488">
        <f t="shared" si="120"/>
        <v>20</v>
      </c>
      <c r="T488">
        <f t="shared" si="121"/>
        <v>13</v>
      </c>
      <c r="U488">
        <f t="shared" si="122"/>
        <v>469</v>
      </c>
      <c r="V488">
        <f t="shared" si="123"/>
        <v>13.664543771115119</v>
      </c>
      <c r="Y488">
        <f t="shared" si="125"/>
        <v>186.51663877777963</v>
      </c>
      <c r="Z488">
        <f t="shared" si="124"/>
        <v>0</v>
      </c>
      <c r="AA488">
        <f t="shared" si="126"/>
        <v>0.27389967784810926</v>
      </c>
      <c r="AB488">
        <f t="shared" si="127"/>
        <v>109826.43281251947</v>
      </c>
      <c r="AC488">
        <f t="shared" si="128"/>
        <v>109333.41339239287</v>
      </c>
      <c r="AD488">
        <f t="shared" si="129"/>
        <v>186.50312202894267</v>
      </c>
      <c r="AE488">
        <f t="shared" si="130"/>
        <v>0.27350369106984329</v>
      </c>
      <c r="AF488">
        <f t="shared" si="131"/>
        <v>108841.81952466804</v>
      </c>
      <c r="AG488">
        <f t="shared" si="132"/>
        <v>0.24849980456380216</v>
      </c>
    </row>
    <row r="489" spans="19:33" x14ac:dyDescent="0.25">
      <c r="S489">
        <f t="shared" si="120"/>
        <v>20</v>
      </c>
      <c r="T489">
        <f t="shared" si="121"/>
        <v>14</v>
      </c>
      <c r="U489">
        <f t="shared" si="122"/>
        <v>470</v>
      </c>
      <c r="V489">
        <f t="shared" si="123"/>
        <v>13.664543771115119</v>
      </c>
      <c r="Y489">
        <f t="shared" si="125"/>
        <v>186.48964436342169</v>
      </c>
      <c r="Z489">
        <f t="shared" si="124"/>
        <v>0</v>
      </c>
      <c r="AA489">
        <f t="shared" si="126"/>
        <v>0.27310884927670404</v>
      </c>
      <c r="AB489">
        <f t="shared" si="127"/>
        <v>108841.81952466808</v>
      </c>
      <c r="AC489">
        <f t="shared" si="128"/>
        <v>108350.22359597002</v>
      </c>
      <c r="AD489">
        <f t="shared" si="129"/>
        <v>186.4761666413965</v>
      </c>
      <c r="AE489">
        <f t="shared" si="130"/>
        <v>0.27271400582821714</v>
      </c>
      <c r="AF489">
        <f t="shared" si="131"/>
        <v>107860.0491036865</v>
      </c>
      <c r="AG489">
        <f t="shared" si="132"/>
        <v>0.24776876952899654</v>
      </c>
    </row>
    <row r="490" spans="19:33" x14ac:dyDescent="0.25">
      <c r="S490">
        <f t="shared" si="120"/>
        <v>20</v>
      </c>
      <c r="T490">
        <f t="shared" si="121"/>
        <v>15</v>
      </c>
      <c r="U490">
        <f t="shared" si="122"/>
        <v>471</v>
      </c>
      <c r="V490">
        <f t="shared" si="123"/>
        <v>13.664543771115119</v>
      </c>
      <c r="Y490">
        <f t="shared" si="125"/>
        <v>186.46272788984231</v>
      </c>
      <c r="Z490">
        <f t="shared" si="124"/>
        <v>0</v>
      </c>
      <c r="AA490">
        <f t="shared" si="126"/>
        <v>0.27232030405894936</v>
      </c>
      <c r="AB490">
        <f t="shared" si="127"/>
        <v>107860.04910368632</v>
      </c>
      <c r="AC490">
        <f t="shared" si="128"/>
        <v>107369.87255638021</v>
      </c>
      <c r="AD490">
        <f t="shared" si="129"/>
        <v>186.44928908194709</v>
      </c>
      <c r="AE490">
        <f t="shared" si="130"/>
        <v>0.27192660063911411</v>
      </c>
      <c r="AF490">
        <f t="shared" si="131"/>
        <v>106881.11334138551</v>
      </c>
      <c r="AG490">
        <f t="shared" si="132"/>
        <v>0.24703984520639297</v>
      </c>
    </row>
    <row r="491" spans="19:33" x14ac:dyDescent="0.25">
      <c r="S491">
        <f t="shared" si="120"/>
        <v>20</v>
      </c>
      <c r="T491">
        <f t="shared" si="121"/>
        <v>16</v>
      </c>
      <c r="U491">
        <f t="shared" si="122"/>
        <v>472</v>
      </c>
      <c r="V491">
        <f t="shared" si="123"/>
        <v>13.664543771115119</v>
      </c>
      <c r="Y491">
        <f t="shared" si="125"/>
        <v>186.43588913200367</v>
      </c>
      <c r="Z491">
        <f t="shared" si="124"/>
        <v>0</v>
      </c>
      <c r="AA491">
        <f t="shared" si="126"/>
        <v>0.27153403560213502</v>
      </c>
      <c r="AB491">
        <f t="shared" si="127"/>
        <v>106881.11334138553</v>
      </c>
      <c r="AC491">
        <f t="shared" si="128"/>
        <v>106392.35207730168</v>
      </c>
      <c r="AD491">
        <f t="shared" si="129"/>
        <v>186.4224891258819</v>
      </c>
      <c r="AE491">
        <f t="shared" si="130"/>
        <v>0.27114146891935448</v>
      </c>
      <c r="AF491">
        <f t="shared" si="131"/>
        <v>105905.00405327586</v>
      </c>
      <c r="AG491">
        <f t="shared" si="132"/>
        <v>0.24631302550174761</v>
      </c>
    </row>
    <row r="492" spans="19:33" x14ac:dyDescent="0.25">
      <c r="S492">
        <f t="shared" si="120"/>
        <v>20</v>
      </c>
      <c r="T492">
        <f t="shared" si="121"/>
        <v>17</v>
      </c>
      <c r="U492">
        <f t="shared" si="122"/>
        <v>473</v>
      </c>
      <c r="V492">
        <f t="shared" si="123"/>
        <v>13.664543771115119</v>
      </c>
      <c r="Y492">
        <f t="shared" si="125"/>
        <v>186.40900317669494</v>
      </c>
      <c r="Z492">
        <f t="shared" si="124"/>
        <v>0</v>
      </c>
      <c r="AA492">
        <f t="shared" si="126"/>
        <v>0.27074218518781612</v>
      </c>
      <c r="AB492">
        <f t="shared" si="127"/>
        <v>105905.00405327596</v>
      </c>
      <c r="AC492">
        <f t="shared" si="128"/>
        <v>105417.66811993789</v>
      </c>
      <c r="AD492">
        <f t="shared" si="129"/>
        <v>186.39548901585061</v>
      </c>
      <c r="AE492">
        <f t="shared" si="130"/>
        <v>0.27034111369383218</v>
      </c>
      <c r="AF492">
        <f t="shared" si="131"/>
        <v>104931.77604397817</v>
      </c>
      <c r="AG492">
        <f t="shared" si="132"/>
        <v>0.2455806013091803</v>
      </c>
    </row>
    <row r="493" spans="19:33" x14ac:dyDescent="0.25">
      <c r="S493">
        <f t="shared" ref="S493:S524" si="133">S469+1</f>
        <v>20</v>
      </c>
      <c r="T493">
        <f t="shared" ref="T493:T524" si="134">T469</f>
        <v>18</v>
      </c>
      <c r="U493">
        <f t="shared" si="122"/>
        <v>474</v>
      </c>
      <c r="V493">
        <f t="shared" si="123"/>
        <v>13.664543771115119</v>
      </c>
      <c r="Y493">
        <f t="shared" si="125"/>
        <v>186.38201489416514</v>
      </c>
      <c r="Z493">
        <f t="shared" si="124"/>
        <v>0</v>
      </c>
      <c r="AA493">
        <f t="shared" si="126"/>
        <v>0.26994123047675578</v>
      </c>
      <c r="AB493">
        <f t="shared" si="127"/>
        <v>104931.77604397823</v>
      </c>
      <c r="AC493">
        <f t="shared" si="128"/>
        <v>104445.88182912007</v>
      </c>
      <c r="AD493">
        <f t="shared" si="129"/>
        <v>186.36854071316654</v>
      </c>
      <c r="AE493">
        <f t="shared" si="130"/>
        <v>0.26954134549939229</v>
      </c>
      <c r="AF493">
        <f t="shared" si="131"/>
        <v>103961.42720018042</v>
      </c>
      <c r="AG493">
        <f t="shared" si="132"/>
        <v>0.24483911468791564</v>
      </c>
    </row>
    <row r="494" spans="19:33" x14ac:dyDescent="0.25">
      <c r="S494">
        <f t="shared" si="133"/>
        <v>20</v>
      </c>
      <c r="T494">
        <f t="shared" si="134"/>
        <v>19</v>
      </c>
      <c r="U494">
        <f t="shared" si="122"/>
        <v>475</v>
      </c>
      <c r="V494">
        <f t="shared" si="123"/>
        <v>13.664543771115119</v>
      </c>
      <c r="Y494">
        <f t="shared" si="125"/>
        <v>186.35510645287627</v>
      </c>
      <c r="Z494">
        <f t="shared" si="124"/>
        <v>0</v>
      </c>
      <c r="AA494">
        <f t="shared" si="126"/>
        <v>0.26914264528357751</v>
      </c>
      <c r="AB494">
        <f t="shared" si="127"/>
        <v>103961.42720018083</v>
      </c>
      <c r="AC494">
        <f t="shared" si="128"/>
        <v>103476.97043867038</v>
      </c>
      <c r="AD494">
        <f t="shared" si="129"/>
        <v>186.34167213344833</v>
      </c>
      <c r="AE494">
        <f t="shared" si="130"/>
        <v>0.26874394331268259</v>
      </c>
      <c r="AF494">
        <f t="shared" si="131"/>
        <v>102993.94900425518</v>
      </c>
      <c r="AG494">
        <f t="shared" si="132"/>
        <v>0.24409982165610639</v>
      </c>
    </row>
    <row r="495" spans="19:33" x14ac:dyDescent="0.25">
      <c r="S495">
        <f t="shared" si="133"/>
        <v>20</v>
      </c>
      <c r="T495">
        <f t="shared" si="134"/>
        <v>20</v>
      </c>
      <c r="U495">
        <f t="shared" si="122"/>
        <v>476</v>
      </c>
      <c r="V495">
        <f t="shared" si="123"/>
        <v>13.664543771115119</v>
      </c>
      <c r="Y495">
        <f t="shared" si="125"/>
        <v>186.32827761662864</v>
      </c>
      <c r="Z495">
        <f t="shared" si="124"/>
        <v>0</v>
      </c>
      <c r="AA495">
        <f t="shared" si="126"/>
        <v>0.26834642259837777</v>
      </c>
      <c r="AB495">
        <f t="shared" si="127"/>
        <v>102993.94900425538</v>
      </c>
      <c r="AC495">
        <f t="shared" si="128"/>
        <v>102510.92544357831</v>
      </c>
      <c r="AD495">
        <f t="shared" si="129"/>
        <v>186.31488304084624</v>
      </c>
      <c r="AE495">
        <f t="shared" si="130"/>
        <v>0.26794890013418532</v>
      </c>
      <c r="AF495">
        <f t="shared" si="131"/>
        <v>102029.33296377231</v>
      </c>
      <c r="AG495">
        <f t="shared" si="132"/>
        <v>0.24336271572430976</v>
      </c>
    </row>
    <row r="496" spans="19:33" x14ac:dyDescent="0.25">
      <c r="S496">
        <f t="shared" si="133"/>
        <v>20</v>
      </c>
      <c r="T496">
        <f t="shared" si="134"/>
        <v>21</v>
      </c>
      <c r="U496">
        <f t="shared" si="122"/>
        <v>477</v>
      </c>
      <c r="V496">
        <f t="shared" si="123"/>
        <v>13.664543771115119</v>
      </c>
      <c r="Y496">
        <f t="shared" si="125"/>
        <v>186.30152814992132</v>
      </c>
      <c r="Z496">
        <f t="shared" si="124"/>
        <v>0</v>
      </c>
      <c r="AA496">
        <f t="shared" si="126"/>
        <v>0.26755255543199108</v>
      </c>
      <c r="AB496">
        <f t="shared" si="127"/>
        <v>102029.33296377223</v>
      </c>
      <c r="AC496">
        <f t="shared" si="128"/>
        <v>101547.73836399465</v>
      </c>
      <c r="AD496">
        <f t="shared" si="129"/>
        <v>186.28815211832878</v>
      </c>
      <c r="AE496">
        <f t="shared" si="130"/>
        <v>0.26715484505000153</v>
      </c>
      <c r="AF496">
        <f t="shared" si="131"/>
        <v>101067.57552159223</v>
      </c>
      <c r="AG496">
        <f t="shared" si="132"/>
        <v>0.24262779042228144</v>
      </c>
    </row>
    <row r="497" spans="19:33" x14ac:dyDescent="0.25">
      <c r="S497">
        <f t="shared" si="133"/>
        <v>20</v>
      </c>
      <c r="T497">
        <f t="shared" si="134"/>
        <v>22</v>
      </c>
      <c r="U497">
        <f t="shared" si="122"/>
        <v>478</v>
      </c>
      <c r="V497">
        <f t="shared" si="123"/>
        <v>13.664543771115119</v>
      </c>
      <c r="Y497">
        <f t="shared" si="125"/>
        <v>186.27468320984866</v>
      </c>
      <c r="Z497">
        <f t="shared" si="124"/>
        <v>0</v>
      </c>
      <c r="AA497">
        <f t="shared" si="126"/>
        <v>0.26674973542120445</v>
      </c>
      <c r="AB497">
        <f t="shared" si="127"/>
        <v>101067.57552159196</v>
      </c>
      <c r="AC497">
        <f t="shared" si="128"/>
        <v>100587.42599783379</v>
      </c>
      <c r="AD497">
        <f t="shared" si="129"/>
        <v>186.26121467496597</v>
      </c>
      <c r="AE497">
        <f t="shared" si="130"/>
        <v>0.26634463702924338</v>
      </c>
      <c r="AF497">
        <f t="shared" si="131"/>
        <v>100108.73482828669</v>
      </c>
      <c r="AG497">
        <f t="shared" si="132"/>
        <v>0.24188394565530436</v>
      </c>
    </row>
    <row r="498" spans="19:33" x14ac:dyDescent="0.25">
      <c r="S498">
        <f t="shared" si="133"/>
        <v>20</v>
      </c>
      <c r="T498">
        <f t="shared" si="134"/>
        <v>23</v>
      </c>
      <c r="U498">
        <f t="shared" si="122"/>
        <v>479</v>
      </c>
      <c r="V498">
        <f t="shared" si="123"/>
        <v>13.664543771115119</v>
      </c>
      <c r="Y498">
        <f t="shared" si="125"/>
        <v>186.24778704795381</v>
      </c>
      <c r="Z498">
        <f t="shared" si="124"/>
        <v>0</v>
      </c>
      <c r="AA498">
        <f t="shared" si="126"/>
        <v>0.26594076903930552</v>
      </c>
      <c r="AB498">
        <f t="shared" si="127"/>
        <v>100108.73482828669</v>
      </c>
      <c r="AC498">
        <f t="shared" si="128"/>
        <v>99630.041444015937</v>
      </c>
      <c r="AD498">
        <f t="shared" si="129"/>
        <v>186.23435935881707</v>
      </c>
      <c r="AE498">
        <f t="shared" si="130"/>
        <v>0.26553689918082263</v>
      </c>
      <c r="AF498">
        <f t="shared" si="131"/>
        <v>99152.801991235727</v>
      </c>
      <c r="AG498">
        <f t="shared" si="132"/>
        <v>0.2411339335773055</v>
      </c>
    </row>
    <row r="499" spans="19:33" x14ac:dyDescent="0.25">
      <c r="S499">
        <f t="shared" si="133"/>
        <v>20</v>
      </c>
      <c r="T499">
        <f t="shared" si="134"/>
        <v>24</v>
      </c>
      <c r="U499">
        <f t="shared" si="122"/>
        <v>480</v>
      </c>
      <c r="V499">
        <f t="shared" si="123"/>
        <v>13.664543771115119</v>
      </c>
      <c r="Y499">
        <f t="shared" si="125"/>
        <v>186.22097245349048</v>
      </c>
      <c r="Z499">
        <f t="shared" si="124"/>
        <v>0</v>
      </c>
      <c r="AA499">
        <f t="shared" si="126"/>
        <v>0.26513425599295004</v>
      </c>
      <c r="AB499">
        <f t="shared" si="127"/>
        <v>99152.801991236047</v>
      </c>
      <c r="AC499">
        <f t="shared" si="128"/>
        <v>98675.56033044873</v>
      </c>
      <c r="AD499">
        <f t="shared" si="129"/>
        <v>186.20758548622769</v>
      </c>
      <c r="AE499">
        <f t="shared" si="130"/>
        <v>0.26473161094219838</v>
      </c>
      <c r="AF499">
        <f t="shared" si="131"/>
        <v>98199.768191844138</v>
      </c>
      <c r="AG499">
        <f t="shared" si="132"/>
        <v>0.24038619604535719</v>
      </c>
    </row>
    <row r="500" spans="19:33" x14ac:dyDescent="0.25">
      <c r="S500">
        <f t="shared" si="133"/>
        <v>21</v>
      </c>
      <c r="T500">
        <f t="shared" si="134"/>
        <v>1</v>
      </c>
      <c r="U500">
        <f t="shared" ref="U500:U524" si="135">(S500-1)*24+T500</f>
        <v>481</v>
      </c>
      <c r="V500">
        <f t="shared" ref="V500:V524" si="136">V499</f>
        <v>13.664543771115119</v>
      </c>
      <c r="Y500">
        <f t="shared" si="125"/>
        <v>186.1942391790908</v>
      </c>
      <c r="Z500">
        <f t="shared" ref="Z500:Z524" si="137">(V501-V500)*43560/3600</f>
        <v>0</v>
      </c>
      <c r="AA500">
        <f t="shared" si="126"/>
        <v>0.26433018884195802</v>
      </c>
      <c r="AB500">
        <f t="shared" si="127"/>
        <v>98199.768191844443</v>
      </c>
      <c r="AC500">
        <f t="shared" si="128"/>
        <v>97723.973851928924</v>
      </c>
      <c r="AD500">
        <f t="shared" si="129"/>
        <v>186.18089281020556</v>
      </c>
      <c r="AE500">
        <f t="shared" si="130"/>
        <v>0.2639287648844883</v>
      </c>
      <c r="AF500">
        <f t="shared" si="131"/>
        <v>97249.624638260284</v>
      </c>
      <c r="AG500">
        <f t="shared" si="132"/>
        <v>0.23964072616149057</v>
      </c>
    </row>
    <row r="501" spans="19:33" x14ac:dyDescent="0.25">
      <c r="S501">
        <f t="shared" si="133"/>
        <v>21</v>
      </c>
      <c r="T501">
        <f t="shared" si="134"/>
        <v>2</v>
      </c>
      <c r="U501">
        <f t="shared" si="135"/>
        <v>482</v>
      </c>
      <c r="V501">
        <f t="shared" si="136"/>
        <v>13.664543771115119</v>
      </c>
      <c r="Y501">
        <f t="shared" si="125"/>
        <v>186.16758697813711</v>
      </c>
      <c r="Z501">
        <f t="shared" si="137"/>
        <v>0</v>
      </c>
      <c r="AA501">
        <f t="shared" si="126"/>
        <v>0.26352856016871312</v>
      </c>
      <c r="AB501">
        <f t="shared" si="127"/>
        <v>97249.624638260371</v>
      </c>
      <c r="AC501">
        <f t="shared" si="128"/>
        <v>96775.273229956685</v>
      </c>
      <c r="AD501">
        <f t="shared" si="129"/>
        <v>186.15421467092816</v>
      </c>
      <c r="AE501">
        <f t="shared" si="130"/>
        <v>0.26312393463005679</v>
      </c>
      <c r="AF501">
        <f t="shared" si="131"/>
        <v>96302.378473592165</v>
      </c>
      <c r="AG501">
        <f t="shared" si="132"/>
        <v>0.2388975170486563</v>
      </c>
    </row>
    <row r="502" spans="19:33" x14ac:dyDescent="0.25">
      <c r="S502">
        <f t="shared" si="133"/>
        <v>21</v>
      </c>
      <c r="T502">
        <f t="shared" si="134"/>
        <v>3</v>
      </c>
      <c r="U502">
        <f t="shared" si="135"/>
        <v>483</v>
      </c>
      <c r="V502">
        <f t="shared" si="136"/>
        <v>13.664543771115119</v>
      </c>
      <c r="Y502">
        <f t="shared" si="125"/>
        <v>186.14079559101702</v>
      </c>
      <c r="Z502">
        <f t="shared" si="137"/>
        <v>0</v>
      </c>
      <c r="AA502">
        <f t="shared" si="126"/>
        <v>0.2627147072176495</v>
      </c>
      <c r="AB502">
        <f t="shared" si="127"/>
        <v>96302.378473592282</v>
      </c>
      <c r="AC502">
        <f t="shared" si="128"/>
        <v>95829.492000600512</v>
      </c>
      <c r="AD502">
        <f t="shared" si="129"/>
        <v>186.12737674615869</v>
      </c>
      <c r="AE502">
        <f t="shared" si="130"/>
        <v>0.26230548697339734</v>
      </c>
      <c r="AF502">
        <f t="shared" si="131"/>
        <v>95358.078720488047</v>
      </c>
      <c r="AG502">
        <f t="shared" si="132"/>
        <v>0.23814216682568579</v>
      </c>
    </row>
    <row r="503" spans="19:33" x14ac:dyDescent="0.25">
      <c r="S503">
        <f t="shared" si="133"/>
        <v>21</v>
      </c>
      <c r="T503">
        <f t="shared" si="134"/>
        <v>4</v>
      </c>
      <c r="U503">
        <f t="shared" si="135"/>
        <v>484</v>
      </c>
      <c r="V503">
        <f t="shared" si="136"/>
        <v>13.664543771115119</v>
      </c>
      <c r="Y503">
        <f t="shared" si="125"/>
        <v>186.11399970530155</v>
      </c>
      <c r="Z503">
        <f t="shared" si="137"/>
        <v>0</v>
      </c>
      <c r="AA503">
        <f t="shared" si="126"/>
        <v>0.26189754158132228</v>
      </c>
      <c r="AB503">
        <f t="shared" si="127"/>
        <v>95358.078720487567</v>
      </c>
      <c r="AC503">
        <f t="shared" si="128"/>
        <v>94886.663145641185</v>
      </c>
      <c r="AD503">
        <f t="shared" si="129"/>
        <v>186.10062259932801</v>
      </c>
      <c r="AE503">
        <f t="shared" si="130"/>
        <v>0.2614895942034613</v>
      </c>
      <c r="AF503">
        <f t="shared" si="131"/>
        <v>94416.716181355107</v>
      </c>
      <c r="AG503">
        <f t="shared" si="132"/>
        <v>0.23738342605429327</v>
      </c>
    </row>
    <row r="504" spans="19:33" x14ac:dyDescent="0.25">
      <c r="S504">
        <f t="shared" si="133"/>
        <v>21</v>
      </c>
      <c r="T504">
        <f t="shared" si="134"/>
        <v>5</v>
      </c>
      <c r="U504">
        <f t="shared" si="135"/>
        <v>485</v>
      </c>
      <c r="V504">
        <f t="shared" si="136"/>
        <v>13.664543771115119</v>
      </c>
      <c r="Y504">
        <f t="shared" si="125"/>
        <v>186.08728716732568</v>
      </c>
      <c r="Z504">
        <f t="shared" si="137"/>
        <v>0</v>
      </c>
      <c r="AA504">
        <f t="shared" si="126"/>
        <v>0.2610829177123915</v>
      </c>
      <c r="AB504">
        <f t="shared" si="127"/>
        <v>94416.716181355398</v>
      </c>
      <c r="AC504">
        <f t="shared" si="128"/>
        <v>93946.766929473088</v>
      </c>
      <c r="AD504">
        <f t="shared" si="129"/>
        <v>186.07395167040946</v>
      </c>
      <c r="AE504">
        <f t="shared" si="130"/>
        <v>0.26067623924171135</v>
      </c>
      <c r="AF504">
        <f t="shared" si="131"/>
        <v>93478.28172008523</v>
      </c>
      <c r="AG504">
        <f t="shared" si="132"/>
        <v>0.23662704532163628</v>
      </c>
    </row>
    <row r="505" spans="19:33" x14ac:dyDescent="0.25">
      <c r="S505">
        <f t="shared" si="133"/>
        <v>21</v>
      </c>
      <c r="T505">
        <f t="shared" si="134"/>
        <v>6</v>
      </c>
      <c r="U505">
        <f t="shared" si="135"/>
        <v>486</v>
      </c>
      <c r="V505">
        <f t="shared" si="136"/>
        <v>13.664543771115119</v>
      </c>
      <c r="Y505">
        <f t="shared" si="125"/>
        <v>186.06065771783892</v>
      </c>
      <c r="Z505">
        <f t="shared" si="137"/>
        <v>0</v>
      </c>
      <c r="AA505">
        <f t="shared" si="126"/>
        <v>0.26027082770477034</v>
      </c>
      <c r="AB505">
        <f t="shared" si="127"/>
        <v>93478.281720084939</v>
      </c>
      <c r="AC505">
        <f t="shared" si="128"/>
        <v>93009.794230216357</v>
      </c>
      <c r="AD505">
        <f t="shared" si="129"/>
        <v>186.04736370055642</v>
      </c>
      <c r="AE505">
        <f t="shared" si="130"/>
        <v>0.25986541419437725</v>
      </c>
      <c r="AF505">
        <f t="shared" si="131"/>
        <v>92542.766228985187</v>
      </c>
      <c r="AG505">
        <f t="shared" si="132"/>
        <v>0.23587301728688925</v>
      </c>
    </row>
    <row r="506" spans="19:33" x14ac:dyDescent="0.25">
      <c r="S506">
        <f t="shared" si="133"/>
        <v>21</v>
      </c>
      <c r="T506">
        <f t="shared" si="134"/>
        <v>7</v>
      </c>
      <c r="U506">
        <f t="shared" si="135"/>
        <v>487</v>
      </c>
      <c r="V506">
        <f t="shared" si="136"/>
        <v>13.664543771115119</v>
      </c>
      <c r="Y506">
        <f t="shared" si="125"/>
        <v>186.03411109839723</v>
      </c>
      <c r="Z506">
        <f t="shared" si="137"/>
        <v>0</v>
      </c>
      <c r="AA506">
        <f t="shared" si="126"/>
        <v>0.25946126367696598</v>
      </c>
      <c r="AB506">
        <f t="shared" si="127"/>
        <v>92542.766228985609</v>
      </c>
      <c r="AC506">
        <f t="shared" si="128"/>
        <v>92075.735954367075</v>
      </c>
      <c r="AD506">
        <f t="shared" si="129"/>
        <v>186.02075159803917</v>
      </c>
      <c r="AE506">
        <f t="shared" si="130"/>
        <v>0.25904979238178538</v>
      </c>
      <c r="AF506">
        <f t="shared" si="131"/>
        <v>91610.186976411176</v>
      </c>
      <c r="AG506">
        <f t="shared" si="132"/>
        <v>0.23512133463206214</v>
      </c>
    </row>
    <row r="507" spans="19:33" x14ac:dyDescent="0.25">
      <c r="S507">
        <f t="shared" si="133"/>
        <v>21</v>
      </c>
      <c r="T507">
        <f t="shared" si="134"/>
        <v>8</v>
      </c>
      <c r="U507">
        <f t="shared" si="135"/>
        <v>488</v>
      </c>
      <c r="V507">
        <f t="shared" si="136"/>
        <v>13.664543771115119</v>
      </c>
      <c r="Y507">
        <f t="shared" si="125"/>
        <v>186.00738657818334</v>
      </c>
      <c r="Z507">
        <f t="shared" si="137"/>
        <v>0</v>
      </c>
      <c r="AA507">
        <f t="shared" si="126"/>
        <v>0.25863634522697959</v>
      </c>
      <c r="AB507">
        <f t="shared" si="127"/>
        <v>91610.186976411642</v>
      </c>
      <c r="AC507">
        <f t="shared" si="128"/>
        <v>91144.64155500308</v>
      </c>
      <c r="AD507">
        <f t="shared" si="129"/>
        <v>185.99402166042918</v>
      </c>
      <c r="AE507">
        <f t="shared" si="130"/>
        <v>0.25822290123069086</v>
      </c>
      <c r="AF507">
        <f t="shared" si="131"/>
        <v>90680.584531981149</v>
      </c>
      <c r="AG507">
        <f t="shared" si="132"/>
        <v>0.23435442413337382</v>
      </c>
    </row>
    <row r="508" spans="19:33" x14ac:dyDescent="0.25">
      <c r="S508">
        <f t="shared" si="133"/>
        <v>21</v>
      </c>
      <c r="T508">
        <f t="shared" si="134"/>
        <v>9</v>
      </c>
      <c r="U508">
        <f t="shared" si="135"/>
        <v>489</v>
      </c>
      <c r="V508">
        <f t="shared" si="136"/>
        <v>13.664543771115119</v>
      </c>
      <c r="Y508">
        <f t="shared" si="125"/>
        <v>185.98069947174315</v>
      </c>
      <c r="Z508">
        <f t="shared" si="137"/>
        <v>0</v>
      </c>
      <c r="AA508">
        <f t="shared" si="126"/>
        <v>0.2578107790589737</v>
      </c>
      <c r="AB508">
        <f t="shared" si="127"/>
        <v>90680.584531981614</v>
      </c>
      <c r="AC508">
        <f t="shared" si="128"/>
        <v>90216.525129675458</v>
      </c>
      <c r="AD508">
        <f t="shared" si="129"/>
        <v>185.96737721475242</v>
      </c>
      <c r="AE508">
        <f t="shared" si="130"/>
        <v>0.25739865477424928</v>
      </c>
      <c r="AF508">
        <f t="shared" si="131"/>
        <v>89753.94937479432</v>
      </c>
      <c r="AG508">
        <f t="shared" si="132"/>
        <v>0.23358673726721949</v>
      </c>
    </row>
    <row r="509" spans="19:33" x14ac:dyDescent="0.25">
      <c r="S509">
        <f t="shared" si="133"/>
        <v>21</v>
      </c>
      <c r="T509">
        <f t="shared" si="134"/>
        <v>10</v>
      </c>
      <c r="U509">
        <f t="shared" si="135"/>
        <v>490</v>
      </c>
      <c r="V509">
        <f t="shared" si="136"/>
        <v>13.664543771115119</v>
      </c>
      <c r="Y509">
        <f t="shared" si="125"/>
        <v>185.95409755043877</v>
      </c>
      <c r="Z509">
        <f t="shared" si="137"/>
        <v>0</v>
      </c>
      <c r="AA509">
        <f t="shared" si="126"/>
        <v>0.25698784809483693</v>
      </c>
      <c r="AB509">
        <f t="shared" si="127"/>
        <v>89753.949374794247</v>
      </c>
      <c r="AC509">
        <f t="shared" si="128"/>
        <v>89291.371248223542</v>
      </c>
      <c r="AD509">
        <f t="shared" si="129"/>
        <v>185.94081781803848</v>
      </c>
      <c r="AE509">
        <f t="shared" si="130"/>
        <v>0.25657703930916276</v>
      </c>
      <c r="AF509">
        <f t="shared" si="131"/>
        <v>88830.272033281261</v>
      </c>
      <c r="AG509">
        <f t="shared" si="132"/>
        <v>0.2328215008544369</v>
      </c>
    </row>
    <row r="510" spans="19:33" x14ac:dyDescent="0.25">
      <c r="S510">
        <f t="shared" si="133"/>
        <v>21</v>
      </c>
      <c r="T510">
        <f t="shared" si="134"/>
        <v>11</v>
      </c>
      <c r="U510">
        <f t="shared" si="135"/>
        <v>491</v>
      </c>
      <c r="V510">
        <f t="shared" si="136"/>
        <v>13.664543771115119</v>
      </c>
      <c r="Y510">
        <f t="shared" si="125"/>
        <v>185.92758054235964</v>
      </c>
      <c r="Z510">
        <f t="shared" si="137"/>
        <v>0</v>
      </c>
      <c r="AA510">
        <f t="shared" si="126"/>
        <v>0.25616754392301011</v>
      </c>
      <c r="AB510">
        <f t="shared" si="127"/>
        <v>88830.272033281726</v>
      </c>
      <c r="AC510">
        <f t="shared" si="128"/>
        <v>88369.170454220308</v>
      </c>
      <c r="AD510">
        <f t="shared" si="129"/>
        <v>185.91434319881145</v>
      </c>
      <c r="AE510">
        <f t="shared" si="130"/>
        <v>0.2557580464373182</v>
      </c>
      <c r="AF510">
        <f t="shared" si="131"/>
        <v>87909.543066107377</v>
      </c>
      <c r="AG510">
        <f t="shared" si="132"/>
        <v>0.23205870707318962</v>
      </c>
    </row>
    <row r="511" spans="19:33" x14ac:dyDescent="0.25">
      <c r="S511">
        <f t="shared" si="133"/>
        <v>21</v>
      </c>
      <c r="T511">
        <f t="shared" si="134"/>
        <v>12</v>
      </c>
      <c r="U511">
        <f t="shared" si="135"/>
        <v>492</v>
      </c>
      <c r="V511">
        <f t="shared" si="136"/>
        <v>13.664543771115119</v>
      </c>
      <c r="Y511">
        <f t="shared" si="125"/>
        <v>185.90114817646304</v>
      </c>
      <c r="Z511">
        <f t="shared" si="137"/>
        <v>0</v>
      </c>
      <c r="AA511">
        <f t="shared" si="126"/>
        <v>0.25534985815878214</v>
      </c>
      <c r="AB511">
        <f t="shared" si="127"/>
        <v>87909.543066107581</v>
      </c>
      <c r="AC511">
        <f t="shared" si="128"/>
        <v>87449.913321421773</v>
      </c>
      <c r="AD511">
        <f t="shared" si="129"/>
        <v>185.88781140031799</v>
      </c>
      <c r="AE511">
        <f t="shared" si="130"/>
        <v>0.25493166201265932</v>
      </c>
      <c r="AF511">
        <f t="shared" si="131"/>
        <v>86991.789082862</v>
      </c>
      <c r="AG511">
        <f t="shared" si="132"/>
        <v>0.23129834812660702</v>
      </c>
    </row>
    <row r="512" spans="19:33" x14ac:dyDescent="0.25">
      <c r="S512">
        <f t="shared" si="133"/>
        <v>21</v>
      </c>
      <c r="T512">
        <f t="shared" si="134"/>
        <v>13</v>
      </c>
      <c r="U512">
        <f t="shared" si="135"/>
        <v>493</v>
      </c>
      <c r="V512">
        <f t="shared" si="136"/>
        <v>13.664543771115119</v>
      </c>
      <c r="Y512">
        <f t="shared" si="125"/>
        <v>185.87450484876132</v>
      </c>
      <c r="Z512">
        <f t="shared" si="137"/>
        <v>0</v>
      </c>
      <c r="AA512">
        <f t="shared" si="126"/>
        <v>0.25451388514348627</v>
      </c>
      <c r="AB512">
        <f t="shared" si="127"/>
        <v>86991.789082861651</v>
      </c>
      <c r="AC512">
        <f t="shared" si="128"/>
        <v>86533.664089603379</v>
      </c>
      <c r="AD512">
        <f t="shared" si="129"/>
        <v>185.8611982752839</v>
      </c>
      <c r="AE512">
        <f t="shared" si="130"/>
        <v>0.25409610758608192</v>
      </c>
      <c r="AF512">
        <f t="shared" si="131"/>
        <v>86077.043095551751</v>
      </c>
      <c r="AG512">
        <f t="shared" si="132"/>
        <v>0.23051986485469717</v>
      </c>
    </row>
    <row r="513" spans="19:33" x14ac:dyDescent="0.25">
      <c r="S513">
        <f t="shared" si="133"/>
        <v>21</v>
      </c>
      <c r="T513">
        <f t="shared" si="134"/>
        <v>14</v>
      </c>
      <c r="U513">
        <f t="shared" si="135"/>
        <v>494</v>
      </c>
      <c r="V513">
        <f t="shared" si="136"/>
        <v>13.664543771115119</v>
      </c>
      <c r="Y513">
        <f t="shared" si="125"/>
        <v>185.8479353865568</v>
      </c>
      <c r="Z513">
        <f t="shared" si="137"/>
        <v>0</v>
      </c>
      <c r="AA513">
        <f t="shared" si="126"/>
        <v>0.25367970156946662</v>
      </c>
      <c r="AB513">
        <f t="shared" si="127"/>
        <v>86077.043095552217</v>
      </c>
      <c r="AC513">
        <f t="shared" si="128"/>
        <v>85620.419632727178</v>
      </c>
      <c r="AD513">
        <f t="shared" si="129"/>
        <v>185.83467242612238</v>
      </c>
      <c r="AE513">
        <f t="shared" si="130"/>
        <v>0.25326329330150471</v>
      </c>
      <c r="AF513">
        <f t="shared" si="131"/>
        <v>85165.295239666797</v>
      </c>
      <c r="AG513">
        <f t="shared" si="132"/>
        <v>0.22974299840946788</v>
      </c>
    </row>
    <row r="514" spans="19:33" x14ac:dyDescent="0.25">
      <c r="S514">
        <f t="shared" si="133"/>
        <v>21</v>
      </c>
      <c r="T514">
        <f t="shared" si="134"/>
        <v>15</v>
      </c>
      <c r="U514">
        <f t="shared" si="135"/>
        <v>495</v>
      </c>
      <c r="V514">
        <f t="shared" si="136"/>
        <v>13.664543771115119</v>
      </c>
      <c r="Y514">
        <f t="shared" si="125"/>
        <v>185.82145300725907</v>
      </c>
      <c r="Z514">
        <f t="shared" si="137"/>
        <v>0</v>
      </c>
      <c r="AA514">
        <f t="shared" si="126"/>
        <v>0.25284825207902989</v>
      </c>
      <c r="AB514">
        <f t="shared" si="127"/>
        <v>85165.295239666535</v>
      </c>
      <c r="AC514">
        <f t="shared" si="128"/>
        <v>84710.168385924277</v>
      </c>
      <c r="AD514">
        <f t="shared" si="129"/>
        <v>185.80823351692345</v>
      </c>
      <c r="AE514">
        <f t="shared" si="130"/>
        <v>0.25243320861258728</v>
      </c>
      <c r="AF514">
        <f t="shared" si="131"/>
        <v>84256.535688661228</v>
      </c>
      <c r="AG514">
        <f t="shared" si="132"/>
        <v>0.22896867818770808</v>
      </c>
    </row>
    <row r="515" spans="19:33" x14ac:dyDescent="0.25">
      <c r="S515">
        <f t="shared" si="133"/>
        <v>21</v>
      </c>
      <c r="T515">
        <f t="shared" si="134"/>
        <v>16</v>
      </c>
      <c r="U515">
        <f t="shared" si="135"/>
        <v>496</v>
      </c>
      <c r="V515">
        <f t="shared" si="136"/>
        <v>13.664543771115119</v>
      </c>
      <c r="Y515">
        <f t="shared" si="125"/>
        <v>185.79505742544902</v>
      </c>
      <c r="Z515">
        <f t="shared" si="137"/>
        <v>0</v>
      </c>
      <c r="AA515">
        <f t="shared" si="126"/>
        <v>0.25201952771106401</v>
      </c>
      <c r="AB515">
        <f t="shared" si="127"/>
        <v>84256.535688660908</v>
      </c>
      <c r="AC515">
        <f t="shared" si="128"/>
        <v>83802.900538780988</v>
      </c>
      <c r="AD515">
        <f t="shared" si="129"/>
        <v>185.78188126273653</v>
      </c>
      <c r="AE515">
        <f t="shared" si="130"/>
        <v>0.25160584457292762</v>
      </c>
      <c r="AF515">
        <f t="shared" si="131"/>
        <v>83350.754648198374</v>
      </c>
      <c r="AG515">
        <f t="shared" si="132"/>
        <v>0.22819689584402769</v>
      </c>
    </row>
    <row r="516" spans="19:33" x14ac:dyDescent="0.25">
      <c r="S516">
        <f t="shared" si="133"/>
        <v>21</v>
      </c>
      <c r="T516">
        <f t="shared" si="134"/>
        <v>17</v>
      </c>
      <c r="U516">
        <f t="shared" si="135"/>
        <v>497</v>
      </c>
      <c r="V516">
        <f t="shared" si="136"/>
        <v>13.664543771115119</v>
      </c>
      <c r="Y516">
        <f t="shared" si="125"/>
        <v>185.76873354114238</v>
      </c>
      <c r="Z516">
        <f t="shared" si="137"/>
        <v>0</v>
      </c>
      <c r="AA516">
        <f t="shared" si="126"/>
        <v>0.2511924396115362</v>
      </c>
      <c r="AB516">
        <f t="shared" si="127"/>
        <v>83350.754648198315</v>
      </c>
      <c r="AC516">
        <f t="shared" si="128"/>
        <v>82898.608256897554</v>
      </c>
      <c r="AD516">
        <f t="shared" si="129"/>
        <v>185.75544516824081</v>
      </c>
      <c r="AE516">
        <f t="shared" si="130"/>
        <v>0.25076878298569721</v>
      </c>
      <c r="AF516">
        <f t="shared" si="131"/>
        <v>82447.987029449811</v>
      </c>
      <c r="AG516">
        <f t="shared" si="132"/>
        <v>0.22742658046428829</v>
      </c>
    </row>
    <row r="517" spans="19:33" x14ac:dyDescent="0.25">
      <c r="S517">
        <f t="shared" si="133"/>
        <v>21</v>
      </c>
      <c r="T517">
        <f t="shared" si="134"/>
        <v>18</v>
      </c>
      <c r="U517">
        <f t="shared" si="135"/>
        <v>498</v>
      </c>
      <c r="V517">
        <f t="shared" si="136"/>
        <v>13.664543771115119</v>
      </c>
      <c r="Y517">
        <f t="shared" si="125"/>
        <v>185.74220161919808</v>
      </c>
      <c r="Z517">
        <f t="shared" si="137"/>
        <v>0</v>
      </c>
      <c r="AA517">
        <f t="shared" si="126"/>
        <v>0.25034655542306528</v>
      </c>
      <c r="AB517">
        <f t="shared" si="127"/>
        <v>82447.987029449447</v>
      </c>
      <c r="AC517">
        <f t="shared" si="128"/>
        <v>81997.363229687922</v>
      </c>
      <c r="AD517">
        <f t="shared" si="129"/>
        <v>185.72895799455625</v>
      </c>
      <c r="AE517">
        <f t="shared" si="130"/>
        <v>0.24992432545020135</v>
      </c>
      <c r="AF517">
        <f t="shared" si="131"/>
        <v>81548.259457828724</v>
      </c>
      <c r="AG517">
        <f t="shared" si="132"/>
        <v>0.22663762582956229</v>
      </c>
    </row>
    <row r="518" spans="19:33" x14ac:dyDescent="0.25">
      <c r="S518">
        <f t="shared" si="133"/>
        <v>21</v>
      </c>
      <c r="T518">
        <f t="shared" si="134"/>
        <v>19</v>
      </c>
      <c r="U518">
        <f t="shared" si="135"/>
        <v>499</v>
      </c>
      <c r="V518">
        <f t="shared" si="136"/>
        <v>13.664543771115119</v>
      </c>
      <c r="Y518">
        <f t="shared" ref="Y518:Y524" si="138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185.71575904283003</v>
      </c>
      <c r="Z518">
        <f t="shared" si="137"/>
        <v>0</v>
      </c>
      <c r="AA518">
        <f t="shared" si="126"/>
        <v>0.24950351972820942</v>
      </c>
      <c r="AB518">
        <f t="shared" si="127"/>
        <v>81548.259457828681</v>
      </c>
      <c r="AC518">
        <f t="shared" si="128"/>
        <v>81099.153122317904</v>
      </c>
      <c r="AD518">
        <f t="shared" si="129"/>
        <v>185.70256001575927</v>
      </c>
      <c r="AE518">
        <f t="shared" si="130"/>
        <v>0.24908271160410173</v>
      </c>
      <c r="AF518">
        <f t="shared" si="131"/>
        <v>80651.561696053919</v>
      </c>
      <c r="AG518">
        <f t="shared" si="132"/>
        <v>0.22585132797961863</v>
      </c>
    </row>
    <row r="519" spans="19:33" x14ac:dyDescent="0.25">
      <c r="S519">
        <f t="shared" si="133"/>
        <v>21</v>
      </c>
      <c r="T519">
        <f t="shared" si="134"/>
        <v>20</v>
      </c>
      <c r="U519">
        <f t="shared" si="135"/>
        <v>500</v>
      </c>
      <c r="V519">
        <f t="shared" si="136"/>
        <v>13.664543771115119</v>
      </c>
      <c r="Y519">
        <f t="shared" si="138"/>
        <v>185.68940551116924</v>
      </c>
      <c r="Z519">
        <f t="shared" si="137"/>
        <v>0</v>
      </c>
      <c r="AA519">
        <f t="shared" si="126"/>
        <v>0.24866332293473814</v>
      </c>
      <c r="AB519">
        <f t="shared" si="127"/>
        <v>80651.561696053963</v>
      </c>
      <c r="AC519">
        <f t="shared" si="128"/>
        <v>80203.967714771439</v>
      </c>
      <c r="AD519">
        <f t="shared" si="129"/>
        <v>185.6762509314884</v>
      </c>
      <c r="AE519">
        <f t="shared" si="130"/>
        <v>0.24824393187134786</v>
      </c>
      <c r="AF519">
        <f t="shared" si="131"/>
        <v>79757.883541317104</v>
      </c>
      <c r="AG519">
        <f t="shared" si="132"/>
        <v>0.22506767796780158</v>
      </c>
    </row>
    <row r="520" spans="19:33" x14ac:dyDescent="0.25">
      <c r="S520">
        <f t="shared" si="133"/>
        <v>21</v>
      </c>
      <c r="T520">
        <f t="shared" si="134"/>
        <v>21</v>
      </c>
      <c r="U520">
        <f t="shared" si="135"/>
        <v>501</v>
      </c>
      <c r="V520">
        <f t="shared" si="136"/>
        <v>13.664543771115119</v>
      </c>
      <c r="Y520">
        <f t="shared" si="138"/>
        <v>185.66314072435992</v>
      </c>
      <c r="Z520">
        <f t="shared" si="137"/>
        <v>0</v>
      </c>
      <c r="AA520">
        <f t="shared" si="126"/>
        <v>0.24782595548272285</v>
      </c>
      <c r="AB520">
        <f t="shared" si="127"/>
        <v>79757.883541317264</v>
      </c>
      <c r="AC520">
        <f t="shared" si="128"/>
        <v>79311.79682144837</v>
      </c>
      <c r="AD520">
        <f t="shared" si="129"/>
        <v>185.6500304423935</v>
      </c>
      <c r="AE520">
        <f t="shared" si="130"/>
        <v>0.24740797670813305</v>
      </c>
      <c r="AF520">
        <f t="shared" si="131"/>
        <v>78867.21482516799</v>
      </c>
      <c r="AG520">
        <f t="shared" si="132"/>
        <v>0.22428666687758322</v>
      </c>
    </row>
    <row r="521" spans="19:33" x14ac:dyDescent="0.25">
      <c r="S521">
        <f t="shared" si="133"/>
        <v>21</v>
      </c>
      <c r="T521">
        <f t="shared" si="134"/>
        <v>22</v>
      </c>
      <c r="U521">
        <f t="shared" si="135"/>
        <v>502</v>
      </c>
      <c r="V521">
        <f t="shared" si="136"/>
        <v>13.664543771115119</v>
      </c>
      <c r="Y521">
        <f t="shared" si="138"/>
        <v>185.6369282186651</v>
      </c>
      <c r="Z521">
        <f t="shared" si="137"/>
        <v>0</v>
      </c>
      <c r="AA521">
        <f t="shared" si="126"/>
        <v>0.24698868313092931</v>
      </c>
      <c r="AB521">
        <f t="shared" si="127"/>
        <v>78867.214825167699</v>
      </c>
      <c r="AC521">
        <f t="shared" si="128"/>
        <v>78422.635195532028</v>
      </c>
      <c r="AD521">
        <f t="shared" si="129"/>
        <v>185.62370656739867</v>
      </c>
      <c r="AE521">
        <f t="shared" si="130"/>
        <v>0.2465603886930372</v>
      </c>
      <c r="AF521">
        <f t="shared" si="131"/>
        <v>77979.597425872766</v>
      </c>
      <c r="AG521">
        <f t="shared" si="132"/>
        <v>0.2235056032118419</v>
      </c>
    </row>
    <row r="522" spans="19:33" x14ac:dyDescent="0.25">
      <c r="S522">
        <f t="shared" si="133"/>
        <v>21</v>
      </c>
      <c r="T522">
        <f t="shared" si="134"/>
        <v>23</v>
      </c>
      <c r="U522">
        <f t="shared" si="135"/>
        <v>503</v>
      </c>
      <c r="V522">
        <f t="shared" si="136"/>
        <v>13.664543771115119</v>
      </c>
      <c r="Y522">
        <f t="shared" si="138"/>
        <v>185.61053077053839</v>
      </c>
      <c r="Z522">
        <f t="shared" si="137"/>
        <v>0</v>
      </c>
      <c r="AA522">
        <f t="shared" si="126"/>
        <v>0.24613357963595814</v>
      </c>
      <c r="AB522">
        <f t="shared" si="127"/>
        <v>77979.597425872576</v>
      </c>
      <c r="AC522">
        <f t="shared" si="128"/>
        <v>77536.556982527851</v>
      </c>
      <c r="AD522">
        <f t="shared" si="129"/>
        <v>185.5973548941636</v>
      </c>
      <c r="AE522">
        <f t="shared" si="130"/>
        <v>0.24570676800313268</v>
      </c>
      <c r="AF522">
        <f t="shared" si="131"/>
        <v>77095.053061061306</v>
      </c>
      <c r="AG522">
        <f t="shared" si="132"/>
        <v>0.22270683569292216</v>
      </c>
    </row>
    <row r="523" spans="19:33" x14ac:dyDescent="0.25">
      <c r="S523">
        <f t="shared" si="133"/>
        <v>21</v>
      </c>
      <c r="T523">
        <f t="shared" si="134"/>
        <v>24</v>
      </c>
      <c r="U523">
        <f t="shared" si="135"/>
        <v>504</v>
      </c>
      <c r="V523">
        <f t="shared" si="136"/>
        <v>13.664543771115119</v>
      </c>
      <c r="Y523">
        <f t="shared" si="138"/>
        <v>185.5842247134417</v>
      </c>
      <c r="Z523">
        <f t="shared" si="137"/>
        <v>0</v>
      </c>
      <c r="AA523">
        <f t="shared" si="126"/>
        <v>0.24528143660855978</v>
      </c>
      <c r="AB523">
        <f t="shared" si="127"/>
        <v>77095.053061061713</v>
      </c>
      <c r="AC523">
        <f t="shared" si="128"/>
        <v>76653.546475166309</v>
      </c>
      <c r="AD523">
        <f t="shared" si="129"/>
        <v>185.57109445348055</v>
      </c>
      <c r="AE523">
        <f t="shared" si="130"/>
        <v>0.24485610264715724</v>
      </c>
      <c r="AF523">
        <f t="shared" si="131"/>
        <v>76213.571091531951</v>
      </c>
      <c r="AG523">
        <f t="shared" si="132"/>
        <v>0.22191083359988581</v>
      </c>
    </row>
    <row r="524" spans="19:33" x14ac:dyDescent="0.25">
      <c r="S524">
        <f t="shared" si="133"/>
        <v>22</v>
      </c>
      <c r="T524">
        <f t="shared" si="134"/>
        <v>1</v>
      </c>
      <c r="U524">
        <f t="shared" si="135"/>
        <v>505</v>
      </c>
      <c r="V524">
        <f t="shared" si="136"/>
        <v>13.664543771115119</v>
      </c>
      <c r="Y524">
        <f t="shared" si="138"/>
        <v>185.55800973096865</v>
      </c>
      <c r="Z524">
        <f t="shared" si="137"/>
        <v>-165.34097963049294</v>
      </c>
      <c r="AA524">
        <f t="shared" si="126"/>
        <v>0.24443224379925085</v>
      </c>
      <c r="AB524">
        <f t="shared" si="127"/>
        <v>76213.571091531994</v>
      </c>
      <c r="AC524">
        <f t="shared" si="128"/>
        <v>0</v>
      </c>
      <c r="AD524">
        <f t="shared" si="129"/>
        <v>182</v>
      </c>
      <c r="AE524">
        <f t="shared" si="130"/>
        <v>0</v>
      </c>
      <c r="AF524">
        <f t="shared" si="131"/>
        <v>0</v>
      </c>
      <c r="AG524">
        <f t="shared" si="132"/>
        <v>0.22111758735850651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Harvey Oslick</cp:lastModifiedBy>
  <dcterms:created xsi:type="dcterms:W3CDTF">2019-09-20T14:45:44Z</dcterms:created>
  <dcterms:modified xsi:type="dcterms:W3CDTF">2022-03-14T03:44:04Z</dcterms:modified>
</cp:coreProperties>
</file>