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Westside\"/>
    </mc:Choice>
  </mc:AlternateContent>
  <xr:revisionPtr revIDLastSave="0" documentId="13_ncr:1_{1B12F112-5359-4878-A48E-20AAC59A7655}" xr6:coauthVersionLast="47" xr6:coauthVersionMax="47" xr10:uidLastSave="{00000000-0000-0000-0000-000000000000}"/>
  <bookViews>
    <workbookView xWindow="15890" yWindow="-110" windowWidth="38620" windowHeight="2122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  <sheet name="2012 Trib Area" sheetId="6" r:id="rId6"/>
  </sheets>
  <externalReferences>
    <externalReference r:id="rId7"/>
    <externalReference r:id="rId8"/>
  </externalReferences>
  <definedNames>
    <definedName name="solver_adj" localSheetId="0" hidden="1">'100yr_24hr_2.99'!$Y$6:$Y$8,'100yr_24hr_2.99'!$Y$10</definedName>
    <definedName name="solver_adj" localSheetId="4" hidden="1">'Basin Evaluation'!$C$4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M11" i="2" s="1"/>
  <c r="F8" i="2"/>
  <c r="T7" i="2"/>
  <c r="P7" i="2"/>
  <c r="M12" i="2" s="1"/>
  <c r="N8" i="2" s="1"/>
  <c r="H7" i="2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7" i="2"/>
  <c r="B7" i="2"/>
  <c r="B8" i="2" s="1"/>
  <c r="F6" i="2"/>
  <c r="BH5" i="2"/>
  <c r="M15" i="2" l="1"/>
  <c r="N15" i="2" s="1"/>
  <c r="H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M10" i="2"/>
  <c r="N10" i="2" s="1"/>
  <c r="M13" i="2"/>
  <c r="N13" i="2" s="1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N16" i="2"/>
  <c r="N9" i="2"/>
  <c r="N14" i="2"/>
  <c r="N12" i="2"/>
  <c r="N11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247" i="2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Y20" i="3"/>
  <c r="R125" i="2" l="1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R103" i="2"/>
  <c r="T79" i="2"/>
  <c r="I6" i="2"/>
  <c r="J6" i="2" s="1"/>
  <c r="U79" i="2" s="1"/>
  <c r="I7" i="2"/>
  <c r="U7" i="2"/>
  <c r="V7" i="2" s="1"/>
  <c r="W7" i="2" s="1"/>
  <c r="M17" i="2"/>
  <c r="N7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R104" i="2"/>
  <c r="T80" i="2"/>
  <c r="I8" i="2"/>
  <c r="H9" i="2"/>
  <c r="F6" i="3"/>
  <c r="C20" i="3"/>
  <c r="J20" i="3" s="1"/>
  <c r="F7" i="6"/>
  <c r="F8" i="6"/>
  <c r="F9" i="6"/>
  <c r="F10" i="6"/>
  <c r="F6" i="6"/>
  <c r="C11" i="6"/>
  <c r="C12" i="6" s="1"/>
  <c r="F11" i="6" l="1"/>
  <c r="E11" i="6" s="1"/>
  <c r="J7" i="2"/>
  <c r="U80" i="2" s="1"/>
  <c r="I9" i="2"/>
  <c r="J9" i="2" s="1"/>
  <c r="U106" i="2" s="1"/>
  <c r="H10" i="2"/>
  <c r="AF7" i="2"/>
  <c r="AD7" i="2"/>
  <c r="AE7" i="2"/>
  <c r="AC7" i="2"/>
  <c r="U32" i="2"/>
  <c r="U56" i="2"/>
  <c r="R141" i="2"/>
  <c r="T117" i="2"/>
  <c r="J8" i="2"/>
  <c r="U105" i="2" s="1"/>
  <c r="U104" i="2"/>
  <c r="R128" i="2"/>
  <c r="T104" i="2"/>
  <c r="R130" i="2"/>
  <c r="T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U8" i="2"/>
  <c r="V8" i="2" s="1"/>
  <c r="W8" i="2" s="1"/>
  <c r="U55" i="2"/>
  <c r="U31" i="2"/>
  <c r="U103" i="2"/>
  <c r="R127" i="2"/>
  <c r="T103" i="2"/>
  <c r="R129" i="2"/>
  <c r="T105" i="2"/>
  <c r="R131" i="2"/>
  <c r="T107" i="2"/>
  <c r="R133" i="2"/>
  <c r="T109" i="2"/>
  <c r="R135" i="2"/>
  <c r="T111" i="2"/>
  <c r="R137" i="2"/>
  <c r="T113" i="2"/>
  <c r="R139" i="2"/>
  <c r="T115" i="2"/>
  <c r="R143" i="2"/>
  <c r="T119" i="2"/>
  <c r="R145" i="2"/>
  <c r="T121" i="2"/>
  <c r="R147" i="2"/>
  <c r="T123" i="2"/>
  <c r="R149" i="2"/>
  <c r="T125" i="2"/>
  <c r="G13" i="3"/>
  <c r="L120" i="3" s="1"/>
  <c r="G12" i="3"/>
  <c r="G11" i="3"/>
  <c r="G10" i="3"/>
  <c r="G9" i="3"/>
  <c r="G8" i="3"/>
  <c r="G7" i="3"/>
  <c r="G6" i="3"/>
  <c r="AF8" i="2" l="1"/>
  <c r="AA8" i="2" s="1"/>
  <c r="AD8" i="2"/>
  <c r="Y8" i="2" s="1"/>
  <c r="AE8" i="2"/>
  <c r="Z8" i="2" s="1"/>
  <c r="AC8" i="2"/>
  <c r="X8" i="2" s="1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R154" i="2"/>
  <c r="U130" i="2"/>
  <c r="T130" i="2"/>
  <c r="R152" i="2"/>
  <c r="U128" i="2"/>
  <c r="T128" i="2"/>
  <c r="H11" i="2"/>
  <c r="I10" i="2"/>
  <c r="J10" i="2" s="1"/>
  <c r="R173" i="2"/>
  <c r="T149" i="2"/>
  <c r="R171" i="2"/>
  <c r="T147" i="2"/>
  <c r="R169" i="2"/>
  <c r="T145" i="2"/>
  <c r="R167" i="2"/>
  <c r="T143" i="2"/>
  <c r="R163" i="2"/>
  <c r="T139" i="2"/>
  <c r="R161" i="2"/>
  <c r="T137" i="2"/>
  <c r="R159" i="2"/>
  <c r="T135" i="2"/>
  <c r="R157" i="2"/>
  <c r="T133" i="2"/>
  <c r="R155" i="2"/>
  <c r="T131" i="2"/>
  <c r="R153" i="2"/>
  <c r="U129" i="2"/>
  <c r="T129" i="2"/>
  <c r="R151" i="2"/>
  <c r="U127" i="2"/>
  <c r="T127" i="2"/>
  <c r="U57" i="2"/>
  <c r="U33" i="2"/>
  <c r="U9" i="2"/>
  <c r="V9" i="2" s="1"/>
  <c r="W9" i="2" s="1"/>
  <c r="U81" i="2"/>
  <c r="R165" i="2"/>
  <c r="T141" i="2"/>
  <c r="U34" i="2"/>
  <c r="U58" i="2"/>
  <c r="U10" i="2"/>
  <c r="U82" i="2"/>
  <c r="C14" i="3"/>
  <c r="E14" i="3" s="1"/>
  <c r="R189" i="2" l="1"/>
  <c r="T165" i="2"/>
  <c r="AE9" i="2"/>
  <c r="AC9" i="2"/>
  <c r="X9" i="2" s="1"/>
  <c r="AF9" i="2"/>
  <c r="AD9" i="2"/>
  <c r="Y9" i="2" s="1"/>
  <c r="U59" i="2"/>
  <c r="U35" i="2"/>
  <c r="U83" i="2"/>
  <c r="U11" i="2"/>
  <c r="U107" i="2"/>
  <c r="U152" i="2"/>
  <c r="R176" i="2"/>
  <c r="T152" i="2"/>
  <c r="U154" i="2"/>
  <c r="R178" i="2"/>
  <c r="T154" i="2"/>
  <c r="R180" i="2"/>
  <c r="T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Z9" i="2"/>
  <c r="AA9" i="2"/>
  <c r="V10" i="2"/>
  <c r="W10" i="2" s="1"/>
  <c r="U151" i="2"/>
  <c r="R175" i="2"/>
  <c r="T151" i="2"/>
  <c r="U153" i="2"/>
  <c r="R177" i="2"/>
  <c r="T153" i="2"/>
  <c r="U131" i="2"/>
  <c r="U155" i="2"/>
  <c r="R179" i="2"/>
  <c r="T155" i="2"/>
  <c r="R181" i="2"/>
  <c r="T157" i="2"/>
  <c r="R183" i="2"/>
  <c r="T159" i="2"/>
  <c r="R185" i="2"/>
  <c r="T161" i="2"/>
  <c r="R187" i="2"/>
  <c r="T163" i="2"/>
  <c r="R191" i="2"/>
  <c r="T167" i="2"/>
  <c r="R193" i="2"/>
  <c r="T169" i="2"/>
  <c r="R195" i="2"/>
  <c r="T171" i="2"/>
  <c r="R197" i="2"/>
  <c r="T173" i="2"/>
  <c r="I11" i="2"/>
  <c r="J11" i="2" s="1"/>
  <c r="H12" i="2"/>
  <c r="I18" i="3"/>
  <c r="F13" i="3"/>
  <c r="U36" i="2" l="1"/>
  <c r="U60" i="2"/>
  <c r="U12" i="2"/>
  <c r="U84" i="2"/>
  <c r="U108" i="2"/>
  <c r="U132" i="2"/>
  <c r="R221" i="2"/>
  <c r="T197" i="2"/>
  <c r="R219" i="2"/>
  <c r="T195" i="2"/>
  <c r="R217" i="2"/>
  <c r="T193" i="2"/>
  <c r="R215" i="2"/>
  <c r="T191" i="2"/>
  <c r="R211" i="2"/>
  <c r="T187" i="2"/>
  <c r="R209" i="2"/>
  <c r="T185" i="2"/>
  <c r="R207" i="2"/>
  <c r="T183" i="2"/>
  <c r="R205" i="2"/>
  <c r="T181" i="2"/>
  <c r="R203" i="2"/>
  <c r="U179" i="2"/>
  <c r="T179" i="2"/>
  <c r="R199" i="2"/>
  <c r="U175" i="2"/>
  <c r="T175" i="2"/>
  <c r="U156" i="2"/>
  <c r="R200" i="2"/>
  <c r="U176" i="2"/>
  <c r="T176" i="2"/>
  <c r="H13" i="2"/>
  <c r="I12" i="2"/>
  <c r="J12" i="2" s="1"/>
  <c r="R201" i="2"/>
  <c r="U177" i="2"/>
  <c r="T177" i="2"/>
  <c r="AF10" i="2"/>
  <c r="AA10" i="2" s="1"/>
  <c r="AD10" i="2"/>
  <c r="Y10" i="2" s="1"/>
  <c r="AC10" i="2"/>
  <c r="X10" i="2" s="1"/>
  <c r="AE10" i="2"/>
  <c r="Z10" i="2" s="1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U180" i="2"/>
  <c r="T180" i="2"/>
  <c r="R202" i="2"/>
  <c r="U178" i="2"/>
  <c r="T178" i="2"/>
  <c r="V11" i="2"/>
  <c r="W11" i="2" s="1"/>
  <c r="R213" i="2"/>
  <c r="T189" i="2"/>
  <c r="F7" i="3"/>
  <c r="F8" i="3" s="1"/>
  <c r="F9" i="3" s="1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R226" i="2" l="1"/>
  <c r="U202" i="2"/>
  <c r="T202" i="2"/>
  <c r="R228" i="2"/>
  <c r="U204" i="2"/>
  <c r="T204" i="2"/>
  <c r="R230" i="2"/>
  <c r="T206" i="2"/>
  <c r="R232" i="2"/>
  <c r="T208" i="2"/>
  <c r="R234" i="2"/>
  <c r="T210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R225" i="2"/>
  <c r="U201" i="2"/>
  <c r="T201" i="2"/>
  <c r="H14" i="2"/>
  <c r="I13" i="2"/>
  <c r="J13" i="2" s="1"/>
  <c r="R223" i="2"/>
  <c r="U199" i="2"/>
  <c r="T199" i="2"/>
  <c r="R237" i="2"/>
  <c r="T213" i="2"/>
  <c r="AE11" i="2"/>
  <c r="Z11" i="2" s="1"/>
  <c r="AC11" i="2"/>
  <c r="X11" i="2" s="1"/>
  <c r="AF11" i="2"/>
  <c r="AA11" i="2" s="1"/>
  <c r="AD11" i="2"/>
  <c r="Y11" i="2" s="1"/>
  <c r="U61" i="2"/>
  <c r="U37" i="2"/>
  <c r="U85" i="2"/>
  <c r="U13" i="2"/>
  <c r="U109" i="2"/>
  <c r="U133" i="2"/>
  <c r="U157" i="2"/>
  <c r="R224" i="2"/>
  <c r="U200" i="2"/>
  <c r="T200" i="2"/>
  <c r="R227" i="2"/>
  <c r="U203" i="2"/>
  <c r="T203" i="2"/>
  <c r="U181" i="2"/>
  <c r="R229" i="2"/>
  <c r="U205" i="2"/>
  <c r="T205" i="2"/>
  <c r="R231" i="2"/>
  <c r="T207" i="2"/>
  <c r="R233" i="2"/>
  <c r="T209" i="2"/>
  <c r="R235" i="2"/>
  <c r="T211" i="2"/>
  <c r="R239" i="2"/>
  <c r="T215" i="2"/>
  <c r="R241" i="2"/>
  <c r="T217" i="2"/>
  <c r="R243" i="2"/>
  <c r="T219" i="2"/>
  <c r="R245" i="2"/>
  <c r="T221" i="2"/>
  <c r="V12" i="2"/>
  <c r="W12" i="2" s="1"/>
  <c r="U67" i="3"/>
  <c r="F10" i="3"/>
  <c r="F11" i="3" s="1"/>
  <c r="F12" i="3" s="1"/>
  <c r="L20" i="3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AG158" i="3" s="1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79" i="3" l="1"/>
  <c r="AF12" i="2"/>
  <c r="AA12" i="2" s="1"/>
  <c r="AD12" i="2"/>
  <c r="AE12" i="2"/>
  <c r="Z12" i="2" s="1"/>
  <c r="AC12" i="2"/>
  <c r="X12" i="2" s="1"/>
  <c r="U227" i="2"/>
  <c r="T227" i="2"/>
  <c r="U224" i="2"/>
  <c r="T224" i="2"/>
  <c r="T237" i="2"/>
  <c r="U223" i="2"/>
  <c r="T223" i="2"/>
  <c r="H15" i="2"/>
  <c r="I14" i="2"/>
  <c r="J14" i="2" s="1"/>
  <c r="U231" i="2" s="1"/>
  <c r="U225" i="2"/>
  <c r="T225" i="2"/>
  <c r="U226" i="2"/>
  <c r="T226" i="2"/>
  <c r="Y12" i="2"/>
  <c r="T245" i="2"/>
  <c r="T243" i="2"/>
  <c r="T241" i="2"/>
  <c r="T239" i="2"/>
  <c r="T235" i="2"/>
  <c r="T233" i="2"/>
  <c r="T231" i="2"/>
  <c r="U229" i="2"/>
  <c r="T229" i="2"/>
  <c r="V13" i="2"/>
  <c r="W13" i="2" s="1"/>
  <c r="U38" i="2"/>
  <c r="U62" i="2"/>
  <c r="U14" i="2"/>
  <c r="U86" i="2"/>
  <c r="U110" i="2"/>
  <c r="U134" i="2"/>
  <c r="U158" i="2"/>
  <c r="U182" i="2"/>
  <c r="T246" i="2"/>
  <c r="T244" i="2"/>
  <c r="T242" i="2"/>
  <c r="T240" i="2"/>
  <c r="T238" i="2"/>
  <c r="T236" i="2"/>
  <c r="T234" i="2"/>
  <c r="T232" i="2"/>
  <c r="U206" i="2"/>
  <c r="T230" i="2"/>
  <c r="U230" i="2"/>
  <c r="U228" i="2"/>
  <c r="T228" i="2"/>
  <c r="S127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AG153" i="3" s="1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V14" i="2" l="1"/>
  <c r="W14" i="2" s="1"/>
  <c r="I15" i="2"/>
  <c r="J15" i="2" s="1"/>
  <c r="H16" i="2"/>
  <c r="AE14" i="2"/>
  <c r="AC14" i="2"/>
  <c r="AF14" i="2"/>
  <c r="AD14" i="2"/>
  <c r="AF13" i="2"/>
  <c r="AA13" i="2" s="1"/>
  <c r="AA14" i="2" s="1"/>
  <c r="AD13" i="2"/>
  <c r="Y13" i="2" s="1"/>
  <c r="AE13" i="2"/>
  <c r="Z13" i="2" s="1"/>
  <c r="Z14" i="2" s="1"/>
  <c r="AC13" i="2"/>
  <c r="X13" i="2" s="1"/>
  <c r="U63" i="2"/>
  <c r="U39" i="2"/>
  <c r="U87" i="2"/>
  <c r="U15" i="2"/>
  <c r="V15" i="2" s="1"/>
  <c r="W15" i="2" s="1"/>
  <c r="U111" i="2"/>
  <c r="U135" i="2"/>
  <c r="U159" i="2"/>
  <c r="U183" i="2"/>
  <c r="U207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AG151" i="3" s="1"/>
  <c r="X14" i="2" l="1"/>
  <c r="Y14" i="2"/>
  <c r="U40" i="2"/>
  <c r="U64" i="2"/>
  <c r="U16" i="2"/>
  <c r="V16" i="2" s="1"/>
  <c r="W16" i="2" s="1"/>
  <c r="U88" i="2"/>
  <c r="U112" i="2"/>
  <c r="U136" i="2"/>
  <c r="U160" i="2"/>
  <c r="U184" i="2"/>
  <c r="U208" i="2"/>
  <c r="U232" i="2"/>
  <c r="AE15" i="2"/>
  <c r="Z15" i="2" s="1"/>
  <c r="AC15" i="2"/>
  <c r="X15" i="2" s="1"/>
  <c r="AF15" i="2"/>
  <c r="AA15" i="2" s="1"/>
  <c r="AD15" i="2"/>
  <c r="Y15" i="2" s="1"/>
  <c r="H17" i="2"/>
  <c r="I16" i="2"/>
  <c r="J16" i="2" s="1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AG157" i="3" s="1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65" i="2" l="1"/>
  <c r="U41" i="2"/>
  <c r="U89" i="2"/>
  <c r="U17" i="2"/>
  <c r="V17" i="2" s="1"/>
  <c r="W17" i="2" s="1"/>
  <c r="U113" i="2"/>
  <c r="U137" i="2"/>
  <c r="U161" i="2"/>
  <c r="U185" i="2"/>
  <c r="U209" i="2"/>
  <c r="U233" i="2"/>
  <c r="AF16" i="2"/>
  <c r="AA16" i="2" s="1"/>
  <c r="AD16" i="2"/>
  <c r="AE16" i="2"/>
  <c r="Z16" i="2" s="1"/>
  <c r="AC16" i="2"/>
  <c r="X16" i="2" s="1"/>
  <c r="Y16" i="2"/>
  <c r="H18" i="2"/>
  <c r="I17" i="2"/>
  <c r="J17" i="2" s="1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AG156" i="3" s="1"/>
  <c r="S180" i="3"/>
  <c r="U173" i="3"/>
  <c r="S197" i="3"/>
  <c r="U181" i="3"/>
  <c r="S205" i="3"/>
  <c r="U152" i="3"/>
  <c r="AG152" i="3" s="1"/>
  <c r="S176" i="3"/>
  <c r="U155" i="3"/>
  <c r="AG155" i="3" s="1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AG154" i="3" s="1"/>
  <c r="S178" i="3"/>
  <c r="U147" i="3"/>
  <c r="S171" i="3"/>
  <c r="S183" i="3"/>
  <c r="U159" i="3"/>
  <c r="AG159" i="3" s="1"/>
  <c r="S223" i="3"/>
  <c r="U199" i="3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I18" i="2"/>
  <c r="J18" i="2" s="1"/>
  <c r="H19" i="2"/>
  <c r="AE17" i="2"/>
  <c r="Z17" i="2" s="1"/>
  <c r="AC17" i="2"/>
  <c r="X17" i="2" s="1"/>
  <c r="AF17" i="2"/>
  <c r="AA17" i="2" s="1"/>
  <c r="AD17" i="2"/>
  <c r="Y17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U67" i="2" l="1"/>
  <c r="U43" i="2"/>
  <c r="U91" i="2"/>
  <c r="U19" i="2"/>
  <c r="V19" i="2" s="1"/>
  <c r="W19" i="2" s="1"/>
  <c r="U115" i="2"/>
  <c r="U139" i="2"/>
  <c r="U163" i="2"/>
  <c r="U187" i="2"/>
  <c r="U211" i="2"/>
  <c r="U235" i="2"/>
  <c r="I19" i="2"/>
  <c r="J19" i="2" s="1"/>
  <c r="H20" i="2"/>
  <c r="AE18" i="2"/>
  <c r="Z18" i="2" s="1"/>
  <c r="AC18" i="2"/>
  <c r="X18" i="2" s="1"/>
  <c r="AF18" i="2"/>
  <c r="AA18" i="2" s="1"/>
  <c r="AD18" i="2"/>
  <c r="Y18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L31" i="3" s="1"/>
  <c r="I20" i="3"/>
  <c r="F20" i="3"/>
  <c r="E20" i="3"/>
  <c r="C23" i="3"/>
  <c r="L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L47" i="3" s="1"/>
  <c r="C52" i="3"/>
  <c r="L52" i="3" s="1"/>
  <c r="C57" i="3"/>
  <c r="L57" i="3" s="1"/>
  <c r="C63" i="3"/>
  <c r="L63" i="3" s="1"/>
  <c r="C68" i="3"/>
  <c r="L68" i="3" s="1"/>
  <c r="C73" i="3"/>
  <c r="L73" i="3" s="1"/>
  <c r="C79" i="3"/>
  <c r="L79" i="3" s="1"/>
  <c r="C84" i="3"/>
  <c r="L84" i="3" s="1"/>
  <c r="C89" i="3"/>
  <c r="L89" i="3" s="1"/>
  <c r="C95" i="3"/>
  <c r="L95" i="3" s="1"/>
  <c r="C100" i="3"/>
  <c r="L100" i="3" s="1"/>
  <c r="C105" i="3"/>
  <c r="L105" i="3" s="1"/>
  <c r="C111" i="3"/>
  <c r="L111" i="3" s="1"/>
  <c r="C116" i="3"/>
  <c r="L116" i="3" s="1"/>
  <c r="D20" i="3"/>
  <c r="C58" i="3"/>
  <c r="L58" i="3" s="1"/>
  <c r="C74" i="3"/>
  <c r="L74" i="3" s="1"/>
  <c r="C90" i="3"/>
  <c r="L90" i="3" s="1"/>
  <c r="C106" i="3"/>
  <c r="L106" i="3" s="1"/>
  <c r="C48" i="3"/>
  <c r="L48" i="3" s="1"/>
  <c r="C53" i="3"/>
  <c r="L53" i="3" s="1"/>
  <c r="C59" i="3"/>
  <c r="L59" i="3" s="1"/>
  <c r="C64" i="3"/>
  <c r="L64" i="3" s="1"/>
  <c r="C69" i="3"/>
  <c r="L69" i="3" s="1"/>
  <c r="C75" i="3"/>
  <c r="L75" i="3" s="1"/>
  <c r="C80" i="3"/>
  <c r="L80" i="3" s="1"/>
  <c r="C85" i="3"/>
  <c r="L85" i="3" s="1"/>
  <c r="C91" i="3"/>
  <c r="L91" i="3" s="1"/>
  <c r="C96" i="3"/>
  <c r="L96" i="3" s="1"/>
  <c r="C101" i="3"/>
  <c r="L101" i="3" s="1"/>
  <c r="C107" i="3"/>
  <c r="L107" i="3" s="1"/>
  <c r="C112" i="3"/>
  <c r="L112" i="3" s="1"/>
  <c r="C117" i="3"/>
  <c r="L117" i="3" s="1"/>
  <c r="C54" i="3"/>
  <c r="L54" i="3" s="1"/>
  <c r="C70" i="3"/>
  <c r="C86" i="3"/>
  <c r="L86" i="3" s="1"/>
  <c r="C102" i="3"/>
  <c r="L102" i="3" s="1"/>
  <c r="C118" i="3"/>
  <c r="L118" i="3" s="1"/>
  <c r="C49" i="3"/>
  <c r="L49" i="3" s="1"/>
  <c r="C55" i="3"/>
  <c r="L55" i="3" s="1"/>
  <c r="C60" i="3"/>
  <c r="L60" i="3" s="1"/>
  <c r="C65" i="3"/>
  <c r="L65" i="3" s="1"/>
  <c r="C71" i="3"/>
  <c r="L71" i="3" s="1"/>
  <c r="C76" i="3"/>
  <c r="L76" i="3" s="1"/>
  <c r="C81" i="3"/>
  <c r="L81" i="3" s="1"/>
  <c r="C87" i="3"/>
  <c r="L87" i="3" s="1"/>
  <c r="C92" i="3"/>
  <c r="L92" i="3" s="1"/>
  <c r="C97" i="3"/>
  <c r="L97" i="3" s="1"/>
  <c r="C103" i="3"/>
  <c r="L103" i="3" s="1"/>
  <c r="C108" i="3"/>
  <c r="L108" i="3" s="1"/>
  <c r="C113" i="3"/>
  <c r="L113" i="3" s="1"/>
  <c r="C119" i="3"/>
  <c r="L119" i="3" s="1"/>
  <c r="C50" i="3"/>
  <c r="L50" i="3" s="1"/>
  <c r="C66" i="3"/>
  <c r="L66" i="3" s="1"/>
  <c r="C82" i="3"/>
  <c r="L82" i="3" s="1"/>
  <c r="C98" i="3"/>
  <c r="L98" i="3" s="1"/>
  <c r="C114" i="3"/>
  <c r="L114" i="3" s="1"/>
  <c r="C45" i="3"/>
  <c r="L45" i="3" s="1"/>
  <c r="C67" i="3"/>
  <c r="L67" i="3" s="1"/>
  <c r="C88" i="3"/>
  <c r="L88" i="3" s="1"/>
  <c r="C109" i="3"/>
  <c r="L109" i="3" s="1"/>
  <c r="C46" i="3"/>
  <c r="L46" i="3" s="1"/>
  <c r="C110" i="3"/>
  <c r="L110" i="3" s="1"/>
  <c r="C51" i="3"/>
  <c r="L51" i="3" s="1"/>
  <c r="C72" i="3"/>
  <c r="L72" i="3" s="1"/>
  <c r="C93" i="3"/>
  <c r="L93" i="3" s="1"/>
  <c r="C115" i="3"/>
  <c r="L115" i="3" s="1"/>
  <c r="C94" i="3"/>
  <c r="L94" i="3" s="1"/>
  <c r="C56" i="3"/>
  <c r="L56" i="3" s="1"/>
  <c r="C77" i="3"/>
  <c r="L77" i="3" s="1"/>
  <c r="C99" i="3"/>
  <c r="L99" i="3" s="1"/>
  <c r="C120" i="3"/>
  <c r="AA9" i="3" s="1"/>
  <c r="AA10" i="3" s="1"/>
  <c r="C78" i="3"/>
  <c r="L78" i="3" s="1"/>
  <c r="C61" i="3"/>
  <c r="L61" i="3" s="1"/>
  <c r="C83" i="3"/>
  <c r="L83" i="3" s="1"/>
  <c r="C104" i="3"/>
  <c r="L104" i="3" s="1"/>
  <c r="C62" i="3"/>
  <c r="L62" i="3" s="1"/>
  <c r="C39" i="3"/>
  <c r="L39" i="3" s="1"/>
  <c r="C21" i="3"/>
  <c r="L21" i="3" s="1"/>
  <c r="C37" i="3"/>
  <c r="L37" i="3" s="1"/>
  <c r="C29" i="3"/>
  <c r="L29" i="3" s="1"/>
  <c r="C44" i="3"/>
  <c r="L44" i="3" s="1"/>
  <c r="C43" i="3"/>
  <c r="L43" i="3" s="1"/>
  <c r="C35" i="3"/>
  <c r="L35" i="3" s="1"/>
  <c r="C27" i="3"/>
  <c r="L27" i="3" s="1"/>
  <c r="C38" i="3"/>
  <c r="L38" i="3" s="1"/>
  <c r="C36" i="3"/>
  <c r="L36" i="3" s="1"/>
  <c r="C42" i="3"/>
  <c r="L42" i="3" s="1"/>
  <c r="C26" i="3"/>
  <c r="L26" i="3" s="1"/>
  <c r="C30" i="3"/>
  <c r="L30" i="3" s="1"/>
  <c r="C34" i="3"/>
  <c r="L34" i="3" s="1"/>
  <c r="C41" i="3"/>
  <c r="L41" i="3" s="1"/>
  <c r="C33" i="3"/>
  <c r="L33" i="3" s="1"/>
  <c r="C25" i="3"/>
  <c r="L25" i="3" s="1"/>
  <c r="C22" i="3"/>
  <c r="L22" i="3" s="1"/>
  <c r="C28" i="3"/>
  <c r="L28" i="3" s="1"/>
  <c r="C40" i="3"/>
  <c r="L40" i="3" s="1"/>
  <c r="C32" i="3"/>
  <c r="L32" i="3" s="1"/>
  <c r="C24" i="3"/>
  <c r="L24" i="3" s="1"/>
  <c r="L70" i="3" l="1"/>
  <c r="U44" i="2"/>
  <c r="U68" i="2"/>
  <c r="U20" i="2"/>
  <c r="V20" i="2" s="1"/>
  <c r="W20" i="2" s="1"/>
  <c r="U92" i="2"/>
  <c r="U116" i="2"/>
  <c r="U140" i="2"/>
  <c r="U164" i="2"/>
  <c r="U188" i="2"/>
  <c r="U212" i="2"/>
  <c r="U236" i="2"/>
  <c r="I20" i="2"/>
  <c r="J20" i="2" s="1"/>
  <c r="H21" i="2"/>
  <c r="AE19" i="2"/>
  <c r="Z19" i="2" s="1"/>
  <c r="AC19" i="2"/>
  <c r="X19" i="2" s="1"/>
  <c r="AF19" i="2"/>
  <c r="AA19" i="2" s="1"/>
  <c r="AD19" i="2"/>
  <c r="Y19" i="2" s="1"/>
  <c r="E31" i="3"/>
  <c r="F23" i="3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I120" i="3"/>
  <c r="D31" i="3"/>
  <c r="J31" i="3" s="1"/>
  <c r="F31" i="3"/>
  <c r="E23" i="3"/>
  <c r="D23" i="3"/>
  <c r="J23" i="3" s="1"/>
  <c r="I83" i="3"/>
  <c r="I40" i="3"/>
  <c r="I29" i="3"/>
  <c r="I60" i="3"/>
  <c r="I42" i="3"/>
  <c r="I37" i="3"/>
  <c r="I51" i="3"/>
  <c r="I98" i="3"/>
  <c r="I97" i="3"/>
  <c r="I55" i="3"/>
  <c r="I112" i="3"/>
  <c r="I69" i="3"/>
  <c r="I58" i="3"/>
  <c r="I84" i="3"/>
  <c r="I43" i="3"/>
  <c r="I78" i="3"/>
  <c r="I89" i="3"/>
  <c r="I99" i="3"/>
  <c r="I64" i="3"/>
  <c r="I79" i="3"/>
  <c r="I67" i="3"/>
  <c r="I114" i="3"/>
  <c r="I74" i="3"/>
  <c r="I36" i="3"/>
  <c r="I110" i="3"/>
  <c r="I107" i="3"/>
  <c r="I39" i="3"/>
  <c r="I66" i="3"/>
  <c r="I118" i="3"/>
  <c r="I101" i="3"/>
  <c r="I59" i="3"/>
  <c r="I116" i="3"/>
  <c r="I73" i="3"/>
  <c r="I113" i="3"/>
  <c r="I72" i="3"/>
  <c r="I75" i="3"/>
  <c r="I21" i="3"/>
  <c r="I92" i="3"/>
  <c r="I25" i="3"/>
  <c r="I46" i="3"/>
  <c r="I33" i="3"/>
  <c r="I56" i="3"/>
  <c r="I81" i="3"/>
  <c r="I111" i="3"/>
  <c r="I24" i="3"/>
  <c r="I115" i="3"/>
  <c r="I26" i="3"/>
  <c r="I103" i="3"/>
  <c r="I117" i="3"/>
  <c r="I47" i="3"/>
  <c r="I28" i="3"/>
  <c r="I22" i="3"/>
  <c r="I82" i="3"/>
  <c r="I49" i="3"/>
  <c r="I38" i="3"/>
  <c r="I77" i="3"/>
  <c r="I87" i="3"/>
  <c r="I27" i="3"/>
  <c r="I62" i="3"/>
  <c r="I109" i="3"/>
  <c r="I50" i="3"/>
  <c r="I102" i="3"/>
  <c r="I96" i="3"/>
  <c r="I53" i="3"/>
  <c r="I68" i="3"/>
  <c r="I41" i="3"/>
  <c r="I35" i="3"/>
  <c r="I104" i="3"/>
  <c r="I94" i="3"/>
  <c r="I88" i="3"/>
  <c r="I119" i="3"/>
  <c r="I76" i="3"/>
  <c r="I86" i="3"/>
  <c r="I91" i="3"/>
  <c r="I48" i="3"/>
  <c r="I105" i="3"/>
  <c r="I63" i="3"/>
  <c r="I70" i="3"/>
  <c r="I34" i="3"/>
  <c r="I71" i="3"/>
  <c r="I85" i="3"/>
  <c r="I106" i="3"/>
  <c r="I100" i="3"/>
  <c r="I57" i="3"/>
  <c r="I32" i="3"/>
  <c r="I30" i="3"/>
  <c r="I44" i="3"/>
  <c r="I61" i="3"/>
  <c r="I93" i="3"/>
  <c r="I45" i="3"/>
  <c r="I108" i="3"/>
  <c r="I65" i="3"/>
  <c r="I54" i="3"/>
  <c r="I80" i="3"/>
  <c r="I90" i="3"/>
  <c r="I95" i="3"/>
  <c r="I52" i="3"/>
  <c r="I23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9" i="2" l="1"/>
  <c r="U45" i="2"/>
  <c r="U93" i="2"/>
  <c r="U21" i="2"/>
  <c r="V21" i="2" s="1"/>
  <c r="W21" i="2" s="1"/>
  <c r="U117" i="2"/>
  <c r="U141" i="2"/>
  <c r="U165" i="2"/>
  <c r="U189" i="2"/>
  <c r="U213" i="2"/>
  <c r="U237" i="2"/>
  <c r="I21" i="2"/>
  <c r="J21" i="2" s="1"/>
  <c r="H22" i="2"/>
  <c r="AE20" i="2"/>
  <c r="Z20" i="2" s="1"/>
  <c r="AC20" i="2"/>
  <c r="X20" i="2" s="1"/>
  <c r="AF20" i="2"/>
  <c r="AA20" i="2" s="1"/>
  <c r="AD20" i="2"/>
  <c r="Y20" i="2" s="1"/>
  <c r="M20" i="3"/>
  <c r="G23" i="3"/>
  <c r="K23" i="3" s="1"/>
  <c r="M23" i="3" s="1"/>
  <c r="G31" i="3"/>
  <c r="K31" i="3" s="1"/>
  <c r="M31" i="3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46" i="2" l="1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F21" i="2"/>
  <c r="AA21" i="2" s="1"/>
  <c r="AD21" i="2"/>
  <c r="Y21" i="2" s="1"/>
  <c r="I22" i="2"/>
  <c r="J22" i="2" s="1"/>
  <c r="H23" i="2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K72" i="3"/>
  <c r="M72" i="3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V15" i="3" s="1"/>
  <c r="K21" i="3"/>
  <c r="M28" i="3"/>
  <c r="M42" i="3"/>
  <c r="K120" i="3"/>
  <c r="M120" i="3" s="1"/>
  <c r="I23" i="2" l="1"/>
  <c r="J23" i="2" s="1"/>
  <c r="H24" i="2"/>
  <c r="U71" i="2"/>
  <c r="U47" i="2"/>
  <c r="U95" i="2"/>
  <c r="U23" i="2"/>
  <c r="V23" i="2" s="1"/>
  <c r="W23" i="2" s="1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M21" i="3"/>
  <c r="AA20" i="3" s="1"/>
  <c r="AH20" i="3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U5" i="3"/>
  <c r="U8" i="3" s="1"/>
  <c r="AE23" i="2" l="1"/>
  <c r="Z23" i="2" s="1"/>
  <c r="AC23" i="2"/>
  <c r="X23" i="2" s="1"/>
  <c r="AF23" i="2"/>
  <c r="AA23" i="2" s="1"/>
  <c r="AD23" i="2"/>
  <c r="Y23" i="2" s="1"/>
  <c r="I24" i="2"/>
  <c r="J24" i="2" s="1"/>
  <c r="H25" i="2"/>
  <c r="U48" i="2"/>
  <c r="U72" i="2"/>
  <c r="U24" i="2"/>
  <c r="V24" i="2" s="1"/>
  <c r="W24" i="2" s="1"/>
  <c r="U96" i="2"/>
  <c r="U120" i="2"/>
  <c r="U144" i="2"/>
  <c r="U168" i="2"/>
  <c r="U192" i="2"/>
  <c r="U216" i="2"/>
  <c r="U240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N196" i="1"/>
  <c r="N486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Q185" i="1"/>
  <c r="Q475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T153" i="1"/>
  <c r="T443" i="1" s="1"/>
  <c r="Q153" i="1"/>
  <c r="Q443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T137" i="1"/>
  <c r="T427" i="1" s="1"/>
  <c r="Q137" i="1"/>
  <c r="Q427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N135" i="1"/>
  <c r="N425" i="1" s="1"/>
  <c r="T134" i="1"/>
  <c r="T424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Q132" i="1"/>
  <c r="Q422" i="1" s="1"/>
  <c r="N132" i="1"/>
  <c r="N422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T129" i="1"/>
  <c r="T419" i="1" s="1"/>
  <c r="Q129" i="1"/>
  <c r="Q419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N127" i="1"/>
  <c r="N417" i="1" s="1"/>
  <c r="T126" i="1"/>
  <c r="T416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Q124" i="1"/>
  <c r="Q414" i="1" s="1"/>
  <c r="N124" i="1"/>
  <c r="N414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T121" i="1"/>
  <c r="T411" i="1" s="1"/>
  <c r="Q121" i="1"/>
  <c r="Q411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N119" i="1"/>
  <c r="N409" i="1" s="1"/>
  <c r="T118" i="1"/>
  <c r="T408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Q116" i="1"/>
  <c r="Q406" i="1" s="1"/>
  <c r="N116" i="1"/>
  <c r="N406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T113" i="1"/>
  <c r="T403" i="1" s="1"/>
  <c r="Q113" i="1"/>
  <c r="Q403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N111" i="1"/>
  <c r="N401" i="1" s="1"/>
  <c r="T110" i="1"/>
  <c r="T400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Q108" i="1"/>
  <c r="Q398" i="1" s="1"/>
  <c r="N108" i="1"/>
  <c r="N398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T105" i="1"/>
  <c r="T395" i="1" s="1"/>
  <c r="Q105" i="1"/>
  <c r="Q395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N103" i="1"/>
  <c r="N393" i="1" s="1"/>
  <c r="T102" i="1"/>
  <c r="T392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Q100" i="1"/>
  <c r="Q390" i="1" s="1"/>
  <c r="N100" i="1"/>
  <c r="N390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T97" i="1"/>
  <c r="T387" i="1" s="1"/>
  <c r="Q97" i="1"/>
  <c r="Q387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N95" i="1"/>
  <c r="N385" i="1" s="1"/>
  <c r="T94" i="1"/>
  <c r="T384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Q92" i="1"/>
  <c r="Q382" i="1" s="1"/>
  <c r="N92" i="1"/>
  <c r="N382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T89" i="1"/>
  <c r="T379" i="1" s="1"/>
  <c r="Q89" i="1"/>
  <c r="Q379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N87" i="1"/>
  <c r="N377" i="1" s="1"/>
  <c r="T86" i="1"/>
  <c r="T376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Q84" i="1"/>
  <c r="Q374" i="1" s="1"/>
  <c r="N84" i="1"/>
  <c r="N374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T81" i="1"/>
  <c r="T371" i="1" s="1"/>
  <c r="Q81" i="1"/>
  <c r="Q371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N79" i="1"/>
  <c r="N369" i="1" s="1"/>
  <c r="T78" i="1"/>
  <c r="T368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Q76" i="1"/>
  <c r="Q366" i="1" s="1"/>
  <c r="N76" i="1"/>
  <c r="N366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T73" i="1"/>
  <c r="T363" i="1" s="1"/>
  <c r="Q73" i="1"/>
  <c r="Q363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N71" i="1"/>
  <c r="N361" i="1" s="1"/>
  <c r="T70" i="1"/>
  <c r="T360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Q68" i="1"/>
  <c r="Q358" i="1" s="1"/>
  <c r="N68" i="1"/>
  <c r="N358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R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R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E24" i="2"/>
  <c r="Z24" i="2" s="1"/>
  <c r="AC24" i="2"/>
  <c r="X24" i="2" s="1"/>
  <c r="AF24" i="2"/>
  <c r="AA24" i="2" s="1"/>
  <c r="AD24" i="2"/>
  <c r="Y24" i="2" s="1"/>
  <c r="I25" i="2"/>
  <c r="J25" i="2" s="1"/>
  <c r="H26" i="2"/>
  <c r="U73" i="2"/>
  <c r="U49" i="2"/>
  <c r="U97" i="2"/>
  <c r="U25" i="2"/>
  <c r="V25" i="2" s="1"/>
  <c r="W25" i="2" s="1"/>
  <c r="U121" i="2"/>
  <c r="U145" i="2"/>
  <c r="U169" i="2"/>
  <c r="U193" i="2"/>
  <c r="U217" i="2"/>
  <c r="U241" i="2"/>
  <c r="AD25" i="1"/>
  <c r="AD33" i="1"/>
  <c r="AD30" i="1"/>
  <c r="O31" i="1"/>
  <c r="Q618" i="1"/>
  <c r="Q1101" i="1" s="1"/>
  <c r="R1101" i="1" s="1"/>
  <c r="N619" i="1"/>
  <c r="N1103" i="1" s="1"/>
  <c r="O1103" i="1" s="1"/>
  <c r="N621" i="1"/>
  <c r="N1099" i="1" s="1"/>
  <c r="O1099" i="1" s="1"/>
  <c r="T621" i="1"/>
  <c r="T1099" i="1" s="1"/>
  <c r="T623" i="1"/>
  <c r="T1098" i="1" s="1"/>
  <c r="Q624" i="1"/>
  <c r="Q1097" i="1" s="1"/>
  <c r="Q626" i="1"/>
  <c r="Q1096" i="1" s="1"/>
  <c r="R1096" i="1" s="1"/>
  <c r="N627" i="1"/>
  <c r="N1095" i="1" s="1"/>
  <c r="N629" i="1"/>
  <c r="N1094" i="1" s="1"/>
  <c r="O1094" i="1" s="1"/>
  <c r="T629" i="1"/>
  <c r="T1094" i="1" s="1"/>
  <c r="T631" i="1"/>
  <c r="Q632" i="1"/>
  <c r="Q634" i="1"/>
  <c r="N635" i="1"/>
  <c r="N637" i="1"/>
  <c r="T637" i="1"/>
  <c r="T639" i="1"/>
  <c r="N641" i="1"/>
  <c r="Q642" i="1"/>
  <c r="T643" i="1"/>
  <c r="N645" i="1"/>
  <c r="Q646" i="1"/>
  <c r="T647" i="1"/>
  <c r="N649" i="1"/>
  <c r="T649" i="1"/>
  <c r="Q650" i="1"/>
  <c r="T651" i="1"/>
  <c r="Q652" i="1"/>
  <c r="N653" i="1"/>
  <c r="Q654" i="1"/>
  <c r="N655" i="1"/>
  <c r="T655" i="1"/>
  <c r="N657" i="1"/>
  <c r="T657" i="1"/>
  <c r="Q658" i="1"/>
  <c r="T659" i="1"/>
  <c r="Q660" i="1"/>
  <c r="N661" i="1"/>
  <c r="Q662" i="1"/>
  <c r="N663" i="1"/>
  <c r="T663" i="1"/>
  <c r="N665" i="1"/>
  <c r="T665" i="1"/>
  <c r="Q666" i="1"/>
  <c r="T667" i="1"/>
  <c r="Q668" i="1"/>
  <c r="N669" i="1"/>
  <c r="Q670" i="1"/>
  <c r="N671" i="1"/>
  <c r="T671" i="1"/>
  <c r="N673" i="1"/>
  <c r="T673" i="1"/>
  <c r="Q674" i="1"/>
  <c r="T675" i="1"/>
  <c r="Q676" i="1"/>
  <c r="N677" i="1"/>
  <c r="Q678" i="1"/>
  <c r="N679" i="1"/>
  <c r="T679" i="1"/>
  <c r="N681" i="1"/>
  <c r="T681" i="1"/>
  <c r="Q682" i="1"/>
  <c r="T683" i="1"/>
  <c r="Q684" i="1"/>
  <c r="N685" i="1"/>
  <c r="Q686" i="1"/>
  <c r="N687" i="1"/>
  <c r="T687" i="1"/>
  <c r="N689" i="1"/>
  <c r="T689" i="1"/>
  <c r="Q690" i="1"/>
  <c r="T691" i="1"/>
  <c r="Q692" i="1"/>
  <c r="N693" i="1"/>
  <c r="Q694" i="1"/>
  <c r="N695" i="1"/>
  <c r="T695" i="1"/>
  <c r="N697" i="1"/>
  <c r="T697" i="1"/>
  <c r="Q698" i="1"/>
  <c r="T699" i="1"/>
  <c r="Q700" i="1"/>
  <c r="N701" i="1"/>
  <c r="Q702" i="1"/>
  <c r="N703" i="1"/>
  <c r="T703" i="1"/>
  <c r="N705" i="1"/>
  <c r="T705" i="1"/>
  <c r="Q706" i="1"/>
  <c r="T707" i="1"/>
  <c r="Q708" i="1"/>
  <c r="N709" i="1"/>
  <c r="Q710" i="1"/>
  <c r="N711" i="1"/>
  <c r="T711" i="1"/>
  <c r="N713" i="1"/>
  <c r="T713" i="1"/>
  <c r="Q714" i="1"/>
  <c r="T715" i="1"/>
  <c r="Q716" i="1"/>
  <c r="N717" i="1"/>
  <c r="Q718" i="1"/>
  <c r="N719" i="1"/>
  <c r="T719" i="1"/>
  <c r="N721" i="1"/>
  <c r="T721" i="1"/>
  <c r="Q724" i="1"/>
  <c r="N725" i="1"/>
  <c r="T725" i="1"/>
  <c r="N727" i="1"/>
  <c r="T727" i="1"/>
  <c r="Q728" i="1"/>
  <c r="T729" i="1"/>
  <c r="N731" i="1"/>
  <c r="T731" i="1"/>
  <c r="N733" i="1"/>
  <c r="Q734" i="1"/>
  <c r="N735" i="1"/>
  <c r="T735" i="1"/>
  <c r="Q736" i="1"/>
  <c r="T737" i="1"/>
  <c r="Q738" i="1"/>
  <c r="N739" i="1"/>
  <c r="Q740" i="1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T1096" i="1" s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U1101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O1102" i="1"/>
  <c r="Q622" i="1"/>
  <c r="Q1104" i="1" s="1"/>
  <c r="Q630" i="1"/>
  <c r="T635" i="1"/>
  <c r="R1102" i="1"/>
  <c r="Q625" i="1"/>
  <c r="Q1105" i="1" s="1"/>
  <c r="Q633" i="1"/>
  <c r="Y11" i="1"/>
  <c r="N625" i="1"/>
  <c r="N1105" i="1" s="1"/>
  <c r="Q638" i="1"/>
  <c r="N620" i="1"/>
  <c r="N1100" i="1" s="1"/>
  <c r="N628" i="1"/>
  <c r="N1106" i="1" s="1"/>
  <c r="N636" i="1"/>
  <c r="Q620" i="1"/>
  <c r="Q1100" i="1" s="1"/>
  <c r="T625" i="1"/>
  <c r="T1105" i="1" s="1"/>
  <c r="N631" i="1"/>
  <c r="Q636" i="1"/>
  <c r="T641" i="1"/>
  <c r="N64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T1106" i="1" s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T1095" i="1"/>
  <c r="Q1094" i="1"/>
  <c r="M1092" i="1"/>
  <c r="M1107" i="1"/>
  <c r="I26" i="2" l="1"/>
  <c r="J26" i="2" s="1"/>
  <c r="H27" i="2"/>
  <c r="AE25" i="2"/>
  <c r="Z25" i="2" s="1"/>
  <c r="AC25" i="2"/>
  <c r="X25" i="2" s="1"/>
  <c r="AF25" i="2"/>
  <c r="AA25" i="2" s="1"/>
  <c r="AD25" i="2"/>
  <c r="Y25" i="2" s="1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N11" i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E26" i="2" l="1"/>
  <c r="Z26" i="2" s="1"/>
  <c r="AC26" i="2"/>
  <c r="X26" i="2" s="1"/>
  <c r="AF26" i="2"/>
  <c r="AA26" i="2" s="1"/>
  <c r="AD26" i="2"/>
  <c r="Y26" i="2" s="1"/>
  <c r="I27" i="2"/>
  <c r="J27" i="2" s="1"/>
  <c r="H28" i="2"/>
  <c r="U75" i="2"/>
  <c r="U51" i="2"/>
  <c r="U99" i="2"/>
  <c r="U27" i="2"/>
  <c r="V27" i="2" s="1"/>
  <c r="W27" i="2" s="1"/>
  <c r="U123" i="2"/>
  <c r="U147" i="2"/>
  <c r="U171" i="2"/>
  <c r="U195" i="2"/>
  <c r="U219" i="2"/>
  <c r="U243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E27" i="2" l="1"/>
  <c r="Z27" i="2" s="1"/>
  <c r="AC27" i="2"/>
  <c r="X27" i="2" s="1"/>
  <c r="AF27" i="2"/>
  <c r="AA27" i="2" s="1"/>
  <c r="AD27" i="2"/>
  <c r="Y27" i="2" s="1"/>
  <c r="I28" i="2"/>
  <c r="J28" i="2" s="1"/>
  <c r="H29" i="2"/>
  <c r="I29" i="2" s="1"/>
  <c r="J29" i="2" s="1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E28" i="2" l="1"/>
  <c r="Z28" i="2" s="1"/>
  <c r="AC28" i="2"/>
  <c r="X28" i="2" s="1"/>
  <c r="AF28" i="2"/>
  <c r="AA28" i="2" s="1"/>
  <c r="AD28" i="2"/>
  <c r="Y28" i="2" s="1"/>
  <c r="U77" i="2"/>
  <c r="U53" i="2"/>
  <c r="U101" i="2"/>
  <c r="U29" i="2"/>
  <c r="V29" i="2" s="1"/>
  <c r="W29" i="2" s="1"/>
  <c r="U125" i="2"/>
  <c r="U149" i="2"/>
  <c r="U173" i="2"/>
  <c r="U197" i="2"/>
  <c r="U221" i="2"/>
  <c r="U245" i="2"/>
  <c r="U54" i="2"/>
  <c r="U78" i="2"/>
  <c r="U30" i="2"/>
  <c r="U102" i="2"/>
  <c r="U126" i="2"/>
  <c r="U150" i="2"/>
  <c r="U174" i="2"/>
  <c r="U198" i="2"/>
  <c r="U222" i="2"/>
  <c r="U246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V30" i="2" l="1"/>
  <c r="W30" i="2"/>
  <c r="V31" i="2"/>
  <c r="AE29" i="2"/>
  <c r="Z29" i="2" s="1"/>
  <c r="AC29" i="2"/>
  <c r="X29" i="2" s="1"/>
  <c r="AF29" i="2"/>
  <c r="AA29" i="2" s="1"/>
  <c r="AD29" i="2"/>
  <c r="Y29" i="2" s="1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W31" i="2" l="1"/>
  <c r="V32" i="2"/>
  <c r="AE30" i="2"/>
  <c r="Z30" i="2" s="1"/>
  <c r="AC30" i="2"/>
  <c r="X30" i="2" s="1"/>
  <c r="AF30" i="2"/>
  <c r="AA30" i="2" s="1"/>
  <c r="AD30" i="2"/>
  <c r="Y30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2" i="2" l="1"/>
  <c r="V33" i="2"/>
  <c r="AE31" i="2"/>
  <c r="Z31" i="2" s="1"/>
  <c r="AC31" i="2"/>
  <c r="X31" i="2" s="1"/>
  <c r="AF31" i="2"/>
  <c r="AA31" i="2" s="1"/>
  <c r="AD31" i="2"/>
  <c r="Y31" i="2" s="1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3" i="2" l="1"/>
  <c r="V34" i="2"/>
  <c r="AE32" i="2"/>
  <c r="Z32" i="2" s="1"/>
  <c r="AC32" i="2"/>
  <c r="X32" i="2" s="1"/>
  <c r="AF32" i="2"/>
  <c r="AA32" i="2" s="1"/>
  <c r="AD32" i="2"/>
  <c r="Y32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4" i="2" l="1"/>
  <c r="V35" i="2"/>
  <c r="AE33" i="2"/>
  <c r="Z33" i="2" s="1"/>
  <c r="AC33" i="2"/>
  <c r="X33" i="2" s="1"/>
  <c r="AF33" i="2"/>
  <c r="AA33" i="2" s="1"/>
  <c r="AD33" i="2"/>
  <c r="Y33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5" i="2" l="1"/>
  <c r="V36" i="2"/>
  <c r="AE34" i="2"/>
  <c r="Z34" i="2" s="1"/>
  <c r="AC34" i="2"/>
  <c r="X34" i="2" s="1"/>
  <c r="AF34" i="2"/>
  <c r="AA34" i="2" s="1"/>
  <c r="AD34" i="2"/>
  <c r="Y34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6" i="2" l="1"/>
  <c r="V37" i="2"/>
  <c r="AE35" i="2"/>
  <c r="Z35" i="2" s="1"/>
  <c r="AC35" i="2"/>
  <c r="X35" i="2" s="1"/>
  <c r="AF35" i="2"/>
  <c r="AA35" i="2" s="1"/>
  <c r="AD35" i="2"/>
  <c r="Y35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7" i="2" l="1"/>
  <c r="V38" i="2"/>
  <c r="AE36" i="2"/>
  <c r="Z36" i="2" s="1"/>
  <c r="AC36" i="2"/>
  <c r="X36" i="2" s="1"/>
  <c r="AF36" i="2"/>
  <c r="AA36" i="2" s="1"/>
  <c r="AD36" i="2"/>
  <c r="Y36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E37" i="2" l="1"/>
  <c r="AC37" i="2"/>
  <c r="X37" i="2" s="1"/>
  <c r="AF37" i="2"/>
  <c r="AA37" i="2" s="1"/>
  <c r="AD37" i="2"/>
  <c r="Y37" i="2" s="1"/>
  <c r="Z37" i="2"/>
  <c r="W38" i="2"/>
  <c r="V39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9" i="2" l="1"/>
  <c r="V40" i="2"/>
  <c r="AE38" i="2"/>
  <c r="Z38" i="2" s="1"/>
  <c r="AC38" i="2"/>
  <c r="X38" i="2" s="1"/>
  <c r="AF38" i="2"/>
  <c r="AA38" i="2" s="1"/>
  <c r="AD38" i="2"/>
  <c r="Y38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40" i="2" l="1"/>
  <c r="V41" i="2"/>
  <c r="AE39" i="2"/>
  <c r="Z39" i="2" s="1"/>
  <c r="AC39" i="2"/>
  <c r="X39" i="2" s="1"/>
  <c r="AF39" i="2"/>
  <c r="AA39" i="2" s="1"/>
  <c r="AD39" i="2"/>
  <c r="Y39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41" i="2" l="1"/>
  <c r="V42" i="2"/>
  <c r="AE40" i="2"/>
  <c r="Z40" i="2" s="1"/>
  <c r="AC40" i="2"/>
  <c r="X40" i="2" s="1"/>
  <c r="AF40" i="2"/>
  <c r="AA40" i="2" s="1"/>
  <c r="AD40" i="2"/>
  <c r="Y40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E41" i="2" l="1"/>
  <c r="AC41" i="2"/>
  <c r="X41" i="2" s="1"/>
  <c r="AF41" i="2"/>
  <c r="AA41" i="2" s="1"/>
  <c r="AD41" i="2"/>
  <c r="Y41" i="2" s="1"/>
  <c r="Z41" i="2"/>
  <c r="W42" i="2"/>
  <c r="V43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3" i="2" l="1"/>
  <c r="V44" i="2"/>
  <c r="AE42" i="2"/>
  <c r="Z42" i="2" s="1"/>
  <c r="AC42" i="2"/>
  <c r="X42" i="2" s="1"/>
  <c r="AF42" i="2"/>
  <c r="AA42" i="2" s="1"/>
  <c r="AD42" i="2"/>
  <c r="Y42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4" i="2" l="1"/>
  <c r="V45" i="2"/>
  <c r="AE43" i="2"/>
  <c r="Z43" i="2" s="1"/>
  <c r="AC43" i="2"/>
  <c r="X43" i="2" s="1"/>
  <c r="AF43" i="2"/>
  <c r="AA43" i="2" s="1"/>
  <c r="AD43" i="2"/>
  <c r="Y43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5" i="2" l="1"/>
  <c r="V46" i="2"/>
  <c r="AE44" i="2"/>
  <c r="Z44" i="2" s="1"/>
  <c r="AC44" i="2"/>
  <c r="X44" i="2" s="1"/>
  <c r="AF44" i="2"/>
  <c r="AA44" i="2" s="1"/>
  <c r="AD44" i="2"/>
  <c r="Y44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6" i="2" l="1"/>
  <c r="V47" i="2"/>
  <c r="AE45" i="2"/>
  <c r="Z45" i="2" s="1"/>
  <c r="AC45" i="2"/>
  <c r="X45" i="2" s="1"/>
  <c r="AF45" i="2"/>
  <c r="AA45" i="2" s="1"/>
  <c r="AD45" i="2"/>
  <c r="Y45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E46" i="2" l="1"/>
  <c r="AC46" i="2"/>
  <c r="X46" i="2" s="1"/>
  <c r="AF46" i="2"/>
  <c r="AA46" i="2" s="1"/>
  <c r="AD46" i="2"/>
  <c r="Y46" i="2" s="1"/>
  <c r="Z46" i="2"/>
  <c r="W47" i="2"/>
  <c r="V48" i="2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8" i="2" l="1"/>
  <c r="V49" i="2"/>
  <c r="AE47" i="2"/>
  <c r="Z47" i="2" s="1"/>
  <c r="AC47" i="2"/>
  <c r="X47" i="2" s="1"/>
  <c r="AF47" i="2"/>
  <c r="AA47" i="2" s="1"/>
  <c r="AD47" i="2"/>
  <c r="Y47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AE48" i="2" l="1"/>
  <c r="Z48" i="2" s="1"/>
  <c r="AC48" i="2"/>
  <c r="X48" i="2" s="1"/>
  <c r="AF48" i="2"/>
  <c r="AA48" i="2" s="1"/>
  <c r="AD48" i="2"/>
  <c r="Y48" i="2" s="1"/>
  <c r="W49" i="2"/>
  <c r="V50" i="2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50" i="2" l="1"/>
  <c r="V51" i="2"/>
  <c r="AE49" i="2"/>
  <c r="Z49" i="2" s="1"/>
  <c r="AC49" i="2"/>
  <c r="X49" i="2" s="1"/>
  <c r="AF49" i="2"/>
  <c r="AA49" i="2" s="1"/>
  <c r="AD49" i="2"/>
  <c r="Y49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E50" i="2" l="1"/>
  <c r="Z50" i="2" s="1"/>
  <c r="AC50" i="2"/>
  <c r="X50" i="2" s="1"/>
  <c r="AF50" i="2"/>
  <c r="AA50" i="2" s="1"/>
  <c r="AD50" i="2"/>
  <c r="Y50" i="2" s="1"/>
  <c r="W51" i="2"/>
  <c r="V52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2" i="2" l="1"/>
  <c r="V53" i="2"/>
  <c r="AE51" i="2"/>
  <c r="Z51" i="2" s="1"/>
  <c r="AC51" i="2"/>
  <c r="X51" i="2" s="1"/>
  <c r="AF51" i="2"/>
  <c r="AA51" i="2" s="1"/>
  <c r="AD51" i="2"/>
  <c r="Y51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AE52" i="2" l="1"/>
  <c r="Z52" i="2" s="1"/>
  <c r="AC52" i="2"/>
  <c r="X52" i="2" s="1"/>
  <c r="AF52" i="2"/>
  <c r="AA52" i="2" s="1"/>
  <c r="AD52" i="2"/>
  <c r="Y52" i="2" s="1"/>
  <c r="W53" i="2"/>
  <c r="V54" i="2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4" i="2" l="1"/>
  <c r="V55" i="2"/>
  <c r="AE53" i="2"/>
  <c r="Z53" i="2" s="1"/>
  <c r="AC53" i="2"/>
  <c r="X53" i="2" s="1"/>
  <c r="AF53" i="2"/>
  <c r="AA53" i="2" s="1"/>
  <c r="AD53" i="2"/>
  <c r="Y53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5" i="2" l="1"/>
  <c r="V56" i="2"/>
  <c r="AE54" i="2"/>
  <c r="Z54" i="2" s="1"/>
  <c r="AC54" i="2"/>
  <c r="X54" i="2" s="1"/>
  <c r="AF54" i="2"/>
  <c r="AA54" i="2" s="1"/>
  <c r="AD54" i="2"/>
  <c r="Y54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6" i="2" l="1"/>
  <c r="V57" i="2"/>
  <c r="AE55" i="2"/>
  <c r="Z55" i="2" s="1"/>
  <c r="AC55" i="2"/>
  <c r="X55" i="2" s="1"/>
  <c r="AF55" i="2"/>
  <c r="AA55" i="2" s="1"/>
  <c r="AD55" i="2"/>
  <c r="Y55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E56" i="2" l="1"/>
  <c r="Z56" i="2" s="1"/>
  <c r="AC56" i="2"/>
  <c r="X56" i="2" s="1"/>
  <c r="AF56" i="2"/>
  <c r="AA56" i="2" s="1"/>
  <c r="AD56" i="2"/>
  <c r="Y56" i="2" s="1"/>
  <c r="W57" i="2"/>
  <c r="V58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8" i="2" l="1"/>
  <c r="V59" i="2"/>
  <c r="AE57" i="2"/>
  <c r="Z57" i="2" s="1"/>
  <c r="AC57" i="2"/>
  <c r="X57" i="2" s="1"/>
  <c r="AF57" i="2"/>
  <c r="AA57" i="2" s="1"/>
  <c r="AD57" i="2"/>
  <c r="Y57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9" i="2" l="1"/>
  <c r="V60" i="2"/>
  <c r="AE58" i="2"/>
  <c r="Z58" i="2" s="1"/>
  <c r="AC58" i="2"/>
  <c r="X58" i="2" s="1"/>
  <c r="AF58" i="2"/>
  <c r="AA58" i="2" s="1"/>
  <c r="AD58" i="2"/>
  <c r="Y58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60" i="2" l="1"/>
  <c r="V61" i="2"/>
  <c r="AE59" i="2"/>
  <c r="Z59" i="2" s="1"/>
  <c r="AC59" i="2"/>
  <c r="X59" i="2" s="1"/>
  <c r="AF59" i="2"/>
  <c r="AA59" i="2" s="1"/>
  <c r="AD59" i="2"/>
  <c r="Y59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61" i="2" l="1"/>
  <c r="V62" i="2"/>
  <c r="AE60" i="2"/>
  <c r="Z60" i="2" s="1"/>
  <c r="AC60" i="2"/>
  <c r="X60" i="2" s="1"/>
  <c r="AF60" i="2"/>
  <c r="AA60" i="2" s="1"/>
  <c r="AD60" i="2"/>
  <c r="Y60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2" i="2" l="1"/>
  <c r="V63" i="2"/>
  <c r="AE61" i="2"/>
  <c r="Z61" i="2" s="1"/>
  <c r="AC61" i="2"/>
  <c r="X61" i="2" s="1"/>
  <c r="AF61" i="2"/>
  <c r="AA61" i="2" s="1"/>
  <c r="AD61" i="2"/>
  <c r="Y61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3" i="2" l="1"/>
  <c r="V64" i="2"/>
  <c r="AE62" i="2"/>
  <c r="Z62" i="2" s="1"/>
  <c r="AC62" i="2"/>
  <c r="X62" i="2" s="1"/>
  <c r="AF62" i="2"/>
  <c r="AA62" i="2" s="1"/>
  <c r="AD62" i="2"/>
  <c r="Y62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E63" i="2" l="1"/>
  <c r="AC63" i="2"/>
  <c r="X63" i="2" s="1"/>
  <c r="AF63" i="2"/>
  <c r="AA63" i="2" s="1"/>
  <c r="AD63" i="2"/>
  <c r="Y63" i="2" s="1"/>
  <c r="Z63" i="2"/>
  <c r="W64" i="2"/>
  <c r="V65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5" i="2" l="1"/>
  <c r="V66" i="2"/>
  <c r="AE64" i="2"/>
  <c r="Z64" i="2" s="1"/>
  <c r="AC64" i="2"/>
  <c r="X64" i="2" s="1"/>
  <c r="AF64" i="2"/>
  <c r="AA64" i="2" s="1"/>
  <c r="AD64" i="2"/>
  <c r="Y64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5" i="2" l="1"/>
  <c r="Z65" i="2" s="1"/>
  <c r="AC65" i="2"/>
  <c r="X65" i="2" s="1"/>
  <c r="AF65" i="2"/>
  <c r="AA65" i="2" s="1"/>
  <c r="AD65" i="2"/>
  <c r="Y65" i="2" s="1"/>
  <c r="W66" i="2"/>
  <c r="V67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7" i="2" l="1"/>
  <c r="V68" i="2"/>
  <c r="AE66" i="2"/>
  <c r="Z66" i="2" s="1"/>
  <c r="AC66" i="2"/>
  <c r="X66" i="2" s="1"/>
  <c r="AF66" i="2"/>
  <c r="AA66" i="2" s="1"/>
  <c r="AD66" i="2"/>
  <c r="Y66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7" i="2" l="1"/>
  <c r="Z67" i="2" s="1"/>
  <c r="AC67" i="2"/>
  <c r="X67" i="2" s="1"/>
  <c r="AF67" i="2"/>
  <c r="AA67" i="2" s="1"/>
  <c r="AD67" i="2"/>
  <c r="Y67" i="2" s="1"/>
  <c r="W68" i="2"/>
  <c r="V69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9" i="2" l="1"/>
  <c r="V70" i="2"/>
  <c r="AE68" i="2"/>
  <c r="Z68" i="2" s="1"/>
  <c r="AC68" i="2"/>
  <c r="X68" i="2" s="1"/>
  <c r="AF68" i="2"/>
  <c r="AA68" i="2" s="1"/>
  <c r="AD68" i="2"/>
  <c r="Y68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70" i="2" l="1"/>
  <c r="V71" i="2"/>
  <c r="AE69" i="2"/>
  <c r="Z69" i="2" s="1"/>
  <c r="AC69" i="2"/>
  <c r="X69" i="2" s="1"/>
  <c r="AF69" i="2"/>
  <c r="AA69" i="2" s="1"/>
  <c r="AD69" i="2"/>
  <c r="Y69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E70" i="2" l="1"/>
  <c r="Z70" i="2" s="1"/>
  <c r="AC70" i="2"/>
  <c r="X70" i="2" s="1"/>
  <c r="AF70" i="2"/>
  <c r="AA70" i="2" s="1"/>
  <c r="AD70" i="2"/>
  <c r="Y70" i="2" s="1"/>
  <c r="W71" i="2"/>
  <c r="V72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2" i="2" l="1"/>
  <c r="V73" i="2"/>
  <c r="AE71" i="2"/>
  <c r="Z71" i="2" s="1"/>
  <c r="AC71" i="2"/>
  <c r="X71" i="2" s="1"/>
  <c r="AF71" i="2"/>
  <c r="AA71" i="2" s="1"/>
  <c r="AD71" i="2"/>
  <c r="Y71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3" i="2" l="1"/>
  <c r="V74" i="2"/>
  <c r="AE72" i="2"/>
  <c r="Z72" i="2" s="1"/>
  <c r="AC72" i="2"/>
  <c r="X72" i="2" s="1"/>
  <c r="AF72" i="2"/>
  <c r="AA72" i="2" s="1"/>
  <c r="AD72" i="2"/>
  <c r="Y72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4" i="2" l="1"/>
  <c r="V75" i="2"/>
  <c r="AE73" i="2"/>
  <c r="Z73" i="2" s="1"/>
  <c r="AC73" i="2"/>
  <c r="X73" i="2" s="1"/>
  <c r="AF73" i="2"/>
  <c r="AA73" i="2" s="1"/>
  <c r="AD73" i="2"/>
  <c r="Y73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5" i="2" l="1"/>
  <c r="V76" i="2"/>
  <c r="AE74" i="2"/>
  <c r="Z74" i="2" s="1"/>
  <c r="AC74" i="2"/>
  <c r="X74" i="2" s="1"/>
  <c r="AF74" i="2"/>
  <c r="AA74" i="2" s="1"/>
  <c r="AD74" i="2"/>
  <c r="Y74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E75" i="2" l="1"/>
  <c r="Z75" i="2" s="1"/>
  <c r="AC75" i="2"/>
  <c r="X75" i="2" s="1"/>
  <c r="AF75" i="2"/>
  <c r="AA75" i="2" s="1"/>
  <c r="AD75" i="2"/>
  <c r="Y75" i="2" s="1"/>
  <c r="W76" i="2"/>
  <c r="V77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7" i="2" l="1"/>
  <c r="V78" i="2"/>
  <c r="AE76" i="2"/>
  <c r="Z76" i="2" s="1"/>
  <c r="AC76" i="2"/>
  <c r="X76" i="2" s="1"/>
  <c r="AF76" i="2"/>
  <c r="AA76" i="2" s="1"/>
  <c r="AD76" i="2"/>
  <c r="Y76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E77" i="2" l="1"/>
  <c r="AC77" i="2"/>
  <c r="X77" i="2" s="1"/>
  <c r="AF77" i="2"/>
  <c r="AA77" i="2" s="1"/>
  <c r="AD77" i="2"/>
  <c r="Y77" i="2" s="1"/>
  <c r="Z77" i="2"/>
  <c r="W78" i="2"/>
  <c r="V79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E78" i="2" l="1"/>
  <c r="AC78" i="2"/>
  <c r="X78" i="2" s="1"/>
  <c r="AF78" i="2"/>
  <c r="AA78" i="2" s="1"/>
  <c r="AD78" i="2"/>
  <c r="Y78" i="2" s="1"/>
  <c r="W79" i="2"/>
  <c r="V80" i="2"/>
  <c r="Z78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E79" i="2" l="1"/>
  <c r="AC79" i="2"/>
  <c r="X79" i="2" s="1"/>
  <c r="AF79" i="2"/>
  <c r="AA79" i="2" s="1"/>
  <c r="AD79" i="2"/>
  <c r="Y79" i="2" s="1"/>
  <c r="Z79" i="2"/>
  <c r="W80" i="2"/>
  <c r="V81" i="2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81" i="2" l="1"/>
  <c r="V82" i="2"/>
  <c r="AE80" i="2"/>
  <c r="Z80" i="2" s="1"/>
  <c r="AC80" i="2"/>
  <c r="X80" i="2" s="1"/>
  <c r="AF80" i="2"/>
  <c r="AA80" i="2" s="1"/>
  <c r="AD80" i="2"/>
  <c r="Y80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E81" i="2" l="1"/>
  <c r="AC81" i="2"/>
  <c r="X81" i="2" s="1"/>
  <c r="AF81" i="2"/>
  <c r="AA81" i="2" s="1"/>
  <c r="AD81" i="2"/>
  <c r="Y81" i="2" s="1"/>
  <c r="Z81" i="2"/>
  <c r="W82" i="2"/>
  <c r="V83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3" i="2" l="1"/>
  <c r="V84" i="2"/>
  <c r="AE82" i="2"/>
  <c r="Z82" i="2" s="1"/>
  <c r="AC82" i="2"/>
  <c r="X82" i="2" s="1"/>
  <c r="AF82" i="2"/>
  <c r="AA82" i="2" s="1"/>
  <c r="AD82" i="2"/>
  <c r="Y82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4" i="2" l="1"/>
  <c r="V85" i="2"/>
  <c r="AE83" i="2"/>
  <c r="Z83" i="2" s="1"/>
  <c r="AC83" i="2"/>
  <c r="X83" i="2" s="1"/>
  <c r="AF83" i="2"/>
  <c r="AA83" i="2" s="1"/>
  <c r="AD83" i="2"/>
  <c r="Y83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5" i="2" l="1"/>
  <c r="V86" i="2"/>
  <c r="AE84" i="2"/>
  <c r="Z84" i="2" s="1"/>
  <c r="AC84" i="2"/>
  <c r="X84" i="2" s="1"/>
  <c r="AF84" i="2"/>
  <c r="AA84" i="2" s="1"/>
  <c r="AD84" i="2"/>
  <c r="Y84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6" i="2" l="1"/>
  <c r="V87" i="2"/>
  <c r="AE85" i="2"/>
  <c r="Z85" i="2" s="1"/>
  <c r="AC85" i="2"/>
  <c r="X85" i="2" s="1"/>
  <c r="AF85" i="2"/>
  <c r="AA85" i="2" s="1"/>
  <c r="AD85" i="2"/>
  <c r="Y85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7" i="2" l="1"/>
  <c r="V88" i="2"/>
  <c r="AE86" i="2"/>
  <c r="Z86" i="2" s="1"/>
  <c r="AC86" i="2"/>
  <c r="X86" i="2" s="1"/>
  <c r="AF86" i="2"/>
  <c r="AA86" i="2" s="1"/>
  <c r="AD86" i="2"/>
  <c r="Y86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7" i="2" l="1"/>
  <c r="AC87" i="2"/>
  <c r="X87" i="2" s="1"/>
  <c r="AF87" i="2"/>
  <c r="AA87" i="2" s="1"/>
  <c r="AD87" i="2"/>
  <c r="Y87" i="2" s="1"/>
  <c r="Z87" i="2"/>
  <c r="W88" i="2"/>
  <c r="V89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9" i="2" l="1"/>
  <c r="V90" i="2"/>
  <c r="AE88" i="2"/>
  <c r="Z88" i="2" s="1"/>
  <c r="AC88" i="2"/>
  <c r="X88" i="2" s="1"/>
  <c r="AF88" i="2"/>
  <c r="AA88" i="2" s="1"/>
  <c r="AD88" i="2"/>
  <c r="Y88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90" i="2" l="1"/>
  <c r="V91" i="2"/>
  <c r="AE89" i="2"/>
  <c r="Z89" i="2" s="1"/>
  <c r="AC89" i="2"/>
  <c r="X89" i="2" s="1"/>
  <c r="AF89" i="2"/>
  <c r="AA89" i="2" s="1"/>
  <c r="AD89" i="2"/>
  <c r="Y89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AE90" i="2" l="1"/>
  <c r="Z90" i="2" s="1"/>
  <c r="AC90" i="2"/>
  <c r="X90" i="2" s="1"/>
  <c r="AF90" i="2"/>
  <c r="AA90" i="2" s="1"/>
  <c r="AD90" i="2"/>
  <c r="Y90" i="2" s="1"/>
  <c r="W91" i="2"/>
  <c r="V92" i="2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2" i="2" l="1"/>
  <c r="V93" i="2"/>
  <c r="AE91" i="2"/>
  <c r="Z91" i="2" s="1"/>
  <c r="AC91" i="2"/>
  <c r="X91" i="2" s="1"/>
  <c r="AF91" i="2"/>
  <c r="AA91" i="2" s="1"/>
  <c r="AD91" i="2"/>
  <c r="Y91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3" i="2" l="1"/>
  <c r="V94" i="2"/>
  <c r="AE92" i="2"/>
  <c r="Z92" i="2" s="1"/>
  <c r="AC92" i="2"/>
  <c r="X92" i="2" s="1"/>
  <c r="AF92" i="2"/>
  <c r="AA92" i="2" s="1"/>
  <c r="AD92" i="2"/>
  <c r="Y92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F93" i="2" l="1"/>
  <c r="AA93" i="2" s="1"/>
  <c r="AD93" i="2"/>
  <c r="Y93" i="2" s="1"/>
  <c r="AE93" i="2"/>
  <c r="Z93" i="2" s="1"/>
  <c r="AC93" i="2"/>
  <c r="X93" i="2" s="1"/>
  <c r="W94" i="2"/>
  <c r="V95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5" i="2" l="1"/>
  <c r="V96" i="2"/>
  <c r="AF94" i="2"/>
  <c r="AA94" i="2" s="1"/>
  <c r="AD94" i="2"/>
  <c r="Y94" i="2" s="1"/>
  <c r="AE94" i="2"/>
  <c r="Z94" i="2" s="1"/>
  <c r="AC94" i="2"/>
  <c r="X94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6" i="2" l="1"/>
  <c r="V97" i="2"/>
  <c r="AF95" i="2"/>
  <c r="AA95" i="2" s="1"/>
  <c r="AD95" i="2"/>
  <c r="Y95" i="2" s="1"/>
  <c r="AE95" i="2"/>
  <c r="Z95" i="2" s="1"/>
  <c r="AC95" i="2"/>
  <c r="X95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7" i="2" l="1"/>
  <c r="V98" i="2"/>
  <c r="AF96" i="2"/>
  <c r="AA96" i="2" s="1"/>
  <c r="AD96" i="2"/>
  <c r="Y96" i="2" s="1"/>
  <c r="AE96" i="2"/>
  <c r="Z96" i="2" s="1"/>
  <c r="AC96" i="2"/>
  <c r="X96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8" i="2" l="1"/>
  <c r="V99" i="2"/>
  <c r="AF97" i="2"/>
  <c r="AA97" i="2" s="1"/>
  <c r="AD97" i="2"/>
  <c r="Y97" i="2" s="1"/>
  <c r="AE97" i="2"/>
  <c r="Z97" i="2" s="1"/>
  <c r="AC97" i="2"/>
  <c r="X97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9" i="2" l="1"/>
  <c r="V100" i="2"/>
  <c r="AF98" i="2"/>
  <c r="AA98" i="2" s="1"/>
  <c r="AD98" i="2"/>
  <c r="Y98" i="2" s="1"/>
  <c r="AE98" i="2"/>
  <c r="Z98" i="2" s="1"/>
  <c r="AC98" i="2"/>
  <c r="X98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100" i="2" l="1"/>
  <c r="V101" i="2"/>
  <c r="AF99" i="2"/>
  <c r="AA99" i="2" s="1"/>
  <c r="AD99" i="2"/>
  <c r="Y99" i="2" s="1"/>
  <c r="AE99" i="2"/>
  <c r="Z99" i="2" s="1"/>
  <c r="AC99" i="2"/>
  <c r="X99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101" i="2" l="1"/>
  <c r="V102" i="2"/>
  <c r="AF100" i="2"/>
  <c r="AA100" i="2" s="1"/>
  <c r="AD100" i="2"/>
  <c r="Y100" i="2" s="1"/>
  <c r="AE100" i="2"/>
  <c r="Z100" i="2" s="1"/>
  <c r="AC100" i="2"/>
  <c r="X100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2" i="2" l="1"/>
  <c r="V103" i="2"/>
  <c r="AF101" i="2"/>
  <c r="AA101" i="2" s="1"/>
  <c r="AD101" i="2"/>
  <c r="Y101" i="2" s="1"/>
  <c r="AE101" i="2"/>
  <c r="Z101" i="2" s="1"/>
  <c r="AC101" i="2"/>
  <c r="X101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3" i="2" l="1"/>
  <c r="V104" i="2"/>
  <c r="AF102" i="2"/>
  <c r="AA102" i="2" s="1"/>
  <c r="AD102" i="2"/>
  <c r="Y102" i="2" s="1"/>
  <c r="AE102" i="2"/>
  <c r="Z102" i="2" s="1"/>
  <c r="AC102" i="2"/>
  <c r="X102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F103" i="2" l="1"/>
  <c r="AA103" i="2" s="1"/>
  <c r="AD103" i="2"/>
  <c r="Y103" i="2" s="1"/>
  <c r="AE103" i="2"/>
  <c r="Z103" i="2" s="1"/>
  <c r="AC103" i="2"/>
  <c r="X103" i="2" s="1"/>
  <c r="W104" i="2"/>
  <c r="V105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5" i="2" l="1"/>
  <c r="V106" i="2"/>
  <c r="AF104" i="2"/>
  <c r="AA104" i="2" s="1"/>
  <c r="AD104" i="2"/>
  <c r="Y104" i="2" s="1"/>
  <c r="AE104" i="2"/>
  <c r="Z104" i="2" s="1"/>
  <c r="AC104" i="2"/>
  <c r="X104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6" i="2" l="1"/>
  <c r="V107" i="2"/>
  <c r="AF105" i="2"/>
  <c r="AA105" i="2" s="1"/>
  <c r="AD105" i="2"/>
  <c r="Y105" i="2" s="1"/>
  <c r="AE105" i="2"/>
  <c r="Z105" i="2" s="1"/>
  <c r="AC105" i="2"/>
  <c r="X105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7" i="2" l="1"/>
  <c r="V108" i="2"/>
  <c r="AF106" i="2"/>
  <c r="AA106" i="2" s="1"/>
  <c r="AD106" i="2"/>
  <c r="Y106" i="2" s="1"/>
  <c r="AE106" i="2"/>
  <c r="Z106" i="2" s="1"/>
  <c r="AC106" i="2"/>
  <c r="X106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8" i="2" l="1"/>
  <c r="V109" i="2"/>
  <c r="AF107" i="2"/>
  <c r="AA107" i="2" s="1"/>
  <c r="AD107" i="2"/>
  <c r="Y107" i="2" s="1"/>
  <c r="AE107" i="2"/>
  <c r="Z107" i="2" s="1"/>
  <c r="AC107" i="2"/>
  <c r="X107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F108" i="2" l="1"/>
  <c r="AD108" i="2"/>
  <c r="Y108" i="2" s="1"/>
  <c r="AE108" i="2"/>
  <c r="Z108" i="2" s="1"/>
  <c r="AC108" i="2"/>
  <c r="X108" i="2" s="1"/>
  <c r="AA108" i="2"/>
  <c r="W109" i="2"/>
  <c r="V110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10" i="2" l="1"/>
  <c r="V111" i="2"/>
  <c r="AF109" i="2"/>
  <c r="AA109" i="2" s="1"/>
  <c r="AD109" i="2"/>
  <c r="Y109" i="2" s="1"/>
  <c r="AE109" i="2"/>
  <c r="Z109" i="2" s="1"/>
  <c r="AC109" i="2"/>
  <c r="X109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11" i="2" l="1"/>
  <c r="V112" i="2"/>
  <c r="AF110" i="2"/>
  <c r="AA110" i="2" s="1"/>
  <c r="AD110" i="2"/>
  <c r="Y110" i="2" s="1"/>
  <c r="AE110" i="2"/>
  <c r="Z110" i="2" s="1"/>
  <c r="AC110" i="2"/>
  <c r="X110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2" i="2" l="1"/>
  <c r="V113" i="2"/>
  <c r="AF111" i="2"/>
  <c r="AA111" i="2" s="1"/>
  <c r="AD111" i="2"/>
  <c r="Y111" i="2" s="1"/>
  <c r="AE111" i="2"/>
  <c r="Z111" i="2" s="1"/>
  <c r="AC111" i="2"/>
  <c r="X111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3" i="2" l="1"/>
  <c r="V114" i="2"/>
  <c r="AF112" i="2"/>
  <c r="AA112" i="2" s="1"/>
  <c r="AD112" i="2"/>
  <c r="Y112" i="2" s="1"/>
  <c r="AE112" i="2"/>
  <c r="Z112" i="2" s="1"/>
  <c r="AC112" i="2"/>
  <c r="X112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F113" i="2" l="1"/>
  <c r="AA113" i="2" s="1"/>
  <c r="AD113" i="2"/>
  <c r="Y113" i="2" s="1"/>
  <c r="AE113" i="2"/>
  <c r="Z113" i="2" s="1"/>
  <c r="AC113" i="2"/>
  <c r="X113" i="2" s="1"/>
  <c r="W114" i="2"/>
  <c r="V115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5" i="2" l="1"/>
  <c r="V116" i="2"/>
  <c r="AF114" i="2"/>
  <c r="AA114" i="2" s="1"/>
  <c r="AD114" i="2"/>
  <c r="Y114" i="2" s="1"/>
  <c r="AE114" i="2"/>
  <c r="Z114" i="2" s="1"/>
  <c r="AC114" i="2"/>
  <c r="X114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F115" i="2" l="1"/>
  <c r="AA115" i="2" s="1"/>
  <c r="AD115" i="2"/>
  <c r="Y115" i="2" s="1"/>
  <c r="AE115" i="2"/>
  <c r="Z115" i="2" s="1"/>
  <c r="AC115" i="2"/>
  <c r="X115" i="2" s="1"/>
  <c r="W116" i="2"/>
  <c r="V117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7" i="2" l="1"/>
  <c r="V118" i="2"/>
  <c r="AF116" i="2"/>
  <c r="AA116" i="2" s="1"/>
  <c r="AD116" i="2"/>
  <c r="Y116" i="2" s="1"/>
  <c r="AE116" i="2"/>
  <c r="Z116" i="2" s="1"/>
  <c r="AC116" i="2"/>
  <c r="X116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8" i="2" l="1"/>
  <c r="V119" i="2"/>
  <c r="AF117" i="2"/>
  <c r="AA117" i="2" s="1"/>
  <c r="AD117" i="2"/>
  <c r="Y117" i="2" s="1"/>
  <c r="AE117" i="2"/>
  <c r="Z117" i="2" s="1"/>
  <c r="AC117" i="2"/>
  <c r="X117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9" i="2" l="1"/>
  <c r="V120" i="2"/>
  <c r="AF118" i="2"/>
  <c r="AA118" i="2" s="1"/>
  <c r="AD118" i="2"/>
  <c r="Y118" i="2" s="1"/>
  <c r="AE118" i="2"/>
  <c r="Z118" i="2" s="1"/>
  <c r="AC118" i="2"/>
  <c r="X118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20" i="2" l="1"/>
  <c r="V121" i="2"/>
  <c r="AF119" i="2"/>
  <c r="AA119" i="2" s="1"/>
  <c r="AD119" i="2"/>
  <c r="Y119" i="2" s="1"/>
  <c r="AE119" i="2"/>
  <c r="Z119" i="2" s="1"/>
  <c r="AC119" i="2"/>
  <c r="X119" i="2" s="1"/>
  <c r="L1199" i="1"/>
  <c r="W121" i="2" l="1"/>
  <c r="V122" i="2"/>
  <c r="AF120" i="2"/>
  <c r="AA120" i="2" s="1"/>
  <c r="AD120" i="2"/>
  <c r="Y120" i="2" s="1"/>
  <c r="AE120" i="2"/>
  <c r="Z120" i="2" s="1"/>
  <c r="AC120" i="2"/>
  <c r="X120" i="2" s="1"/>
  <c r="V21" i="3"/>
  <c r="W122" i="2" l="1"/>
  <c r="V123" i="2"/>
  <c r="AF121" i="2"/>
  <c r="AA121" i="2" s="1"/>
  <c r="AD121" i="2"/>
  <c r="Y121" i="2" s="1"/>
  <c r="AE121" i="2"/>
  <c r="Z121" i="2" s="1"/>
  <c r="AC121" i="2"/>
  <c r="X121" i="2" s="1"/>
  <c r="V104" i="3"/>
  <c r="V27" i="3"/>
  <c r="V52" i="3"/>
  <c r="V50" i="3"/>
  <c r="V31" i="3"/>
  <c r="V131" i="3"/>
  <c r="V132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133" i="3"/>
  <c r="V51" i="3"/>
  <c r="V107" i="3"/>
  <c r="V130" i="3"/>
  <c r="V55" i="3"/>
  <c r="V24" i="3"/>
  <c r="Z23" i="3" s="1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V83" i="3"/>
  <c r="V85" i="3"/>
  <c r="Z84" i="3" s="1"/>
  <c r="V47" i="3"/>
  <c r="V96" i="3"/>
  <c r="V63" i="3"/>
  <c r="V106" i="3"/>
  <c r="V94" i="3"/>
  <c r="V59" i="3"/>
  <c r="V127" i="3"/>
  <c r="V98" i="3"/>
  <c r="V28" i="3"/>
  <c r="Z27" i="3" s="1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69" i="3" l="1"/>
  <c r="Z110" i="3"/>
  <c r="Z64" i="3"/>
  <c r="Z33" i="3"/>
  <c r="Z126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Z58" i="3"/>
  <c r="Z129" i="3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3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5" i="3" l="1"/>
  <c r="Z134" i="3" s="1"/>
  <c r="AF123" i="2"/>
  <c r="AA123" i="2" s="1"/>
  <c r="AD123" i="2"/>
  <c r="Y123" i="2" s="1"/>
  <c r="AE123" i="2"/>
  <c r="Z123" i="2" s="1"/>
  <c r="AC123" i="2"/>
  <c r="X123" i="2" s="1"/>
  <c r="W124" i="2"/>
  <c r="V125" i="2"/>
  <c r="Y21" i="3"/>
  <c r="AA21" i="3" l="1"/>
  <c r="AB21" i="3"/>
  <c r="AC21" i="3" s="1"/>
  <c r="AD21" i="3" s="1"/>
  <c r="AE21" i="3" s="1"/>
  <c r="AF21" i="3" s="1"/>
  <c r="AG21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H21" i="3"/>
  <c r="V137" i="3" l="1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Y22" i="3"/>
  <c r="AB22" i="3" l="1"/>
  <c r="AG22" i="3"/>
  <c r="AA22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H22" i="3"/>
  <c r="AC22" i="3" l="1"/>
  <c r="AD22" i="3" s="1"/>
  <c r="AE22" i="3" s="1"/>
  <c r="AF22" i="3" s="1"/>
  <c r="Y23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3" i="3" l="1"/>
  <c r="AA23" i="3"/>
  <c r="AB23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H23" i="3"/>
  <c r="AC23" i="3" l="1"/>
  <c r="AD23" i="3" s="1"/>
  <c r="AE23" i="3" s="1"/>
  <c r="AF23" i="3" s="1"/>
  <c r="Y24" i="3" s="1"/>
  <c r="V141" i="3"/>
  <c r="Z140" i="3" s="1"/>
  <c r="W130" i="2"/>
  <c r="V131" i="2"/>
  <c r="AF129" i="2"/>
  <c r="AA129" i="2" s="1"/>
  <c r="AD129" i="2"/>
  <c r="Y129" i="2" s="1"/>
  <c r="AE129" i="2"/>
  <c r="Z129" i="2" s="1"/>
  <c r="AC129" i="2"/>
  <c r="X129" i="2" s="1"/>
  <c r="AG24" i="3" l="1"/>
  <c r="AA24" i="3"/>
  <c r="AB24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H24" i="3"/>
  <c r="AC24" i="3" l="1"/>
  <c r="AD24" i="3" s="1"/>
  <c r="AE24" i="3" s="1"/>
  <c r="AF24" i="3" s="1"/>
  <c r="Y25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G25" i="3" l="1"/>
  <c r="AA25" i="3"/>
  <c r="AB25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H25" i="3"/>
  <c r="AC25" i="3" l="1"/>
  <c r="AD25" i="3" s="1"/>
  <c r="AE25" i="3" s="1"/>
  <c r="AF25" i="3" s="1"/>
  <c r="Y26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6" i="3" l="1"/>
  <c r="AA26" i="3"/>
  <c r="AB26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H26" i="3"/>
  <c r="AC26" i="3" l="1"/>
  <c r="AD26" i="3" s="1"/>
  <c r="AE26" i="3" s="1"/>
  <c r="AF26" i="3" s="1"/>
  <c r="Y27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G27" i="3" l="1"/>
  <c r="AA27" i="3"/>
  <c r="AB27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H27" i="3"/>
  <c r="AC27" i="3" l="1"/>
  <c r="AD27" i="3" s="1"/>
  <c r="AE27" i="3" s="1"/>
  <c r="AF27" i="3" s="1"/>
  <c r="Y28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8" i="3" l="1"/>
  <c r="AB28" i="3"/>
  <c r="AG28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H28" i="3"/>
  <c r="AC28" i="3" l="1"/>
  <c r="AD28" i="3" s="1"/>
  <c r="AE28" i="3" s="1"/>
  <c r="AF28" i="3" s="1"/>
  <c r="Y29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A29" i="3" l="1"/>
  <c r="AB29" i="3"/>
  <c r="AG29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H29" i="3"/>
  <c r="AC29" i="3" l="1"/>
  <c r="AD29" i="3" s="1"/>
  <c r="AE29" i="3" s="1"/>
  <c r="AF29" i="3" s="1"/>
  <c r="Y30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B30" i="3" l="1"/>
  <c r="AG30" i="3"/>
  <c r="AA30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H30" i="3"/>
  <c r="AC30" i="3" l="1"/>
  <c r="AD30" i="3" s="1"/>
  <c r="AE30" i="3" s="1"/>
  <c r="AF30" i="3" s="1"/>
  <c r="Y31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1" i="3" l="1"/>
  <c r="AA31" i="3"/>
  <c r="AB31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H31" i="3"/>
  <c r="AC31" i="3" l="1"/>
  <c r="AD31" i="3" s="1"/>
  <c r="AE31" i="3" s="1"/>
  <c r="AF31" i="3" s="1"/>
  <c r="Y32" i="3" s="1"/>
  <c r="V157" i="3"/>
  <c r="Z156" i="3" s="1"/>
  <c r="AF145" i="2"/>
  <c r="AA145" i="2" s="1"/>
  <c r="AD145" i="2"/>
  <c r="Y145" i="2" s="1"/>
  <c r="AE145" i="2"/>
  <c r="Z145" i="2" s="1"/>
  <c r="AC145" i="2"/>
  <c r="X145" i="2" s="1"/>
  <c r="W146" i="2"/>
  <c r="V147" i="2"/>
  <c r="AG32" i="3" l="1"/>
  <c r="AA32" i="3"/>
  <c r="AB32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H32" i="3"/>
  <c r="AC32" i="3" l="1"/>
  <c r="AD32" i="3" s="1"/>
  <c r="AE32" i="3" s="1"/>
  <c r="AF32" i="3" s="1"/>
  <c r="Y33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G33" i="3" l="1"/>
  <c r="AA33" i="3"/>
  <c r="AB33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H33" i="3"/>
  <c r="AC33" i="3" l="1"/>
  <c r="AD33" i="3" s="1"/>
  <c r="AE33" i="3" s="1"/>
  <c r="AF33" i="3" s="1"/>
  <c r="Y34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4" i="3" l="1"/>
  <c r="AA34" i="3"/>
  <c r="AB34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H34" i="3"/>
  <c r="AC34" i="3" l="1"/>
  <c r="AD34" i="3" s="1"/>
  <c r="AE34" i="3" s="1"/>
  <c r="AF34" i="3" s="1"/>
  <c r="Y35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G35" i="3" l="1"/>
  <c r="AA35" i="3"/>
  <c r="AB35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H35" i="3"/>
  <c r="AC35" i="3" l="1"/>
  <c r="AD35" i="3" s="1"/>
  <c r="AE35" i="3" s="1"/>
  <c r="AF35" i="3" s="1"/>
  <c r="Y36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6" i="3" l="1"/>
  <c r="AB36" i="3"/>
  <c r="AG36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H36" i="3"/>
  <c r="AC36" i="3" l="1"/>
  <c r="AD36" i="3" s="1"/>
  <c r="AE36" i="3" s="1"/>
  <c r="AF36" i="3" s="1"/>
  <c r="Y37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A37" i="3" l="1"/>
  <c r="AB37" i="3"/>
  <c r="AG37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H37" i="3"/>
  <c r="AC37" i="3" l="1"/>
  <c r="AD37" i="3" s="1"/>
  <c r="AE37" i="3" s="1"/>
  <c r="AF37" i="3" s="1"/>
  <c r="Y38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B38" i="3" l="1"/>
  <c r="AG38" i="3"/>
  <c r="AA38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H38" i="3"/>
  <c r="AC38" i="3" l="1"/>
  <c r="AD38" i="3" s="1"/>
  <c r="AE38" i="3" s="1"/>
  <c r="AF38" i="3" s="1"/>
  <c r="Y39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39" i="3" l="1"/>
  <c r="AA39" i="3"/>
  <c r="AB39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H39" i="3"/>
  <c r="AC39" i="3" l="1"/>
  <c r="AD39" i="3" s="1"/>
  <c r="AE39" i="3" s="1"/>
  <c r="AF39" i="3" s="1"/>
  <c r="Y40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0" i="3" l="1"/>
  <c r="AA40" i="3"/>
  <c r="AB40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H40" i="3"/>
  <c r="AC40" i="3" l="1"/>
  <c r="AD40" i="3" s="1"/>
  <c r="AE40" i="3" s="1"/>
  <c r="AF40" i="3" s="1"/>
  <c r="Y41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G41" i="3" l="1"/>
  <c r="AA41" i="3"/>
  <c r="AB41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H41" i="3"/>
  <c r="AC41" i="3" l="1"/>
  <c r="AD41" i="3" s="1"/>
  <c r="AE41" i="3" s="1"/>
  <c r="AF41" i="3" s="1"/>
  <c r="Y42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2" i="3" l="1"/>
  <c r="AA42" i="3"/>
  <c r="AB42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H42" i="3"/>
  <c r="AC42" i="3" l="1"/>
  <c r="AD42" i="3" s="1"/>
  <c r="AE42" i="3" s="1"/>
  <c r="AF42" i="3" s="1"/>
  <c r="Y43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G43" i="3" l="1"/>
  <c r="AA43" i="3"/>
  <c r="AB43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H43" i="3"/>
  <c r="AC43" i="3" l="1"/>
  <c r="AD43" i="3" s="1"/>
  <c r="AE43" i="3" s="1"/>
  <c r="AF43" i="3" s="1"/>
  <c r="Y44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4" i="3" l="1"/>
  <c r="AB44" i="3"/>
  <c r="AG44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H44" i="3"/>
  <c r="AC44" i="3" l="1"/>
  <c r="AD44" i="3" s="1"/>
  <c r="AE44" i="3" s="1"/>
  <c r="AF44" i="3" s="1"/>
  <c r="Y45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A45" i="3" l="1"/>
  <c r="AB45" i="3"/>
  <c r="AG45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H45" i="3"/>
  <c r="AC45" i="3" l="1"/>
  <c r="AD45" i="3" s="1"/>
  <c r="AE45" i="3" s="1"/>
  <c r="AF45" i="3" s="1"/>
  <c r="Y46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B46" i="3" l="1"/>
  <c r="AG46" i="3"/>
  <c r="AA46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H46" i="3"/>
  <c r="AC46" i="3" l="1"/>
  <c r="AD46" i="3" s="1"/>
  <c r="AE46" i="3" s="1"/>
  <c r="AF46" i="3" s="1"/>
  <c r="Y47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7" i="3" l="1"/>
  <c r="AA47" i="3"/>
  <c r="AB47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H47" i="3"/>
  <c r="AC47" i="3" l="1"/>
  <c r="AD47" i="3" s="1"/>
  <c r="AE47" i="3" s="1"/>
  <c r="AF47" i="3" s="1"/>
  <c r="Y48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8" i="3" l="1"/>
  <c r="AA48" i="3"/>
  <c r="AB48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H48" i="3"/>
  <c r="AC48" i="3" l="1"/>
  <c r="AD48" i="3" s="1"/>
  <c r="AE48" i="3" s="1"/>
  <c r="AF48" i="3" s="1"/>
  <c r="Y49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G49" i="3" l="1"/>
  <c r="AA49" i="3"/>
  <c r="AB49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H49" i="3"/>
  <c r="AC49" i="3" l="1"/>
  <c r="AD49" i="3" s="1"/>
  <c r="AE49" i="3" s="1"/>
  <c r="AF49" i="3" s="1"/>
  <c r="Y50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0" i="3" l="1"/>
  <c r="AA50" i="3"/>
  <c r="AB50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H50" i="3"/>
  <c r="AC50" i="3" l="1"/>
  <c r="AD50" i="3" s="1"/>
  <c r="AE50" i="3" s="1"/>
  <c r="AF50" i="3" s="1"/>
  <c r="Y51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G51" i="3" l="1"/>
  <c r="AA51" i="3"/>
  <c r="AB51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H51" i="3"/>
  <c r="AC51" i="3" l="1"/>
  <c r="AD51" i="3" s="1"/>
  <c r="AE51" i="3" s="1"/>
  <c r="AF51" i="3" s="1"/>
  <c r="Y52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2" i="3" l="1"/>
  <c r="AB52" i="3"/>
  <c r="AG52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H52" i="3"/>
  <c r="AC52" i="3" l="1"/>
  <c r="AD52" i="3" s="1"/>
  <c r="AE52" i="3" s="1"/>
  <c r="AF52" i="3" s="1"/>
  <c r="Y53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A53" i="3" l="1"/>
  <c r="AB53" i="3"/>
  <c r="AG53" i="3"/>
  <c r="V200" i="3"/>
  <c r="Z199" i="3" s="1"/>
  <c r="AF188" i="2"/>
  <c r="AA188" i="2" s="1"/>
  <c r="AD188" i="2"/>
  <c r="Y188" i="2" s="1"/>
  <c r="AE188" i="2"/>
  <c r="Z188" i="2" s="1"/>
  <c r="AC188" i="2"/>
  <c r="X188" i="2" s="1"/>
  <c r="W189" i="2"/>
  <c r="V190" i="2"/>
  <c r="AH53" i="3"/>
  <c r="AC53" i="3" l="1"/>
  <c r="AD53" i="3" s="1"/>
  <c r="AE53" i="3" s="1"/>
  <c r="AF53" i="3" s="1"/>
  <c r="Y54" i="3" s="1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B54" i="3" l="1"/>
  <c r="AG54" i="3"/>
  <c r="AA54" i="3"/>
  <c r="V202" i="3"/>
  <c r="Z201" i="3" s="1"/>
  <c r="AF190" i="2"/>
  <c r="AA190" i="2" s="1"/>
  <c r="AD190" i="2"/>
  <c r="Y190" i="2" s="1"/>
  <c r="AE190" i="2"/>
  <c r="Z190" i="2" s="1"/>
  <c r="AC190" i="2"/>
  <c r="X190" i="2" s="1"/>
  <c r="W191" i="2"/>
  <c r="V192" i="2"/>
  <c r="AH54" i="3"/>
  <c r="AC54" i="3" l="1"/>
  <c r="AD54" i="3" s="1"/>
  <c r="AE54" i="3" s="1"/>
  <c r="AF54" i="3" s="1"/>
  <c r="Y55" i="3" s="1"/>
  <c r="V203" i="3"/>
  <c r="Z202" i="3" s="1"/>
  <c r="AF191" i="2"/>
  <c r="AA191" i="2" s="1"/>
  <c r="AD191" i="2"/>
  <c r="Y191" i="2" s="1"/>
  <c r="AE191" i="2"/>
  <c r="Z191" i="2" s="1"/>
  <c r="AC191" i="2"/>
  <c r="X191" i="2" s="1"/>
  <c r="W192" i="2"/>
  <c r="V193" i="2"/>
  <c r="AG55" i="3" l="1"/>
  <c r="AA55" i="3"/>
  <c r="AB55" i="3"/>
  <c r="V204" i="3"/>
  <c r="Z203" i="3" s="1"/>
  <c r="AF192" i="2"/>
  <c r="AA192" i="2" s="1"/>
  <c r="AD192" i="2"/>
  <c r="Y192" i="2" s="1"/>
  <c r="AE192" i="2"/>
  <c r="Z192" i="2" s="1"/>
  <c r="AC192" i="2"/>
  <c r="X192" i="2" s="1"/>
  <c r="W193" i="2"/>
  <c r="V194" i="2"/>
  <c r="AH55" i="3"/>
  <c r="AC55" i="3" l="1"/>
  <c r="AD55" i="3" s="1"/>
  <c r="AE55" i="3" s="1"/>
  <c r="AF55" i="3" s="1"/>
  <c r="Y56" i="3" s="1"/>
  <c r="V205" i="3"/>
  <c r="Z204" i="3" s="1"/>
  <c r="AF193" i="2"/>
  <c r="AA193" i="2" s="1"/>
  <c r="AD193" i="2"/>
  <c r="Y193" i="2" s="1"/>
  <c r="AE193" i="2"/>
  <c r="Z193" i="2" s="1"/>
  <c r="AC193" i="2"/>
  <c r="X193" i="2" s="1"/>
  <c r="W194" i="2"/>
  <c r="V195" i="2"/>
  <c r="AG56" i="3" l="1"/>
  <c r="AA56" i="3"/>
  <c r="AB56" i="3"/>
  <c r="V206" i="3"/>
  <c r="Z205" i="3" s="1"/>
  <c r="AF194" i="2"/>
  <c r="AA194" i="2" s="1"/>
  <c r="AD194" i="2"/>
  <c r="Y194" i="2" s="1"/>
  <c r="AE194" i="2"/>
  <c r="Z194" i="2" s="1"/>
  <c r="AC194" i="2"/>
  <c r="X194" i="2" s="1"/>
  <c r="W195" i="2"/>
  <c r="V196" i="2"/>
  <c r="AH56" i="3"/>
  <c r="AC56" i="3" l="1"/>
  <c r="AD56" i="3" s="1"/>
  <c r="AE56" i="3" s="1"/>
  <c r="AF56" i="3" s="1"/>
  <c r="Y57" i="3" s="1"/>
  <c r="V207" i="3"/>
  <c r="Z206" i="3" s="1"/>
  <c r="AF195" i="2"/>
  <c r="AA195" i="2" s="1"/>
  <c r="AD195" i="2"/>
  <c r="Y195" i="2" s="1"/>
  <c r="AE195" i="2"/>
  <c r="Z195" i="2" s="1"/>
  <c r="AC195" i="2"/>
  <c r="X195" i="2" s="1"/>
  <c r="W196" i="2"/>
  <c r="V197" i="2"/>
  <c r="AG57" i="3" l="1"/>
  <c r="AA57" i="3"/>
  <c r="AB57" i="3"/>
  <c r="V208" i="3"/>
  <c r="Z207" i="3" s="1"/>
  <c r="AF196" i="2"/>
  <c r="AA196" i="2" s="1"/>
  <c r="AD196" i="2"/>
  <c r="Y196" i="2" s="1"/>
  <c r="AE196" i="2"/>
  <c r="Z196" i="2" s="1"/>
  <c r="AC196" i="2"/>
  <c r="X196" i="2" s="1"/>
  <c r="W197" i="2"/>
  <c r="V198" i="2"/>
  <c r="AH57" i="3"/>
  <c r="AC57" i="3" l="1"/>
  <c r="AD57" i="3" s="1"/>
  <c r="AE57" i="3" s="1"/>
  <c r="AF57" i="3" s="1"/>
  <c r="Y58" i="3" s="1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G58" i="3" l="1"/>
  <c r="AA58" i="3"/>
  <c r="AB58" i="3"/>
  <c r="V210" i="3"/>
  <c r="Z209" i="3" s="1"/>
  <c r="AF198" i="2"/>
  <c r="AA198" i="2" s="1"/>
  <c r="AD198" i="2"/>
  <c r="Y198" i="2" s="1"/>
  <c r="AE198" i="2"/>
  <c r="Z198" i="2" s="1"/>
  <c r="AC198" i="2"/>
  <c r="X198" i="2" s="1"/>
  <c r="W199" i="2"/>
  <c r="V200" i="2"/>
  <c r="AH58" i="3"/>
  <c r="AC58" i="3" l="1"/>
  <c r="AD58" i="3" s="1"/>
  <c r="AE58" i="3" s="1"/>
  <c r="AF58" i="3" s="1"/>
  <c r="Y59" i="3" s="1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G59" i="3" l="1"/>
  <c r="AA59" i="3"/>
  <c r="AB59" i="3"/>
  <c r="V212" i="3"/>
  <c r="Z211" i="3" s="1"/>
  <c r="AF200" i="2"/>
  <c r="AA200" i="2" s="1"/>
  <c r="AD200" i="2"/>
  <c r="Y200" i="2" s="1"/>
  <c r="AE200" i="2"/>
  <c r="Z200" i="2" s="1"/>
  <c r="AC200" i="2"/>
  <c r="X200" i="2" s="1"/>
  <c r="W201" i="2"/>
  <c r="V202" i="2"/>
  <c r="AH59" i="3"/>
  <c r="AC59" i="3" l="1"/>
  <c r="AD59" i="3" s="1"/>
  <c r="AE59" i="3" s="1"/>
  <c r="AF59" i="3" s="1"/>
  <c r="Y60" i="3" s="1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A60" i="3" l="1"/>
  <c r="AB60" i="3"/>
  <c r="AG60" i="3"/>
  <c r="V214" i="3"/>
  <c r="Z213" i="3" s="1"/>
  <c r="AF202" i="2"/>
  <c r="AA202" i="2" s="1"/>
  <c r="AD202" i="2"/>
  <c r="Y202" i="2" s="1"/>
  <c r="AE202" i="2"/>
  <c r="Z202" i="2" s="1"/>
  <c r="AC202" i="2"/>
  <c r="X202" i="2" s="1"/>
  <c r="W203" i="2"/>
  <c r="V204" i="2"/>
  <c r="AH60" i="3"/>
  <c r="AC60" i="3" l="1"/>
  <c r="AD60" i="3" s="1"/>
  <c r="AE60" i="3" s="1"/>
  <c r="AF60" i="3" s="1"/>
  <c r="Y61" i="3" s="1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A61" i="3" l="1"/>
  <c r="AB61" i="3"/>
  <c r="AG61" i="3"/>
  <c r="V216" i="3"/>
  <c r="Z215" i="3" s="1"/>
  <c r="AF204" i="2"/>
  <c r="AA204" i="2" s="1"/>
  <c r="AD204" i="2"/>
  <c r="Y204" i="2" s="1"/>
  <c r="AE204" i="2"/>
  <c r="Z204" i="2" s="1"/>
  <c r="AC204" i="2"/>
  <c r="X204" i="2" s="1"/>
  <c r="W205" i="2"/>
  <c r="V206" i="2"/>
  <c r="AH61" i="3"/>
  <c r="AC61" i="3" l="1"/>
  <c r="AD61" i="3" s="1"/>
  <c r="AE61" i="3" s="1"/>
  <c r="AF61" i="3" s="1"/>
  <c r="Y62" i="3" s="1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B62" i="3" l="1"/>
  <c r="AG62" i="3"/>
  <c r="AA62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H62" i="3"/>
  <c r="AC62" i="3" l="1"/>
  <c r="AD62" i="3" s="1"/>
  <c r="AE62" i="3" s="1"/>
  <c r="AF62" i="3" s="1"/>
  <c r="Y63" i="3" s="1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G63" i="3" l="1"/>
  <c r="AA63" i="3"/>
  <c r="AB63" i="3"/>
  <c r="V220" i="3"/>
  <c r="Z219" i="3" s="1"/>
  <c r="AE208" i="2"/>
  <c r="Z208" i="2" s="1"/>
  <c r="AD208" i="2"/>
  <c r="Y208" i="2" s="1"/>
  <c r="AF208" i="2"/>
  <c r="AA208" i="2" s="1"/>
  <c r="AC208" i="2"/>
  <c r="X208" i="2" s="1"/>
  <c r="W209" i="2"/>
  <c r="V210" i="2"/>
  <c r="AH63" i="3"/>
  <c r="AC63" i="3" l="1"/>
  <c r="AD63" i="3" s="1"/>
  <c r="AE63" i="3" s="1"/>
  <c r="AF63" i="3" s="1"/>
  <c r="Y64" i="3" s="1"/>
  <c r="V221" i="3"/>
  <c r="Z220" i="3" s="1"/>
  <c r="AF209" i="2"/>
  <c r="AA209" i="2" s="1"/>
  <c r="AD209" i="2"/>
  <c r="Y209" i="2" s="1"/>
  <c r="AE209" i="2"/>
  <c r="Z209" i="2" s="1"/>
  <c r="AC209" i="2"/>
  <c r="X209" i="2" s="1"/>
  <c r="W210" i="2"/>
  <c r="V211" i="2"/>
  <c r="AG64" i="3" l="1"/>
  <c r="AA64" i="3"/>
  <c r="AB64" i="3"/>
  <c r="V222" i="3"/>
  <c r="Z221" i="3" s="1"/>
  <c r="AF210" i="2"/>
  <c r="AA210" i="2" s="1"/>
  <c r="AD210" i="2"/>
  <c r="Y210" i="2" s="1"/>
  <c r="AE210" i="2"/>
  <c r="Z210" i="2" s="1"/>
  <c r="AC210" i="2"/>
  <c r="X210" i="2" s="1"/>
  <c r="W211" i="2"/>
  <c r="V212" i="2"/>
  <c r="AH64" i="3"/>
  <c r="AC64" i="3" l="1"/>
  <c r="AD64" i="3" s="1"/>
  <c r="AE64" i="3" s="1"/>
  <c r="AF64" i="3" s="1"/>
  <c r="Y65" i="3" s="1"/>
  <c r="V223" i="3"/>
  <c r="Z222" i="3" s="1"/>
  <c r="AF211" i="2"/>
  <c r="AA211" i="2" s="1"/>
  <c r="AD211" i="2"/>
  <c r="Y211" i="2" s="1"/>
  <c r="AE211" i="2"/>
  <c r="Z211" i="2" s="1"/>
  <c r="AC211" i="2"/>
  <c r="X211" i="2" s="1"/>
  <c r="W212" i="2"/>
  <c r="V213" i="2"/>
  <c r="AG65" i="3" l="1"/>
  <c r="AA65" i="3"/>
  <c r="AB65" i="3"/>
  <c r="V224" i="3"/>
  <c r="Z223" i="3" s="1"/>
  <c r="AF212" i="2"/>
  <c r="AA212" i="2" s="1"/>
  <c r="AD212" i="2"/>
  <c r="Y212" i="2" s="1"/>
  <c r="AE212" i="2"/>
  <c r="Z212" i="2" s="1"/>
  <c r="AC212" i="2"/>
  <c r="X212" i="2" s="1"/>
  <c r="W213" i="2"/>
  <c r="V214" i="2"/>
  <c r="AH65" i="3"/>
  <c r="AC65" i="3" l="1"/>
  <c r="AD65" i="3" s="1"/>
  <c r="AE65" i="3" s="1"/>
  <c r="AF65" i="3" s="1"/>
  <c r="Y66" i="3" s="1"/>
  <c r="V225" i="3"/>
  <c r="Z224" i="3" s="1"/>
  <c r="AF213" i="2"/>
  <c r="AA213" i="2" s="1"/>
  <c r="AD213" i="2"/>
  <c r="Y213" i="2" s="1"/>
  <c r="AE213" i="2"/>
  <c r="Z213" i="2" s="1"/>
  <c r="AC213" i="2"/>
  <c r="X213" i="2" s="1"/>
  <c r="W214" i="2"/>
  <c r="V215" i="2"/>
  <c r="AG66" i="3" l="1"/>
  <c r="AA66" i="3"/>
  <c r="AB66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H66" i="3"/>
  <c r="AC66" i="3" l="1"/>
  <c r="AD66" i="3" s="1"/>
  <c r="AE66" i="3" s="1"/>
  <c r="AF66" i="3" s="1"/>
  <c r="Y67" i="3" s="1"/>
  <c r="V227" i="3"/>
  <c r="Z226" i="3" s="1"/>
  <c r="AF215" i="2"/>
  <c r="AA215" i="2" s="1"/>
  <c r="AD215" i="2"/>
  <c r="Y215" i="2" s="1"/>
  <c r="AE215" i="2"/>
  <c r="Z215" i="2" s="1"/>
  <c r="AC215" i="2"/>
  <c r="X215" i="2" s="1"/>
  <c r="W216" i="2"/>
  <c r="V217" i="2"/>
  <c r="AG67" i="3" l="1"/>
  <c r="AA67" i="3"/>
  <c r="AB67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H67" i="3"/>
  <c r="AC67" i="3" l="1"/>
  <c r="AD67" i="3" s="1"/>
  <c r="AE67" i="3" s="1"/>
  <c r="AF67" i="3" s="1"/>
  <c r="Y68" i="3" s="1"/>
  <c r="V229" i="3"/>
  <c r="Z228" i="3" s="1"/>
  <c r="AF217" i="2"/>
  <c r="AA217" i="2" s="1"/>
  <c r="AD217" i="2"/>
  <c r="Y217" i="2" s="1"/>
  <c r="AE217" i="2"/>
  <c r="Z217" i="2" s="1"/>
  <c r="AC217" i="2"/>
  <c r="X217" i="2" s="1"/>
  <c r="W218" i="2"/>
  <c r="V219" i="2"/>
  <c r="AA68" i="3" l="1"/>
  <c r="AB68" i="3"/>
  <c r="AG68" i="3"/>
  <c r="V230" i="3"/>
  <c r="Z229" i="3" s="1"/>
  <c r="AF218" i="2"/>
  <c r="AA218" i="2" s="1"/>
  <c r="AD218" i="2"/>
  <c r="Y218" i="2" s="1"/>
  <c r="AE218" i="2"/>
  <c r="Z218" i="2" s="1"/>
  <c r="AC218" i="2"/>
  <c r="X218" i="2" s="1"/>
  <c r="W219" i="2"/>
  <c r="V220" i="2"/>
  <c r="AH68" i="3"/>
  <c r="AC68" i="3" l="1"/>
  <c r="AD68" i="3" s="1"/>
  <c r="AE68" i="3" s="1"/>
  <c r="AF68" i="3" s="1"/>
  <c r="Y69" i="3" s="1"/>
  <c r="V231" i="3"/>
  <c r="Z230" i="3" s="1"/>
  <c r="AF219" i="2"/>
  <c r="AA219" i="2" s="1"/>
  <c r="AD219" i="2"/>
  <c r="Y219" i="2" s="1"/>
  <c r="AE219" i="2"/>
  <c r="Z219" i="2" s="1"/>
  <c r="AC219" i="2"/>
  <c r="X219" i="2" s="1"/>
  <c r="W220" i="2"/>
  <c r="V221" i="2"/>
  <c r="AA69" i="3" l="1"/>
  <c r="AB69" i="3"/>
  <c r="AG69" i="3"/>
  <c r="V232" i="3"/>
  <c r="Z231" i="3" s="1"/>
  <c r="AF220" i="2"/>
  <c r="AA220" i="2" s="1"/>
  <c r="AD220" i="2"/>
  <c r="Y220" i="2" s="1"/>
  <c r="AE220" i="2"/>
  <c r="Z220" i="2" s="1"/>
  <c r="AC220" i="2"/>
  <c r="X220" i="2" s="1"/>
  <c r="W221" i="2"/>
  <c r="V222" i="2"/>
  <c r="AH69" i="3"/>
  <c r="AC69" i="3" l="1"/>
  <c r="AD69" i="3" s="1"/>
  <c r="AE69" i="3" s="1"/>
  <c r="AF69" i="3" s="1"/>
  <c r="Y70" i="3" s="1"/>
  <c r="V233" i="3"/>
  <c r="Z232" i="3" s="1"/>
  <c r="AF221" i="2"/>
  <c r="AA221" i="2" s="1"/>
  <c r="AD221" i="2"/>
  <c r="Y221" i="2" s="1"/>
  <c r="AE221" i="2"/>
  <c r="Z221" i="2" s="1"/>
  <c r="AC221" i="2"/>
  <c r="X221" i="2" s="1"/>
  <c r="W222" i="2"/>
  <c r="V223" i="2"/>
  <c r="AB70" i="3" l="1"/>
  <c r="AG70" i="3"/>
  <c r="AA70" i="3"/>
  <c r="V234" i="3"/>
  <c r="Z233" i="3" s="1"/>
  <c r="AF222" i="2"/>
  <c r="AA222" i="2" s="1"/>
  <c r="AD222" i="2"/>
  <c r="Y222" i="2" s="1"/>
  <c r="AE222" i="2"/>
  <c r="Z222" i="2" s="1"/>
  <c r="AC222" i="2"/>
  <c r="X222" i="2" s="1"/>
  <c r="W223" i="2"/>
  <c r="V224" i="2"/>
  <c r="AH70" i="3"/>
  <c r="AC70" i="3" l="1"/>
  <c r="AD70" i="3" s="1"/>
  <c r="AE70" i="3" s="1"/>
  <c r="AF70" i="3" s="1"/>
  <c r="Y71" i="3" s="1"/>
  <c r="V235" i="3"/>
  <c r="AF223" i="2"/>
  <c r="AA223" i="2" s="1"/>
  <c r="AD223" i="2"/>
  <c r="Y223" i="2" s="1"/>
  <c r="AE223" i="2"/>
  <c r="Z223" i="2" s="1"/>
  <c r="AC223" i="2"/>
  <c r="X223" i="2" s="1"/>
  <c r="W224" i="2"/>
  <c r="V225" i="2"/>
  <c r="AG71" i="3" l="1"/>
  <c r="AA71" i="3"/>
  <c r="AB71" i="3"/>
  <c r="V236" i="3"/>
  <c r="Z235" i="3" s="1"/>
  <c r="AG3" i="3"/>
  <c r="Z234" i="3"/>
  <c r="AF224" i="2"/>
  <c r="AA224" i="2" s="1"/>
  <c r="AD224" i="2"/>
  <c r="Y224" i="2" s="1"/>
  <c r="AE224" i="2"/>
  <c r="Z224" i="2" s="1"/>
  <c r="AC224" i="2"/>
  <c r="X224" i="2" s="1"/>
  <c r="W225" i="2"/>
  <c r="V226" i="2"/>
  <c r="AH71" i="3"/>
  <c r="AC71" i="3" l="1"/>
  <c r="AD71" i="3" s="1"/>
  <c r="AE71" i="3" s="1"/>
  <c r="AF71" i="3" s="1"/>
  <c r="Y72" i="3" s="1"/>
  <c r="V237" i="3"/>
  <c r="Z236" i="3" s="1"/>
  <c r="AF225" i="2"/>
  <c r="AA225" i="2" s="1"/>
  <c r="AD225" i="2"/>
  <c r="Y225" i="2" s="1"/>
  <c r="AE225" i="2"/>
  <c r="Z225" i="2" s="1"/>
  <c r="AC225" i="2"/>
  <c r="X225" i="2" s="1"/>
  <c r="W226" i="2"/>
  <c r="V227" i="2"/>
  <c r="AG72" i="3" l="1"/>
  <c r="AA72" i="3"/>
  <c r="AB72" i="3"/>
  <c r="V238" i="3"/>
  <c r="Z237" i="3" s="1"/>
  <c r="AF226" i="2"/>
  <c r="AA226" i="2" s="1"/>
  <c r="AD226" i="2"/>
  <c r="Y226" i="2" s="1"/>
  <c r="AE226" i="2"/>
  <c r="Z226" i="2" s="1"/>
  <c r="AC226" i="2"/>
  <c r="X226" i="2" s="1"/>
  <c r="W227" i="2"/>
  <c r="V228" i="2"/>
  <c r="AH72" i="3"/>
  <c r="AC72" i="3" l="1"/>
  <c r="AD72" i="3" s="1"/>
  <c r="AE72" i="3" s="1"/>
  <c r="AF72" i="3" s="1"/>
  <c r="Y73" i="3" s="1"/>
  <c r="V239" i="3"/>
  <c r="Z238" i="3" s="1"/>
  <c r="AF227" i="2"/>
  <c r="AA227" i="2" s="1"/>
  <c r="AD227" i="2"/>
  <c r="Y227" i="2" s="1"/>
  <c r="AE227" i="2"/>
  <c r="Z227" i="2" s="1"/>
  <c r="AC227" i="2"/>
  <c r="X227" i="2" s="1"/>
  <c r="W228" i="2"/>
  <c r="V229" i="2"/>
  <c r="AG73" i="3" l="1"/>
  <c r="AA73" i="3"/>
  <c r="AB73" i="3"/>
  <c r="V240" i="3"/>
  <c r="Z239" i="3" s="1"/>
  <c r="AF228" i="2"/>
  <c r="AA228" i="2" s="1"/>
  <c r="AD228" i="2"/>
  <c r="Y228" i="2" s="1"/>
  <c r="AE228" i="2"/>
  <c r="Z228" i="2" s="1"/>
  <c r="AC228" i="2"/>
  <c r="X228" i="2" s="1"/>
  <c r="W229" i="2"/>
  <c r="V230" i="2"/>
  <c r="AH73" i="3"/>
  <c r="AC73" i="3" l="1"/>
  <c r="AD73" i="3" s="1"/>
  <c r="AE73" i="3" s="1"/>
  <c r="AF73" i="3" s="1"/>
  <c r="Y74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4" i="3" l="1"/>
  <c r="AA74" i="3"/>
  <c r="AB74" i="3"/>
  <c r="V242" i="3"/>
  <c r="Z241" i="3" s="1"/>
  <c r="AF230" i="2"/>
  <c r="AA230" i="2" s="1"/>
  <c r="AD230" i="2"/>
  <c r="Y230" i="2" s="1"/>
  <c r="AE230" i="2"/>
  <c r="Z230" i="2" s="1"/>
  <c r="AC230" i="2"/>
  <c r="X230" i="2" s="1"/>
  <c r="W231" i="2"/>
  <c r="V232" i="2"/>
  <c r="AH74" i="3"/>
  <c r="AC74" i="3" l="1"/>
  <c r="AD74" i="3" s="1"/>
  <c r="AE74" i="3" s="1"/>
  <c r="AF74" i="3" s="1"/>
  <c r="Y75" i="3" s="1"/>
  <c r="V243" i="3"/>
  <c r="Z242" i="3" s="1"/>
  <c r="AF231" i="2"/>
  <c r="AA231" i="2" s="1"/>
  <c r="AD231" i="2"/>
  <c r="Y231" i="2" s="1"/>
  <c r="AE231" i="2"/>
  <c r="Z231" i="2" s="1"/>
  <c r="AC231" i="2"/>
  <c r="X231" i="2" s="1"/>
  <c r="W232" i="2"/>
  <c r="V233" i="2"/>
  <c r="AG75" i="3" l="1"/>
  <c r="AA75" i="3"/>
  <c r="AB75" i="3"/>
  <c r="V244" i="3"/>
  <c r="Z243" i="3" s="1"/>
  <c r="AF232" i="2"/>
  <c r="AA232" i="2" s="1"/>
  <c r="AD232" i="2"/>
  <c r="Y232" i="2" s="1"/>
  <c r="AE232" i="2"/>
  <c r="Z232" i="2" s="1"/>
  <c r="AC232" i="2"/>
  <c r="X232" i="2" s="1"/>
  <c r="W233" i="2"/>
  <c r="V234" i="2"/>
  <c r="AH75" i="3"/>
  <c r="AC75" i="3" l="1"/>
  <c r="AD75" i="3" s="1"/>
  <c r="AE75" i="3" s="1"/>
  <c r="AF75" i="3" s="1"/>
  <c r="Y76" i="3" s="1"/>
  <c r="V245" i="3"/>
  <c r="Z244" i="3" s="1"/>
  <c r="AF233" i="2"/>
  <c r="AA233" i="2" s="1"/>
  <c r="AD233" i="2"/>
  <c r="Y233" i="2" s="1"/>
  <c r="AE233" i="2"/>
  <c r="Z233" i="2" s="1"/>
  <c r="AC233" i="2"/>
  <c r="X233" i="2" s="1"/>
  <c r="W234" i="2"/>
  <c r="V235" i="2"/>
  <c r="AA76" i="3" l="1"/>
  <c r="AB76" i="3"/>
  <c r="AG76" i="3"/>
  <c r="V246" i="3"/>
  <c r="Z245" i="3" s="1"/>
  <c r="AF234" i="2"/>
  <c r="AA234" i="2" s="1"/>
  <c r="AD234" i="2"/>
  <c r="Y234" i="2" s="1"/>
  <c r="AE234" i="2"/>
  <c r="Z234" i="2" s="1"/>
  <c r="AC234" i="2"/>
  <c r="X234" i="2" s="1"/>
  <c r="W235" i="2"/>
  <c r="V236" i="2"/>
  <c r="AH76" i="3"/>
  <c r="AC76" i="3" l="1"/>
  <c r="AD76" i="3" s="1"/>
  <c r="AE76" i="3" s="1"/>
  <c r="AF76" i="3" s="1"/>
  <c r="Y77" i="3" s="1"/>
  <c r="V247" i="3"/>
  <c r="Z246" i="3" s="1"/>
  <c r="AF235" i="2"/>
  <c r="AA235" i="2" s="1"/>
  <c r="AD235" i="2"/>
  <c r="Y235" i="2" s="1"/>
  <c r="AE235" i="2"/>
  <c r="Z235" i="2" s="1"/>
  <c r="AC235" i="2"/>
  <c r="X235" i="2" s="1"/>
  <c r="W236" i="2"/>
  <c r="V237" i="2"/>
  <c r="AA77" i="3" l="1"/>
  <c r="AB77" i="3"/>
  <c r="AG77" i="3"/>
  <c r="V248" i="3"/>
  <c r="Z247" i="3" s="1"/>
  <c r="AF236" i="2"/>
  <c r="AA236" i="2" s="1"/>
  <c r="AD236" i="2"/>
  <c r="Y236" i="2" s="1"/>
  <c r="AE236" i="2"/>
  <c r="Z236" i="2" s="1"/>
  <c r="AC236" i="2"/>
  <c r="X236" i="2" s="1"/>
  <c r="W237" i="2"/>
  <c r="V238" i="2"/>
  <c r="AH77" i="3"/>
  <c r="AC77" i="3" l="1"/>
  <c r="AD77" i="3" s="1"/>
  <c r="AE77" i="3" s="1"/>
  <c r="AF77" i="3" s="1"/>
  <c r="Y78" i="3" s="1"/>
  <c r="V249" i="3"/>
  <c r="Z248" i="3" s="1"/>
  <c r="AF237" i="2"/>
  <c r="AA237" i="2" s="1"/>
  <c r="AD237" i="2"/>
  <c r="Y237" i="2" s="1"/>
  <c r="AE237" i="2"/>
  <c r="Z237" i="2" s="1"/>
  <c r="AC237" i="2"/>
  <c r="X237" i="2" s="1"/>
  <c r="W238" i="2"/>
  <c r="V239" i="2"/>
  <c r="AB78" i="3" l="1"/>
  <c r="AA78" i="3"/>
  <c r="AG78" i="3"/>
  <c r="V250" i="3"/>
  <c r="Z249" i="3" s="1"/>
  <c r="AF238" i="2"/>
  <c r="AA238" i="2" s="1"/>
  <c r="AD238" i="2"/>
  <c r="Y238" i="2" s="1"/>
  <c r="AE238" i="2"/>
  <c r="Z238" i="2" s="1"/>
  <c r="AC238" i="2"/>
  <c r="X238" i="2" s="1"/>
  <c r="W239" i="2"/>
  <c r="V240" i="2"/>
  <c r="AH78" i="3"/>
  <c r="AC78" i="3" l="1"/>
  <c r="AD78" i="3" s="1"/>
  <c r="AE78" i="3" s="1"/>
  <c r="AF78" i="3" s="1"/>
  <c r="Y79" i="3" s="1"/>
  <c r="V251" i="3"/>
  <c r="Z250" i="3" s="1"/>
  <c r="AF239" i="2"/>
  <c r="AA239" i="2" s="1"/>
  <c r="AD239" i="2"/>
  <c r="Y239" i="2" s="1"/>
  <c r="AE239" i="2"/>
  <c r="Z239" i="2" s="1"/>
  <c r="AC239" i="2"/>
  <c r="X239" i="2" s="1"/>
  <c r="W240" i="2"/>
  <c r="V241" i="2"/>
  <c r="AG79" i="3" l="1"/>
  <c r="AA79" i="3"/>
  <c r="AB79" i="3"/>
  <c r="V252" i="3"/>
  <c r="Z251" i="3" s="1"/>
  <c r="AF240" i="2"/>
  <c r="AA240" i="2" s="1"/>
  <c r="AD240" i="2"/>
  <c r="Y240" i="2" s="1"/>
  <c r="AE240" i="2"/>
  <c r="Z240" i="2" s="1"/>
  <c r="AC240" i="2"/>
  <c r="X240" i="2" s="1"/>
  <c r="W241" i="2"/>
  <c r="V242" i="2"/>
  <c r="AH79" i="3"/>
  <c r="AC79" i="3" l="1"/>
  <c r="AD79" i="3" s="1"/>
  <c r="AE79" i="3" s="1"/>
  <c r="AF79" i="3" s="1"/>
  <c r="Y80" i="3" s="1"/>
  <c r="V253" i="3"/>
  <c r="Z252" i="3" s="1"/>
  <c r="AF241" i="2"/>
  <c r="AA241" i="2" s="1"/>
  <c r="AD241" i="2"/>
  <c r="Y241" i="2" s="1"/>
  <c r="AE241" i="2"/>
  <c r="Z241" i="2" s="1"/>
  <c r="AC241" i="2"/>
  <c r="X241" i="2" s="1"/>
  <c r="W242" i="2"/>
  <c r="V243" i="2"/>
  <c r="AA80" i="3" l="1"/>
  <c r="AB80" i="3"/>
  <c r="AG80" i="3"/>
  <c r="V254" i="3"/>
  <c r="Z253" i="3" s="1"/>
  <c r="AF242" i="2"/>
  <c r="AA242" i="2" s="1"/>
  <c r="AD242" i="2"/>
  <c r="Y242" i="2" s="1"/>
  <c r="AC242" i="2"/>
  <c r="X242" i="2" s="1"/>
  <c r="AE242" i="2"/>
  <c r="Z242" i="2" s="1"/>
  <c r="W243" i="2"/>
  <c r="V244" i="2"/>
  <c r="AH80" i="3"/>
  <c r="AC80" i="3" l="1"/>
  <c r="AD80" i="3" s="1"/>
  <c r="AE80" i="3" s="1"/>
  <c r="AF80" i="3" s="1"/>
  <c r="Y81" i="3" s="1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A81" i="3" l="1"/>
  <c r="AG81" i="3"/>
  <c r="AB81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H81" i="3"/>
  <c r="AC81" i="3" l="1"/>
  <c r="AD81" i="3" s="1"/>
  <c r="AE81" i="3" s="1"/>
  <c r="AF81" i="3" s="1"/>
  <c r="Y82" i="3" s="1"/>
  <c r="W246" i="2"/>
  <c r="AC246" i="2" s="1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F246" i="2"/>
  <c r="AG82" i="3" l="1"/>
  <c r="AB82" i="3"/>
  <c r="AA82" i="3"/>
  <c r="AA246" i="2"/>
  <c r="Z246" i="2"/>
  <c r="AD246" i="2"/>
  <c r="Y246" i="2" s="1"/>
  <c r="X246" i="2"/>
  <c r="V258" i="3"/>
  <c r="Z257" i="3" s="1"/>
  <c r="AH82" i="3"/>
  <c r="AC82" i="3" l="1"/>
  <c r="AD82" i="3" s="1"/>
  <c r="AE82" i="3" s="1"/>
  <c r="AF82" i="3" s="1"/>
  <c r="Y83" i="3" s="1"/>
  <c r="V259" i="3"/>
  <c r="V260" i="3" s="1"/>
  <c r="AG83" i="3" l="1"/>
  <c r="AB83" i="3"/>
  <c r="AA83" i="3"/>
  <c r="Z258" i="3"/>
  <c r="V261" i="3"/>
  <c r="Z259" i="3"/>
  <c r="AH83" i="3"/>
  <c r="AC83" i="3" l="1"/>
  <c r="AD83" i="3" s="1"/>
  <c r="AE83" i="3" s="1"/>
  <c r="AF83" i="3" s="1"/>
  <c r="Y84" i="3" s="1"/>
  <c r="Z260" i="3"/>
  <c r="V262" i="3"/>
  <c r="AA84" i="3" l="1"/>
  <c r="AG84" i="3"/>
  <c r="AB84" i="3"/>
  <c r="V263" i="3"/>
  <c r="Z261" i="3"/>
  <c r="AH84" i="3"/>
  <c r="AC84" i="3" l="1"/>
  <c r="AD84" i="3" s="1"/>
  <c r="AE84" i="3" s="1"/>
  <c r="AF84" i="3" s="1"/>
  <c r="Y85" i="3" s="1"/>
  <c r="V264" i="3"/>
  <c r="Z262" i="3"/>
  <c r="AA85" i="3" l="1"/>
  <c r="AB85" i="3"/>
  <c r="AG85" i="3"/>
  <c r="V265" i="3"/>
  <c r="Z263" i="3"/>
  <c r="AH85" i="3"/>
  <c r="AC85" i="3" l="1"/>
  <c r="AD85" i="3" s="1"/>
  <c r="AE85" i="3" s="1"/>
  <c r="AF85" i="3" s="1"/>
  <c r="Y86" i="3" s="1"/>
  <c r="Z264" i="3"/>
  <c r="V266" i="3"/>
  <c r="AB86" i="3" l="1"/>
  <c r="AG86" i="3"/>
  <c r="AA86" i="3"/>
  <c r="V267" i="3"/>
  <c r="Z265" i="3"/>
  <c r="AH86" i="3"/>
  <c r="AC86" i="3" l="1"/>
  <c r="AD86" i="3" s="1"/>
  <c r="AE86" i="3" s="1"/>
  <c r="AF86" i="3" s="1"/>
  <c r="Y87" i="3" s="1"/>
  <c r="V268" i="3"/>
  <c r="Z266" i="3"/>
  <c r="AG87" i="3" l="1"/>
  <c r="AB87" i="3"/>
  <c r="AA87" i="3"/>
  <c r="V269" i="3"/>
  <c r="Z267" i="3"/>
  <c r="AH87" i="3"/>
  <c r="AC87" i="3" l="1"/>
  <c r="AD87" i="3" s="1"/>
  <c r="AE87" i="3" s="1"/>
  <c r="AF87" i="3" s="1"/>
  <c r="Y88" i="3" s="1"/>
  <c r="Z268" i="3"/>
  <c r="V270" i="3"/>
  <c r="AA88" i="3" l="1"/>
  <c r="AB88" i="3"/>
  <c r="AG88" i="3"/>
  <c r="V271" i="3"/>
  <c r="Z269" i="3"/>
  <c r="AH88" i="3"/>
  <c r="AC88" i="3" l="1"/>
  <c r="AD88" i="3" s="1"/>
  <c r="AE88" i="3" s="1"/>
  <c r="AF88" i="3" s="1"/>
  <c r="Y89" i="3" s="1"/>
  <c r="V272" i="3"/>
  <c r="Z270" i="3"/>
  <c r="AA89" i="3" l="1"/>
  <c r="AG89" i="3"/>
  <c r="AB89" i="3"/>
  <c r="V273" i="3"/>
  <c r="Z271" i="3"/>
  <c r="AH89" i="3"/>
  <c r="AC89" i="3" l="1"/>
  <c r="AD89" i="3" s="1"/>
  <c r="AE89" i="3" s="1"/>
  <c r="AF89" i="3" s="1"/>
  <c r="Y90" i="3" s="1"/>
  <c r="Z272" i="3"/>
  <c r="V274" i="3"/>
  <c r="AG90" i="3" l="1"/>
  <c r="AB90" i="3"/>
  <c r="AA90" i="3"/>
  <c r="Z273" i="3"/>
  <c r="V275" i="3"/>
  <c r="AH90" i="3"/>
  <c r="AC90" i="3" l="1"/>
  <c r="AD90" i="3" s="1"/>
  <c r="AE90" i="3" s="1"/>
  <c r="AF90" i="3" s="1"/>
  <c r="Y91" i="3" s="1"/>
  <c r="Z274" i="3"/>
  <c r="V276" i="3"/>
  <c r="AG91" i="3" l="1"/>
  <c r="AB91" i="3"/>
  <c r="AA91" i="3"/>
  <c r="Z275" i="3"/>
  <c r="V277" i="3"/>
  <c r="AH91" i="3"/>
  <c r="AC91" i="3" l="1"/>
  <c r="AD91" i="3" s="1"/>
  <c r="AE91" i="3" s="1"/>
  <c r="AF91" i="3" s="1"/>
  <c r="Y92" i="3" s="1"/>
  <c r="Z276" i="3"/>
  <c r="V278" i="3"/>
  <c r="AA92" i="3" l="1"/>
  <c r="AG92" i="3"/>
  <c r="AB92" i="3"/>
  <c r="Z277" i="3"/>
  <c r="V279" i="3"/>
  <c r="AH92" i="3"/>
  <c r="AC92" i="3" l="1"/>
  <c r="AD92" i="3" s="1"/>
  <c r="AE92" i="3" s="1"/>
  <c r="AF92" i="3" s="1"/>
  <c r="Y93" i="3" s="1"/>
  <c r="V280" i="3"/>
  <c r="Z278" i="3"/>
  <c r="AA93" i="3" l="1"/>
  <c r="AB93" i="3"/>
  <c r="AG93" i="3"/>
  <c r="V281" i="3"/>
  <c r="Z279" i="3"/>
  <c r="AH93" i="3"/>
  <c r="AC93" i="3" l="1"/>
  <c r="AD93" i="3" s="1"/>
  <c r="AE93" i="3" s="1"/>
  <c r="AF93" i="3" s="1"/>
  <c r="Y94" i="3" s="1"/>
  <c r="Z280" i="3"/>
  <c r="V282" i="3"/>
  <c r="AB94" i="3" l="1"/>
  <c r="AA94" i="3"/>
  <c r="AG94" i="3"/>
  <c r="Z281" i="3"/>
  <c r="V283" i="3"/>
  <c r="AH94" i="3"/>
  <c r="AC94" i="3" l="1"/>
  <c r="AD94" i="3" s="1"/>
  <c r="AE94" i="3" s="1"/>
  <c r="AF94" i="3" s="1"/>
  <c r="Y95" i="3" s="1"/>
  <c r="Z282" i="3"/>
  <c r="V284" i="3"/>
  <c r="AG95" i="3" l="1"/>
  <c r="AA95" i="3"/>
  <c r="AB95" i="3"/>
  <c r="Z283" i="3"/>
  <c r="V285" i="3"/>
  <c r="AH95" i="3"/>
  <c r="AC95" i="3" l="1"/>
  <c r="AD95" i="3" s="1"/>
  <c r="AE95" i="3" s="1"/>
  <c r="AF95" i="3" s="1"/>
  <c r="Y96" i="3" s="1"/>
  <c r="Z284" i="3"/>
  <c r="V286" i="3"/>
  <c r="AA96" i="3" l="1"/>
  <c r="AG96" i="3"/>
  <c r="AB96" i="3"/>
  <c r="Z285" i="3"/>
  <c r="V287" i="3"/>
  <c r="AH96" i="3"/>
  <c r="AC96" i="3" l="1"/>
  <c r="AD96" i="3" s="1"/>
  <c r="AE96" i="3" s="1"/>
  <c r="AF96" i="3" s="1"/>
  <c r="Y97" i="3" s="1"/>
  <c r="Z286" i="3"/>
  <c r="V288" i="3"/>
  <c r="AA97" i="3" l="1"/>
  <c r="AG97" i="3"/>
  <c r="AB97" i="3"/>
  <c r="Z287" i="3"/>
  <c r="V289" i="3"/>
  <c r="AH97" i="3"/>
  <c r="AC97" i="3" l="1"/>
  <c r="AD97" i="3" s="1"/>
  <c r="AE97" i="3" s="1"/>
  <c r="AF97" i="3" s="1"/>
  <c r="Y98" i="3" s="1"/>
  <c r="Z288" i="3"/>
  <c r="V290" i="3"/>
  <c r="AG98" i="3" l="1"/>
  <c r="AB98" i="3"/>
  <c r="AA98" i="3"/>
  <c r="Z289" i="3"/>
  <c r="V291" i="3"/>
  <c r="AH98" i="3"/>
  <c r="AC98" i="3" l="1"/>
  <c r="AD98" i="3" s="1"/>
  <c r="AE98" i="3" s="1"/>
  <c r="AF98" i="3" s="1"/>
  <c r="Y99" i="3" s="1"/>
  <c r="V292" i="3"/>
  <c r="Z290" i="3"/>
  <c r="AG99" i="3" l="1"/>
  <c r="AA99" i="3"/>
  <c r="AB99" i="3"/>
  <c r="V293" i="3"/>
  <c r="Z291" i="3"/>
  <c r="AH99" i="3"/>
  <c r="AC99" i="3" l="1"/>
  <c r="AD99" i="3" s="1"/>
  <c r="AE99" i="3" s="1"/>
  <c r="AF99" i="3" s="1"/>
  <c r="Y100" i="3" s="1"/>
  <c r="Z292" i="3"/>
  <c r="V294" i="3"/>
  <c r="AA100" i="3" l="1"/>
  <c r="AB100" i="3"/>
  <c r="AG100" i="3"/>
  <c r="V295" i="3"/>
  <c r="Z293" i="3"/>
  <c r="AH100" i="3"/>
  <c r="AC100" i="3" l="1"/>
  <c r="AD100" i="3" s="1"/>
  <c r="AE100" i="3" s="1"/>
  <c r="AF100" i="3" s="1"/>
  <c r="Y101" i="3" s="1"/>
  <c r="V296" i="3"/>
  <c r="Z294" i="3"/>
  <c r="AA101" i="3" l="1"/>
  <c r="AB101" i="3"/>
  <c r="AG101" i="3"/>
  <c r="Z295" i="3"/>
  <c r="V297" i="3"/>
  <c r="AH101" i="3"/>
  <c r="AC101" i="3" l="1"/>
  <c r="AD101" i="3" s="1"/>
  <c r="AE101" i="3" s="1"/>
  <c r="AF101" i="3" s="1"/>
  <c r="Y102" i="3" s="1"/>
  <c r="V298" i="3"/>
  <c r="Z296" i="3"/>
  <c r="AB102" i="3" l="1"/>
  <c r="AA102" i="3"/>
  <c r="AG102" i="3"/>
  <c r="V299" i="3"/>
  <c r="Z297" i="3"/>
  <c r="AH102" i="3"/>
  <c r="AC102" i="3" l="1"/>
  <c r="AD102" i="3" s="1"/>
  <c r="AE102" i="3" s="1"/>
  <c r="AF102" i="3" s="1"/>
  <c r="Y103" i="3" s="1"/>
  <c r="Z298" i="3"/>
  <c r="V300" i="3"/>
  <c r="AG103" i="3" l="1"/>
  <c r="AB103" i="3"/>
  <c r="AA103" i="3"/>
  <c r="V301" i="3"/>
  <c r="Z299" i="3"/>
  <c r="AH103" i="3"/>
  <c r="AC103" i="3" l="1"/>
  <c r="AD103" i="3" s="1"/>
  <c r="AE103" i="3" s="1"/>
  <c r="AF103" i="3" s="1"/>
  <c r="Y104" i="3" s="1"/>
  <c r="V302" i="3"/>
  <c r="Z300" i="3"/>
  <c r="AA104" i="3" l="1"/>
  <c r="AB104" i="3"/>
  <c r="AG104" i="3"/>
  <c r="Z301" i="3"/>
  <c r="V303" i="3"/>
  <c r="AH104" i="3"/>
  <c r="AC104" i="3" l="1"/>
  <c r="AD104" i="3" s="1"/>
  <c r="AE104" i="3" s="1"/>
  <c r="AF104" i="3" s="1"/>
  <c r="Y105" i="3" s="1"/>
  <c r="Z302" i="3"/>
  <c r="V304" i="3"/>
  <c r="AA105" i="3" l="1"/>
  <c r="AB105" i="3"/>
  <c r="AG105" i="3"/>
  <c r="Z303" i="3"/>
  <c r="V305" i="3"/>
  <c r="AH105" i="3"/>
  <c r="AC105" i="3" l="1"/>
  <c r="AD105" i="3" s="1"/>
  <c r="AE105" i="3" s="1"/>
  <c r="AF105" i="3" s="1"/>
  <c r="Y106" i="3" s="1"/>
  <c r="Z304" i="3"/>
  <c r="V306" i="3"/>
  <c r="AG106" i="3" l="1"/>
  <c r="AB106" i="3"/>
  <c r="AA106" i="3"/>
  <c r="V307" i="3"/>
  <c r="Z305" i="3"/>
  <c r="AH106" i="3"/>
  <c r="AC106" i="3" l="1"/>
  <c r="AD106" i="3" s="1"/>
  <c r="AE106" i="3" s="1"/>
  <c r="AF106" i="3" s="1"/>
  <c r="Y107" i="3" s="1"/>
  <c r="V308" i="3"/>
  <c r="Z306" i="3"/>
  <c r="AA107" i="3" l="1"/>
  <c r="AB107" i="3"/>
  <c r="AG107" i="3"/>
  <c r="Z307" i="3"/>
  <c r="V309" i="3"/>
  <c r="AH107" i="3"/>
  <c r="AC107" i="3" l="1"/>
  <c r="AD107" i="3" s="1"/>
  <c r="AE107" i="3" s="1"/>
  <c r="AF107" i="3" s="1"/>
  <c r="Y108" i="3" s="1"/>
  <c r="V310" i="3"/>
  <c r="Z308" i="3"/>
  <c r="AA108" i="3" l="1"/>
  <c r="AG108" i="3"/>
  <c r="AB108" i="3"/>
  <c r="V311" i="3"/>
  <c r="Z309" i="3"/>
  <c r="AH108" i="3"/>
  <c r="AC108" i="3" l="1"/>
  <c r="AD108" i="3" s="1"/>
  <c r="AE108" i="3" s="1"/>
  <c r="AF108" i="3" s="1"/>
  <c r="Y109" i="3" s="1"/>
  <c r="Z310" i="3"/>
  <c r="V312" i="3"/>
  <c r="AB109" i="3" l="1"/>
  <c r="AG109" i="3"/>
  <c r="AA109" i="3"/>
  <c r="V313" i="3"/>
  <c r="Z311" i="3"/>
  <c r="AH109" i="3"/>
  <c r="AC109" i="3" l="1"/>
  <c r="AD109" i="3" s="1"/>
  <c r="AE109" i="3" s="1"/>
  <c r="AF109" i="3" s="1"/>
  <c r="Y110" i="3" s="1"/>
  <c r="Z312" i="3"/>
  <c r="V314" i="3"/>
  <c r="AA110" i="3" l="1"/>
  <c r="AB110" i="3"/>
  <c r="AG110" i="3"/>
  <c r="Z313" i="3"/>
  <c r="V315" i="3"/>
  <c r="AH110" i="3"/>
  <c r="AC110" i="3" l="1"/>
  <c r="AD110" i="3" s="1"/>
  <c r="AE110" i="3" s="1"/>
  <c r="AF110" i="3" s="1"/>
  <c r="Y111" i="3" s="1"/>
  <c r="Z314" i="3"/>
  <c r="V316" i="3"/>
  <c r="AG111" i="3" l="1"/>
  <c r="AA111" i="3"/>
  <c r="AB111" i="3"/>
  <c r="Z315" i="3"/>
  <c r="V317" i="3"/>
  <c r="AH111" i="3"/>
  <c r="AC111" i="3" l="1"/>
  <c r="AD111" i="3" s="1"/>
  <c r="AE111" i="3" s="1"/>
  <c r="AF111" i="3" s="1"/>
  <c r="Y112" i="3" s="1"/>
  <c r="V318" i="3"/>
  <c r="Z316" i="3"/>
  <c r="AG112" i="3" l="1"/>
  <c r="AB112" i="3"/>
  <c r="AA112" i="3"/>
  <c r="Z317" i="3"/>
  <c r="V319" i="3"/>
  <c r="AH112" i="3"/>
  <c r="AC112" i="3" l="1"/>
  <c r="AD112" i="3" s="1"/>
  <c r="AE112" i="3" s="1"/>
  <c r="AF112" i="3" s="1"/>
  <c r="Y113" i="3" s="1"/>
  <c r="Z318" i="3"/>
  <c r="V320" i="3"/>
  <c r="AA113" i="3" l="1"/>
  <c r="AB113" i="3"/>
  <c r="AG113" i="3"/>
  <c r="V321" i="3"/>
  <c r="Z319" i="3"/>
  <c r="AH113" i="3"/>
  <c r="AC113" i="3" l="1"/>
  <c r="AD113" i="3" s="1"/>
  <c r="AE113" i="3" s="1"/>
  <c r="AF113" i="3" s="1"/>
  <c r="Y114" i="3" s="1"/>
  <c r="Z320" i="3"/>
  <c r="V322" i="3"/>
  <c r="AG114" i="3" l="1"/>
  <c r="AB114" i="3"/>
  <c r="AA114" i="3"/>
  <c r="Z321" i="3"/>
  <c r="V323" i="3"/>
  <c r="AH114" i="3"/>
  <c r="AC114" i="3" l="1"/>
  <c r="AD114" i="3" s="1"/>
  <c r="AE114" i="3" s="1"/>
  <c r="AF114" i="3" s="1"/>
  <c r="Y115" i="3" s="1"/>
  <c r="Z322" i="3"/>
  <c r="V324" i="3"/>
  <c r="AG115" i="3" l="1"/>
  <c r="AB115" i="3"/>
  <c r="AA115" i="3"/>
  <c r="Z323" i="3"/>
  <c r="V325" i="3"/>
  <c r="AH115" i="3"/>
  <c r="AC115" i="3" l="1"/>
  <c r="AD115" i="3" s="1"/>
  <c r="AE115" i="3" s="1"/>
  <c r="AF115" i="3" s="1"/>
  <c r="Y116" i="3" s="1"/>
  <c r="V326" i="3"/>
  <c r="Z324" i="3"/>
  <c r="AA116" i="3" l="1"/>
  <c r="AB116" i="3"/>
  <c r="AG116" i="3"/>
  <c r="Z325" i="3"/>
  <c r="V327" i="3"/>
  <c r="AH116" i="3"/>
  <c r="AC116" i="3" l="1"/>
  <c r="AD116" i="3" s="1"/>
  <c r="AE116" i="3" s="1"/>
  <c r="AF116" i="3" s="1"/>
  <c r="Y117" i="3" s="1"/>
  <c r="Z326" i="3"/>
  <c r="V328" i="3"/>
  <c r="AB117" i="3" l="1"/>
  <c r="AA117" i="3"/>
  <c r="AG117" i="3"/>
  <c r="Z327" i="3"/>
  <c r="V329" i="3"/>
  <c r="AH117" i="3"/>
  <c r="AC117" i="3" l="1"/>
  <c r="AD117" i="3" s="1"/>
  <c r="AE117" i="3" s="1"/>
  <c r="AF117" i="3" s="1"/>
  <c r="Y118" i="3" s="1"/>
  <c r="Z328" i="3"/>
  <c r="V330" i="3"/>
  <c r="AB118" i="3" l="1"/>
  <c r="AG118" i="3"/>
  <c r="AA118" i="3"/>
  <c r="Z329" i="3"/>
  <c r="V331" i="3"/>
  <c r="AH118" i="3"/>
  <c r="AC118" i="3" l="1"/>
  <c r="AD118" i="3" s="1"/>
  <c r="AE118" i="3" s="1"/>
  <c r="AF118" i="3" s="1"/>
  <c r="Y119" i="3" s="1"/>
  <c r="Z330" i="3"/>
  <c r="V332" i="3"/>
  <c r="AG119" i="3" l="1"/>
  <c r="AA119" i="3"/>
  <c r="AB119" i="3"/>
  <c r="Z331" i="3"/>
  <c r="V333" i="3"/>
  <c r="AH119" i="3"/>
  <c r="AC119" i="3" l="1"/>
  <c r="AD119" i="3" s="1"/>
  <c r="AE119" i="3" s="1"/>
  <c r="AF119" i="3" s="1"/>
  <c r="Y120" i="3" s="1"/>
  <c r="V334" i="3"/>
  <c r="Z332" i="3"/>
  <c r="AG120" i="3" l="1"/>
  <c r="AB120" i="3"/>
  <c r="AA120" i="3"/>
  <c r="V335" i="3"/>
  <c r="Z333" i="3"/>
  <c r="AH120" i="3"/>
  <c r="AC120" i="3" l="1"/>
  <c r="AD120" i="3" s="1"/>
  <c r="AE120" i="3" s="1"/>
  <c r="AF120" i="3" s="1"/>
  <c r="Y121" i="3" s="1"/>
  <c r="Z334" i="3"/>
  <c r="V336" i="3"/>
  <c r="AA121" i="3" l="1"/>
  <c r="AG121" i="3"/>
  <c r="AB121" i="3"/>
  <c r="Z335" i="3"/>
  <c r="V337" i="3"/>
  <c r="AH121" i="3"/>
  <c r="AC121" i="3" l="1"/>
  <c r="AD121" i="3" s="1"/>
  <c r="AE121" i="3" s="1"/>
  <c r="AF121" i="3" s="1"/>
  <c r="Y122" i="3" s="1"/>
  <c r="Z336" i="3"/>
  <c r="V338" i="3"/>
  <c r="AB122" i="3" l="1"/>
  <c r="AA122" i="3"/>
  <c r="AG122" i="3"/>
  <c r="Z337" i="3"/>
  <c r="V339" i="3"/>
  <c r="AH122" i="3"/>
  <c r="AC122" i="3" l="1"/>
  <c r="AD122" i="3" s="1"/>
  <c r="AE122" i="3" s="1"/>
  <c r="AF122" i="3" s="1"/>
  <c r="Y123" i="3" s="1"/>
  <c r="Z338" i="3"/>
  <c r="V340" i="3"/>
  <c r="AG123" i="3" l="1"/>
  <c r="AA123" i="3"/>
  <c r="AB123" i="3"/>
  <c r="Z339" i="3"/>
  <c r="V341" i="3"/>
  <c r="AH123" i="3"/>
  <c r="AC123" i="3" l="1"/>
  <c r="AD123" i="3" s="1"/>
  <c r="AE123" i="3" s="1"/>
  <c r="AF123" i="3" s="1"/>
  <c r="Y124" i="3" s="1"/>
  <c r="V342" i="3"/>
  <c r="Z340" i="3"/>
  <c r="AG124" i="3" l="1"/>
  <c r="AA124" i="3"/>
  <c r="AB124" i="3"/>
  <c r="Z341" i="3"/>
  <c r="V343" i="3"/>
  <c r="AH124" i="3"/>
  <c r="AC124" i="3" l="1"/>
  <c r="AD124" i="3" s="1"/>
  <c r="AE124" i="3" s="1"/>
  <c r="AF124" i="3" s="1"/>
  <c r="Y125" i="3" s="1"/>
  <c r="Z342" i="3"/>
  <c r="V344" i="3"/>
  <c r="AA125" i="3" l="1"/>
  <c r="AB125" i="3"/>
  <c r="AG125" i="3"/>
  <c r="Z343" i="3"/>
  <c r="V345" i="3"/>
  <c r="AH125" i="3"/>
  <c r="AC125" i="3" l="1"/>
  <c r="AD125" i="3" s="1"/>
  <c r="AE125" i="3" s="1"/>
  <c r="AF125" i="3" s="1"/>
  <c r="Y126" i="3" s="1"/>
  <c r="Z344" i="3"/>
  <c r="V346" i="3"/>
  <c r="AB126" i="3" l="1"/>
  <c r="AG126" i="3"/>
  <c r="AA126" i="3"/>
  <c r="Z345" i="3"/>
  <c r="V347" i="3"/>
  <c r="AH126" i="3"/>
  <c r="AC126" i="3" l="1"/>
  <c r="AD126" i="3" s="1"/>
  <c r="AE126" i="3" s="1"/>
  <c r="AF126" i="3" s="1"/>
  <c r="Y127" i="3" s="1"/>
  <c r="Z346" i="3"/>
  <c r="V348" i="3"/>
  <c r="AG127" i="3" l="1"/>
  <c r="AA127" i="3"/>
  <c r="AB127" i="3"/>
  <c r="Z347" i="3"/>
  <c r="V349" i="3"/>
  <c r="AH127" i="3"/>
  <c r="AC127" i="3" l="1"/>
  <c r="AD127" i="3" s="1"/>
  <c r="AE127" i="3" s="1"/>
  <c r="AF127" i="3" s="1"/>
  <c r="Y128" i="3" s="1"/>
  <c r="V350" i="3"/>
  <c r="Z348" i="3"/>
  <c r="AA128" i="3" l="1"/>
  <c r="AB128" i="3"/>
  <c r="AG128" i="3"/>
  <c r="Z349" i="3"/>
  <c r="V351" i="3"/>
  <c r="AH128" i="3"/>
  <c r="AC128" i="3" l="1"/>
  <c r="AD128" i="3" s="1"/>
  <c r="AE128" i="3" s="1"/>
  <c r="AF128" i="3" s="1"/>
  <c r="Y129" i="3" s="1"/>
  <c r="Z350" i="3"/>
  <c r="V352" i="3"/>
  <c r="AA129" i="3" l="1"/>
  <c r="AG129" i="3"/>
  <c r="AB129" i="3"/>
  <c r="Z351" i="3"/>
  <c r="V353" i="3"/>
  <c r="AH129" i="3"/>
  <c r="AC129" i="3" l="1"/>
  <c r="AD129" i="3" s="1"/>
  <c r="AE129" i="3" s="1"/>
  <c r="AF129" i="3" s="1"/>
  <c r="Y130" i="3" s="1"/>
  <c r="Z352" i="3"/>
  <c r="V354" i="3"/>
  <c r="AB130" i="3" l="1"/>
  <c r="AA130" i="3"/>
  <c r="AG130" i="3"/>
  <c r="Z353" i="3"/>
  <c r="V355" i="3"/>
  <c r="AH130" i="3"/>
  <c r="AC130" i="3" l="1"/>
  <c r="AD130" i="3" s="1"/>
  <c r="AE130" i="3" s="1"/>
  <c r="AF130" i="3" s="1"/>
  <c r="Y131" i="3" s="1"/>
  <c r="Z354" i="3"/>
  <c r="V356" i="3"/>
  <c r="AG131" i="3" l="1"/>
  <c r="AA131" i="3"/>
  <c r="AB131" i="3"/>
  <c r="Z355" i="3"/>
  <c r="V357" i="3"/>
  <c r="AH131" i="3"/>
  <c r="AC131" i="3" l="1"/>
  <c r="AD131" i="3" s="1"/>
  <c r="AE131" i="3" s="1"/>
  <c r="AF131" i="3" s="1"/>
  <c r="Y132" i="3" s="1"/>
  <c r="Z356" i="3"/>
  <c r="V358" i="3"/>
  <c r="AG132" i="3" l="1"/>
  <c r="AA132" i="3"/>
  <c r="AB132" i="3"/>
  <c r="Z357" i="3"/>
  <c r="V359" i="3"/>
  <c r="AH132" i="3"/>
  <c r="AC132" i="3" l="1"/>
  <c r="AD132" i="3" s="1"/>
  <c r="AE132" i="3" s="1"/>
  <c r="AF132" i="3" s="1"/>
  <c r="Y133" i="3" s="1"/>
  <c r="V360" i="3"/>
  <c r="Z358" i="3"/>
  <c r="AA133" i="3" l="1"/>
  <c r="AB133" i="3"/>
  <c r="AG133" i="3"/>
  <c r="Z359" i="3"/>
  <c r="V361" i="3"/>
  <c r="AH133" i="3"/>
  <c r="AC133" i="3" l="1"/>
  <c r="AD133" i="3" s="1"/>
  <c r="AE133" i="3" s="1"/>
  <c r="AF133" i="3" s="1"/>
  <c r="Y134" i="3" s="1"/>
  <c r="Z360" i="3"/>
  <c r="V362" i="3"/>
  <c r="AB134" i="3" l="1"/>
  <c r="AA134" i="3"/>
  <c r="AG134" i="3"/>
  <c r="Z361" i="3"/>
  <c r="V363" i="3"/>
  <c r="AH134" i="3"/>
  <c r="AC134" i="3" l="1"/>
  <c r="AD134" i="3" s="1"/>
  <c r="AE134" i="3" s="1"/>
  <c r="AF134" i="3" s="1"/>
  <c r="Y135" i="3" s="1"/>
  <c r="Z362" i="3"/>
  <c r="V364" i="3"/>
  <c r="AG135" i="3" l="1"/>
  <c r="AA135" i="3"/>
  <c r="AB135" i="3"/>
  <c r="Z363" i="3"/>
  <c r="V365" i="3"/>
  <c r="AH135" i="3"/>
  <c r="AC135" i="3" l="1"/>
  <c r="AD135" i="3" s="1"/>
  <c r="AE135" i="3" s="1"/>
  <c r="AF135" i="3" s="1"/>
  <c r="Y136" i="3" s="1"/>
  <c r="V366" i="3"/>
  <c r="Z364" i="3"/>
  <c r="AA136" i="3" l="1"/>
  <c r="AB136" i="3"/>
  <c r="AG136" i="3"/>
  <c r="Z365" i="3"/>
  <c r="V367" i="3"/>
  <c r="AH136" i="3"/>
  <c r="AC136" i="3" l="1"/>
  <c r="AD136" i="3" s="1"/>
  <c r="AE136" i="3" s="1"/>
  <c r="AF136" i="3" s="1"/>
  <c r="Y137" i="3" s="1"/>
  <c r="Z366" i="3"/>
  <c r="V368" i="3"/>
  <c r="AA137" i="3" l="1"/>
  <c r="AB137" i="3"/>
  <c r="AG137" i="3"/>
  <c r="V369" i="3"/>
  <c r="Z367" i="3"/>
  <c r="AH137" i="3"/>
  <c r="AC137" i="3" l="1"/>
  <c r="AD137" i="3" s="1"/>
  <c r="AE137" i="3" s="1"/>
  <c r="AF137" i="3" s="1"/>
  <c r="Y138" i="3" s="1"/>
  <c r="Z368" i="3"/>
  <c r="V370" i="3"/>
  <c r="AB138" i="3" l="1"/>
  <c r="AG138" i="3"/>
  <c r="AA138" i="3"/>
  <c r="Z369" i="3"/>
  <c r="V371" i="3"/>
  <c r="AH138" i="3"/>
  <c r="AC138" i="3" l="1"/>
  <c r="AD138" i="3" s="1"/>
  <c r="AE138" i="3" s="1"/>
  <c r="AF138" i="3" s="1"/>
  <c r="Y139" i="3" s="1"/>
  <c r="Z370" i="3"/>
  <c r="V372" i="3"/>
  <c r="AG139" i="3" l="1"/>
  <c r="AA139" i="3"/>
  <c r="AB139" i="3"/>
  <c r="Z371" i="3"/>
  <c r="V373" i="3"/>
  <c r="AH139" i="3"/>
  <c r="AC139" i="3" l="1"/>
  <c r="AD139" i="3" s="1"/>
  <c r="AE139" i="3" s="1"/>
  <c r="AF139" i="3" s="1"/>
  <c r="Y140" i="3" s="1"/>
  <c r="Z372" i="3"/>
  <c r="V374" i="3"/>
  <c r="AB140" i="3" l="1"/>
  <c r="AG140" i="3"/>
  <c r="AA140" i="3"/>
  <c r="Z373" i="3"/>
  <c r="V375" i="3"/>
  <c r="AH140" i="3"/>
  <c r="AC140" i="3" l="1"/>
  <c r="AD140" i="3" s="1"/>
  <c r="AE140" i="3" s="1"/>
  <c r="AF140" i="3" s="1"/>
  <c r="Y141" i="3" s="1"/>
  <c r="Z374" i="3"/>
  <c r="V376" i="3"/>
  <c r="AA141" i="3" l="1"/>
  <c r="AG141" i="3"/>
  <c r="AB141" i="3"/>
  <c r="Z375" i="3"/>
  <c r="V377" i="3"/>
  <c r="AH141" i="3"/>
  <c r="AC141" i="3" l="1"/>
  <c r="AD141" i="3" s="1"/>
  <c r="AE141" i="3" s="1"/>
  <c r="AF141" i="3" s="1"/>
  <c r="Y142" i="3" s="1"/>
  <c r="Z376" i="3"/>
  <c r="V378" i="3"/>
  <c r="AB142" i="3" l="1"/>
  <c r="AA142" i="3"/>
  <c r="AG142" i="3"/>
  <c r="Z377" i="3"/>
  <c r="V379" i="3"/>
  <c r="AH142" i="3"/>
  <c r="AC142" i="3" l="1"/>
  <c r="AD142" i="3" s="1"/>
  <c r="AE142" i="3" s="1"/>
  <c r="AF142" i="3" s="1"/>
  <c r="Y143" i="3" s="1"/>
  <c r="Z378" i="3"/>
  <c r="V380" i="3"/>
  <c r="AG143" i="3" l="1"/>
  <c r="AB143" i="3"/>
  <c r="AA143" i="3"/>
  <c r="Z379" i="3"/>
  <c r="V381" i="3"/>
  <c r="AH143" i="3"/>
  <c r="AC143" i="3" l="1"/>
  <c r="AD143" i="3" s="1"/>
  <c r="AE143" i="3" s="1"/>
  <c r="AF143" i="3" s="1"/>
  <c r="Y144" i="3" s="1"/>
  <c r="Z380" i="3"/>
  <c r="V382" i="3"/>
  <c r="AG144" i="3" l="1"/>
  <c r="AA144" i="3"/>
  <c r="AB144" i="3"/>
  <c r="Z381" i="3"/>
  <c r="V383" i="3"/>
  <c r="AH144" i="3"/>
  <c r="AC144" i="3" l="1"/>
  <c r="AD144" i="3" s="1"/>
  <c r="AE144" i="3" s="1"/>
  <c r="AF144" i="3" s="1"/>
  <c r="Y145" i="3" s="1"/>
  <c r="V384" i="3"/>
  <c r="Z382" i="3"/>
  <c r="AA145" i="3" l="1"/>
  <c r="AB145" i="3"/>
  <c r="AG145" i="3"/>
  <c r="Z383" i="3"/>
  <c r="V385" i="3"/>
  <c r="AH145" i="3"/>
  <c r="AC145" i="3" l="1"/>
  <c r="AD145" i="3" s="1"/>
  <c r="AE145" i="3" s="1"/>
  <c r="AF145" i="3" s="1"/>
  <c r="Y146" i="3" s="1"/>
  <c r="Z384" i="3"/>
  <c r="V386" i="3"/>
  <c r="AB146" i="3" l="1"/>
  <c r="AG146" i="3"/>
  <c r="AA146" i="3"/>
  <c r="Z385" i="3"/>
  <c r="V387" i="3"/>
  <c r="AH146" i="3"/>
  <c r="AC146" i="3" l="1"/>
  <c r="AD146" i="3" s="1"/>
  <c r="AE146" i="3" s="1"/>
  <c r="AF146" i="3" s="1"/>
  <c r="Y147" i="3" s="1"/>
  <c r="Z386" i="3"/>
  <c r="V388" i="3"/>
  <c r="AG147" i="3" l="1"/>
  <c r="AA147" i="3"/>
  <c r="AB147" i="3"/>
  <c r="Z387" i="3"/>
  <c r="V389" i="3"/>
  <c r="AH147" i="3"/>
  <c r="AC147" i="3" l="1"/>
  <c r="AD147" i="3" s="1"/>
  <c r="AE147" i="3" s="1"/>
  <c r="AF147" i="3" s="1"/>
  <c r="Y148" i="3" s="1"/>
  <c r="Z388" i="3"/>
  <c r="V390" i="3"/>
  <c r="AA148" i="3" l="1"/>
  <c r="AB148" i="3"/>
  <c r="AG148" i="3"/>
  <c r="Z389" i="3"/>
  <c r="V391" i="3"/>
  <c r="AH148" i="3"/>
  <c r="AC148" i="3" l="1"/>
  <c r="AD148" i="3" s="1"/>
  <c r="AE148" i="3" s="1"/>
  <c r="AF148" i="3" s="1"/>
  <c r="Y149" i="3" s="1"/>
  <c r="V392" i="3"/>
  <c r="Z390" i="3"/>
  <c r="AA149" i="3" l="1"/>
  <c r="AG149" i="3"/>
  <c r="AB149" i="3"/>
  <c r="Z391" i="3"/>
  <c r="V393" i="3"/>
  <c r="AH149" i="3"/>
  <c r="AC149" i="3" l="1"/>
  <c r="AD149" i="3" s="1"/>
  <c r="AE149" i="3" s="1"/>
  <c r="AF149" i="3" s="1"/>
  <c r="Y150" i="3" s="1"/>
  <c r="V394" i="3"/>
  <c r="Z392" i="3"/>
  <c r="AB150" i="3" l="1"/>
  <c r="AG150" i="3"/>
  <c r="AA150" i="3"/>
  <c r="Z393" i="3"/>
  <c r="V395" i="3"/>
  <c r="AH150" i="3"/>
  <c r="AC150" i="3" l="1"/>
  <c r="AD150" i="3" s="1"/>
  <c r="AE150" i="3" s="1"/>
  <c r="AF150" i="3" s="1"/>
  <c r="Y151" i="3" s="1"/>
  <c r="Z394" i="3"/>
  <c r="V396" i="3"/>
  <c r="AA151" i="3" l="1"/>
  <c r="AB151" i="3"/>
  <c r="Z395" i="3"/>
  <c r="V397" i="3"/>
  <c r="AH151" i="3"/>
  <c r="AC151" i="3" l="1"/>
  <c r="AD151" i="3" s="1"/>
  <c r="AE151" i="3" s="1"/>
  <c r="AF151" i="3" s="1"/>
  <c r="Y152" i="3" s="1"/>
  <c r="Z396" i="3"/>
  <c r="V398" i="3"/>
  <c r="AB152" i="3" l="1"/>
  <c r="AA152" i="3"/>
  <c r="V399" i="3"/>
  <c r="Z397" i="3"/>
  <c r="AH152" i="3"/>
  <c r="AC152" i="3" l="1"/>
  <c r="AD152" i="3" s="1"/>
  <c r="AE152" i="3" s="1"/>
  <c r="AF152" i="3" s="1"/>
  <c r="Y153" i="3" s="1"/>
  <c r="V400" i="3"/>
  <c r="Z398" i="3"/>
  <c r="AA153" i="3" l="1"/>
  <c r="AB153" i="3"/>
  <c r="Z399" i="3"/>
  <c r="V401" i="3"/>
  <c r="AH153" i="3"/>
  <c r="AC153" i="3" l="1"/>
  <c r="AD153" i="3" s="1"/>
  <c r="AE153" i="3" s="1"/>
  <c r="AF153" i="3" s="1"/>
  <c r="Y154" i="3" s="1"/>
  <c r="V402" i="3"/>
  <c r="Z400" i="3"/>
  <c r="AB154" i="3" l="1"/>
  <c r="AA154" i="3"/>
  <c r="Z401" i="3"/>
  <c r="V403" i="3"/>
  <c r="AH154" i="3"/>
  <c r="AC154" i="3" l="1"/>
  <c r="AD154" i="3" s="1"/>
  <c r="AE154" i="3" s="1"/>
  <c r="AF154" i="3" s="1"/>
  <c r="Y155" i="3" s="1"/>
  <c r="Z402" i="3"/>
  <c r="V404" i="3"/>
  <c r="AB155" i="3" l="1"/>
  <c r="AA155" i="3"/>
  <c r="Z403" i="3"/>
  <c r="V405" i="3"/>
  <c r="AH155" i="3"/>
  <c r="AC155" i="3" l="1"/>
  <c r="AD155" i="3" s="1"/>
  <c r="AE155" i="3" s="1"/>
  <c r="AF155" i="3" s="1"/>
  <c r="Y156" i="3" s="1"/>
  <c r="Z404" i="3"/>
  <c r="V406" i="3"/>
  <c r="AA156" i="3" l="1"/>
  <c r="AB156" i="3"/>
  <c r="V407" i="3"/>
  <c r="Z405" i="3"/>
  <c r="AH156" i="3"/>
  <c r="AC156" i="3" l="1"/>
  <c r="AD156" i="3" s="1"/>
  <c r="AE156" i="3" s="1"/>
  <c r="AF156" i="3" s="1"/>
  <c r="Y157" i="3" s="1"/>
  <c r="Z406" i="3"/>
  <c r="V408" i="3"/>
  <c r="AA157" i="3" l="1"/>
  <c r="AB157" i="3"/>
  <c r="Z407" i="3"/>
  <c r="V409" i="3"/>
  <c r="AH157" i="3"/>
  <c r="AC157" i="3" l="1"/>
  <c r="AD157" i="3" s="1"/>
  <c r="AE157" i="3" s="1"/>
  <c r="AF157" i="3" s="1"/>
  <c r="Y158" i="3" s="1"/>
  <c r="Z408" i="3"/>
  <c r="V410" i="3"/>
  <c r="AB158" i="3" l="1"/>
  <c r="AA158" i="3"/>
  <c r="Z409" i="3"/>
  <c r="V411" i="3"/>
  <c r="AH158" i="3"/>
  <c r="AC158" i="3" l="1"/>
  <c r="AD158" i="3" s="1"/>
  <c r="AE158" i="3" s="1"/>
  <c r="AF158" i="3" s="1"/>
  <c r="Y159" i="3" s="1"/>
  <c r="Z410" i="3"/>
  <c r="V412" i="3"/>
  <c r="AA159" i="3" l="1"/>
  <c r="AB159" i="3"/>
  <c r="Z411" i="3"/>
  <c r="V413" i="3"/>
  <c r="AH159" i="3"/>
  <c r="AC159" i="3" l="1"/>
  <c r="AD159" i="3" s="1"/>
  <c r="AE159" i="3" s="1"/>
  <c r="AF159" i="3" s="1"/>
  <c r="Y160" i="3" s="1"/>
  <c r="Z412" i="3"/>
  <c r="V414" i="3"/>
  <c r="AG160" i="3" l="1"/>
  <c r="AA160" i="3"/>
  <c r="AB160" i="3"/>
  <c r="V415" i="3"/>
  <c r="Z413" i="3"/>
  <c r="AH160" i="3"/>
  <c r="AC160" i="3" l="1"/>
  <c r="AD160" i="3" s="1"/>
  <c r="AE160" i="3" s="1"/>
  <c r="AF160" i="3" s="1"/>
  <c r="Y161" i="3" s="1"/>
  <c r="Z414" i="3"/>
  <c r="V416" i="3"/>
  <c r="AA161" i="3" l="1"/>
  <c r="AB161" i="3"/>
  <c r="AG161" i="3"/>
  <c r="Z415" i="3"/>
  <c r="V417" i="3"/>
  <c r="AH161" i="3"/>
  <c r="AC161" i="3" l="1"/>
  <c r="AD161" i="3" s="1"/>
  <c r="AE161" i="3" s="1"/>
  <c r="AF161" i="3" s="1"/>
  <c r="Y162" i="3" s="1"/>
  <c r="Z416" i="3"/>
  <c r="V418" i="3"/>
  <c r="AB162" i="3" l="1"/>
  <c r="AG162" i="3"/>
  <c r="AA162" i="3"/>
  <c r="Z417" i="3"/>
  <c r="V419" i="3"/>
  <c r="AH162" i="3"/>
  <c r="AC162" i="3" l="1"/>
  <c r="AD162" i="3" s="1"/>
  <c r="AE162" i="3" s="1"/>
  <c r="AF162" i="3" s="1"/>
  <c r="Y163" i="3" s="1"/>
  <c r="V420" i="3"/>
  <c r="Z418" i="3"/>
  <c r="AG163" i="3" l="1"/>
  <c r="AA163" i="3"/>
  <c r="AB163" i="3"/>
  <c r="Z419" i="3"/>
  <c r="V421" i="3"/>
  <c r="AH163" i="3"/>
  <c r="AC163" i="3" l="1"/>
  <c r="AD163" i="3" s="1"/>
  <c r="AE163" i="3" s="1"/>
  <c r="AF163" i="3" s="1"/>
  <c r="Y164" i="3" s="1"/>
  <c r="Z420" i="3"/>
  <c r="V422" i="3"/>
  <c r="AA164" i="3" l="1"/>
  <c r="AB164" i="3"/>
  <c r="AG164" i="3"/>
  <c r="V423" i="3"/>
  <c r="Z421" i="3"/>
  <c r="AH164" i="3"/>
  <c r="AC164" i="3" l="1"/>
  <c r="AD164" i="3" s="1"/>
  <c r="AE164" i="3" s="1"/>
  <c r="AF164" i="3" s="1"/>
  <c r="Y165" i="3" s="1"/>
  <c r="Z422" i="3"/>
  <c r="V424" i="3"/>
  <c r="AA165" i="3" l="1"/>
  <c r="AG165" i="3"/>
  <c r="AB165" i="3"/>
  <c r="Z423" i="3"/>
  <c r="V425" i="3"/>
  <c r="AH165" i="3"/>
  <c r="AC165" i="3" l="1"/>
  <c r="AD165" i="3" s="1"/>
  <c r="AE165" i="3" s="1"/>
  <c r="AF165" i="3" s="1"/>
  <c r="Y166" i="3" s="1"/>
  <c r="Z424" i="3"/>
  <c r="V426" i="3"/>
  <c r="AB166" i="3" l="1"/>
  <c r="AA166" i="3"/>
  <c r="AG166" i="3"/>
  <c r="Z425" i="3"/>
  <c r="V427" i="3"/>
  <c r="AH166" i="3"/>
  <c r="AC166" i="3" l="1"/>
  <c r="AD166" i="3" s="1"/>
  <c r="AE166" i="3" s="1"/>
  <c r="AF166" i="3" s="1"/>
  <c r="Y167" i="3" s="1"/>
  <c r="Z426" i="3"/>
  <c r="V428" i="3"/>
  <c r="AG167" i="3" l="1"/>
  <c r="AA167" i="3"/>
  <c r="AB167" i="3"/>
  <c r="Z427" i="3"/>
  <c r="V429" i="3"/>
  <c r="AH167" i="3"/>
  <c r="AC167" i="3" l="1"/>
  <c r="AD167" i="3" s="1"/>
  <c r="AE167" i="3" s="1"/>
  <c r="AF167" i="3" s="1"/>
  <c r="Y168" i="3" s="1"/>
  <c r="Z428" i="3"/>
  <c r="V430" i="3"/>
  <c r="AG168" i="3" l="1"/>
  <c r="AA168" i="3"/>
  <c r="AB168" i="3"/>
  <c r="V431" i="3"/>
  <c r="Z429" i="3"/>
  <c r="AH168" i="3"/>
  <c r="AC168" i="3" l="1"/>
  <c r="AD168" i="3" s="1"/>
  <c r="AE168" i="3" s="1"/>
  <c r="AF168" i="3" s="1"/>
  <c r="Y169" i="3" s="1"/>
  <c r="Z430" i="3"/>
  <c r="V432" i="3"/>
  <c r="AA169" i="3" l="1"/>
  <c r="AB169" i="3"/>
  <c r="AG169" i="3"/>
  <c r="Z431" i="3"/>
  <c r="V433" i="3"/>
  <c r="AH169" i="3"/>
  <c r="AC169" i="3" l="1"/>
  <c r="AD169" i="3" s="1"/>
  <c r="AE169" i="3" s="1"/>
  <c r="AF169" i="3" s="1"/>
  <c r="Y170" i="3" s="1"/>
  <c r="V434" i="3"/>
  <c r="Z432" i="3"/>
  <c r="AB170" i="3" l="1"/>
  <c r="AA170" i="3"/>
  <c r="AG170" i="3"/>
  <c r="V435" i="3"/>
  <c r="Z433" i="3"/>
  <c r="AH170" i="3"/>
  <c r="AC170" i="3" l="1"/>
  <c r="AD170" i="3" s="1"/>
  <c r="AE170" i="3" s="1"/>
  <c r="AF170" i="3" s="1"/>
  <c r="Y171" i="3" s="1"/>
  <c r="Z434" i="3"/>
  <c r="V436" i="3"/>
  <c r="AG171" i="3" l="1"/>
  <c r="AA171" i="3"/>
  <c r="AB171" i="3"/>
  <c r="Z435" i="3"/>
  <c r="V437" i="3"/>
  <c r="AH171" i="3"/>
  <c r="AC171" i="3" l="1"/>
  <c r="AD171" i="3" s="1"/>
  <c r="AE171" i="3" s="1"/>
  <c r="AF171" i="3" s="1"/>
  <c r="Y172" i="3" s="1"/>
  <c r="Z436" i="3"/>
  <c r="V438" i="3"/>
  <c r="AA172" i="3" l="1"/>
  <c r="AB172" i="3"/>
  <c r="AG172" i="3"/>
  <c r="V439" i="3"/>
  <c r="Z437" i="3"/>
  <c r="AH172" i="3"/>
  <c r="AC172" i="3" l="1"/>
  <c r="AD172" i="3" s="1"/>
  <c r="AE172" i="3" s="1"/>
  <c r="AF172" i="3" s="1"/>
  <c r="Y173" i="3" s="1"/>
  <c r="Z438" i="3"/>
  <c r="V440" i="3"/>
  <c r="AA173" i="3" l="1"/>
  <c r="AB173" i="3"/>
  <c r="AG173" i="3"/>
  <c r="Z439" i="3"/>
  <c r="V441" i="3"/>
  <c r="AH173" i="3"/>
  <c r="AC173" i="3" l="1"/>
  <c r="AD173" i="3" s="1"/>
  <c r="AE173" i="3" s="1"/>
  <c r="AF173" i="3" s="1"/>
  <c r="Y174" i="3" s="1"/>
  <c r="Z440" i="3"/>
  <c r="V442" i="3"/>
  <c r="AB174" i="3" l="1"/>
  <c r="AG174" i="3"/>
  <c r="AA174" i="3"/>
  <c r="V443" i="3"/>
  <c r="Z441" i="3"/>
  <c r="AH174" i="3"/>
  <c r="AC174" i="3" l="1"/>
  <c r="AD174" i="3" s="1"/>
  <c r="AE174" i="3" s="1"/>
  <c r="AF174" i="3" s="1"/>
  <c r="Y175" i="3" s="1"/>
  <c r="Z442" i="3"/>
  <c r="V444" i="3"/>
  <c r="AG175" i="3" l="1"/>
  <c r="AB175" i="3"/>
  <c r="AA175" i="3"/>
  <c r="Z443" i="3"/>
  <c r="V445" i="3"/>
  <c r="AH175" i="3"/>
  <c r="AC175" i="3" l="1"/>
  <c r="AD175" i="3" s="1"/>
  <c r="AE175" i="3" s="1"/>
  <c r="AF175" i="3" s="1"/>
  <c r="Y176" i="3" s="1"/>
  <c r="Z444" i="3"/>
  <c r="V446" i="3"/>
  <c r="AB176" i="3" l="1"/>
  <c r="AG176" i="3"/>
  <c r="AA176" i="3"/>
  <c r="V447" i="3"/>
  <c r="Z445" i="3"/>
  <c r="AH176" i="3"/>
  <c r="AC176" i="3" l="1"/>
  <c r="AD176" i="3" s="1"/>
  <c r="AE176" i="3" s="1"/>
  <c r="AF176" i="3" s="1"/>
  <c r="Y177" i="3" s="1"/>
  <c r="Z446" i="3"/>
  <c r="V448" i="3"/>
  <c r="AA177" i="3" l="1"/>
  <c r="AB177" i="3"/>
  <c r="AG177" i="3"/>
  <c r="V449" i="3"/>
  <c r="Z447" i="3"/>
  <c r="AH177" i="3"/>
  <c r="AC177" i="3" l="1"/>
  <c r="AD177" i="3" s="1"/>
  <c r="AE177" i="3" s="1"/>
  <c r="AF177" i="3" s="1"/>
  <c r="Y178" i="3" s="1"/>
  <c r="Z448" i="3"/>
  <c r="V450" i="3"/>
  <c r="AG178" i="3" l="1"/>
  <c r="AA178" i="3"/>
  <c r="AB178" i="3"/>
  <c r="Z449" i="3"/>
  <c r="V451" i="3"/>
  <c r="AH178" i="3"/>
  <c r="AC178" i="3" l="1"/>
  <c r="AD178" i="3" s="1"/>
  <c r="AE178" i="3" s="1"/>
  <c r="AF178" i="3" s="1"/>
  <c r="Y179" i="3" s="1"/>
  <c r="Z450" i="3"/>
  <c r="V452" i="3"/>
  <c r="AG179" i="3" l="1"/>
  <c r="AB179" i="3"/>
  <c r="AA179" i="3"/>
  <c r="Z451" i="3"/>
  <c r="V453" i="3"/>
  <c r="AH179" i="3"/>
  <c r="AC179" i="3" l="1"/>
  <c r="AD179" i="3" s="1"/>
  <c r="AE179" i="3" s="1"/>
  <c r="AF179" i="3" s="1"/>
  <c r="Y180" i="3" s="1"/>
  <c r="Z452" i="3"/>
  <c r="V454" i="3"/>
  <c r="AA180" i="3" l="1"/>
  <c r="AG180" i="3"/>
  <c r="AB180" i="3"/>
  <c r="V455" i="3"/>
  <c r="Z453" i="3"/>
  <c r="AH180" i="3"/>
  <c r="AC180" i="3" l="1"/>
  <c r="AD180" i="3" s="1"/>
  <c r="AE180" i="3" s="1"/>
  <c r="AF180" i="3" s="1"/>
  <c r="Y181" i="3" s="1"/>
  <c r="Z454" i="3"/>
  <c r="V456" i="3"/>
  <c r="AB181" i="3" l="1"/>
  <c r="AA181" i="3"/>
  <c r="AG181" i="3"/>
  <c r="Z455" i="3"/>
  <c r="V457" i="3"/>
  <c r="AH181" i="3"/>
  <c r="AC181" i="3" l="1"/>
  <c r="AD181" i="3" s="1"/>
  <c r="AE181" i="3" s="1"/>
  <c r="AF181" i="3" s="1"/>
  <c r="Y182" i="3" s="1"/>
  <c r="V458" i="3"/>
  <c r="Z456" i="3"/>
  <c r="AB182" i="3" l="1"/>
  <c r="AG182" i="3"/>
  <c r="AA182" i="3"/>
  <c r="Z457" i="3"/>
  <c r="V459" i="3"/>
  <c r="AH182" i="3"/>
  <c r="AC182" i="3" l="1"/>
  <c r="AD182" i="3" s="1"/>
  <c r="AE182" i="3" s="1"/>
  <c r="AF182" i="3" s="1"/>
  <c r="Y183" i="3" s="1"/>
  <c r="Z458" i="3"/>
  <c r="V460" i="3"/>
  <c r="AG183" i="3" l="1"/>
  <c r="AA183" i="3"/>
  <c r="AB183" i="3"/>
  <c r="Z459" i="3"/>
  <c r="V461" i="3"/>
  <c r="AH183" i="3"/>
  <c r="AC183" i="3" l="1"/>
  <c r="AD183" i="3" s="1"/>
  <c r="AE183" i="3" s="1"/>
  <c r="AF183" i="3" s="1"/>
  <c r="Y184" i="3" s="1"/>
  <c r="Z460" i="3"/>
  <c r="V462" i="3"/>
  <c r="AA184" i="3" l="1"/>
  <c r="AB184" i="3"/>
  <c r="AG184" i="3"/>
  <c r="Z461" i="3"/>
  <c r="V463" i="3"/>
  <c r="AH184" i="3"/>
  <c r="AC184" i="3" l="1"/>
  <c r="AD184" i="3" s="1"/>
  <c r="AE184" i="3" s="1"/>
  <c r="AF184" i="3" s="1"/>
  <c r="Y185" i="3" s="1"/>
  <c r="Z462" i="3"/>
  <c r="V464" i="3"/>
  <c r="AA185" i="3" l="1"/>
  <c r="AG185" i="3"/>
  <c r="AB185" i="3"/>
  <c r="Z463" i="3"/>
  <c r="V465" i="3"/>
  <c r="AH185" i="3"/>
  <c r="AC185" i="3" l="1"/>
  <c r="AD185" i="3" s="1"/>
  <c r="AE185" i="3" s="1"/>
  <c r="AF185" i="3" s="1"/>
  <c r="Y186" i="3" s="1"/>
  <c r="Z464" i="3"/>
  <c r="V466" i="3"/>
  <c r="AG186" i="3" l="1"/>
  <c r="AB186" i="3"/>
  <c r="AA186" i="3"/>
  <c r="Z465" i="3"/>
  <c r="V467" i="3"/>
  <c r="AH186" i="3"/>
  <c r="AC186" i="3" l="1"/>
  <c r="AD186" i="3" s="1"/>
  <c r="AE186" i="3" s="1"/>
  <c r="AF186" i="3" s="1"/>
  <c r="Y187" i="3" s="1"/>
  <c r="V468" i="3"/>
  <c r="Z466" i="3"/>
  <c r="AA187" i="3" l="1"/>
  <c r="AB187" i="3"/>
  <c r="AG187" i="3"/>
  <c r="Z467" i="3"/>
  <c r="V469" i="3"/>
  <c r="AH187" i="3"/>
  <c r="AC187" i="3" l="1"/>
  <c r="AD187" i="3" s="1"/>
  <c r="AE187" i="3" s="1"/>
  <c r="AF187" i="3" s="1"/>
  <c r="Y188" i="3" s="1"/>
  <c r="Z468" i="3"/>
  <c r="V470" i="3"/>
  <c r="AA188" i="3" l="1"/>
  <c r="AG188" i="3"/>
  <c r="AB188" i="3"/>
  <c r="Z469" i="3"/>
  <c r="V471" i="3"/>
  <c r="AH188" i="3"/>
  <c r="AC188" i="3" l="1"/>
  <c r="AD188" i="3" s="1"/>
  <c r="AE188" i="3" s="1"/>
  <c r="AF188" i="3" s="1"/>
  <c r="Y189" i="3" s="1"/>
  <c r="Z470" i="3"/>
  <c r="V472" i="3"/>
  <c r="AB189" i="3" l="1"/>
  <c r="AG189" i="3"/>
  <c r="AA189" i="3"/>
  <c r="V473" i="3"/>
  <c r="Z471" i="3"/>
  <c r="AH189" i="3"/>
  <c r="AC189" i="3" l="1"/>
  <c r="AD189" i="3" s="1"/>
  <c r="AE189" i="3" s="1"/>
  <c r="AF189" i="3" s="1"/>
  <c r="Y190" i="3" s="1"/>
  <c r="Z472" i="3"/>
  <c r="V474" i="3"/>
  <c r="AA190" i="3" l="1"/>
  <c r="AB190" i="3"/>
  <c r="AG190" i="3"/>
  <c r="Z473" i="3"/>
  <c r="V475" i="3"/>
  <c r="AH190" i="3"/>
  <c r="AC190" i="3" l="1"/>
  <c r="AD190" i="3" s="1"/>
  <c r="AE190" i="3" s="1"/>
  <c r="AF190" i="3" s="1"/>
  <c r="Y191" i="3" s="1"/>
  <c r="V476" i="3"/>
  <c r="Z474" i="3"/>
  <c r="AG191" i="3" l="1"/>
  <c r="AA191" i="3"/>
  <c r="AB191" i="3"/>
  <c r="Z475" i="3"/>
  <c r="V477" i="3"/>
  <c r="AH191" i="3"/>
  <c r="AC191" i="3" l="1"/>
  <c r="AD191" i="3" s="1"/>
  <c r="AE191" i="3" s="1"/>
  <c r="AF191" i="3" s="1"/>
  <c r="Y192" i="3" s="1"/>
  <c r="V478" i="3"/>
  <c r="Z476" i="3"/>
  <c r="AG192" i="3" l="1"/>
  <c r="AA192" i="3"/>
  <c r="AB192" i="3"/>
  <c r="V479" i="3"/>
  <c r="Z477" i="3"/>
  <c r="AH192" i="3"/>
  <c r="AC192" i="3" l="1"/>
  <c r="AD192" i="3" s="1"/>
  <c r="AE192" i="3" s="1"/>
  <c r="AF192" i="3" s="1"/>
  <c r="Y193" i="3" s="1"/>
  <c r="Z478" i="3"/>
  <c r="V480" i="3"/>
  <c r="AA193" i="3" l="1"/>
  <c r="AB193" i="3"/>
  <c r="AG193" i="3"/>
  <c r="Z479" i="3"/>
  <c r="V481" i="3"/>
  <c r="AH193" i="3"/>
  <c r="AC193" i="3" l="1"/>
  <c r="AD193" i="3" s="1"/>
  <c r="AE193" i="3" s="1"/>
  <c r="AF193" i="3" s="1"/>
  <c r="Y194" i="3" s="1"/>
  <c r="Z480" i="3"/>
  <c r="V482" i="3"/>
  <c r="AG194" i="3" l="1"/>
  <c r="AB194" i="3"/>
  <c r="AA194" i="3"/>
  <c r="V483" i="3"/>
  <c r="Z481" i="3"/>
  <c r="AH194" i="3"/>
  <c r="AC194" i="3" l="1"/>
  <c r="AD194" i="3" s="1"/>
  <c r="AE194" i="3" s="1"/>
  <c r="AF194" i="3" s="1"/>
  <c r="Y195" i="3" s="1"/>
  <c r="Z482" i="3"/>
  <c r="V484" i="3"/>
  <c r="AG195" i="3" l="1"/>
  <c r="AA195" i="3"/>
  <c r="AB195" i="3"/>
  <c r="Z483" i="3"/>
  <c r="V485" i="3"/>
  <c r="AH195" i="3"/>
  <c r="AC195" i="3" l="1"/>
  <c r="AD195" i="3" s="1"/>
  <c r="AE195" i="3" s="1"/>
  <c r="AF195" i="3" s="1"/>
  <c r="Y196" i="3" s="1"/>
  <c r="V486" i="3"/>
  <c r="Z484" i="3"/>
  <c r="AA196" i="3" l="1"/>
  <c r="AB196" i="3"/>
  <c r="AG196" i="3"/>
  <c r="Z485" i="3"/>
  <c r="V487" i="3"/>
  <c r="AH196" i="3"/>
  <c r="AC196" i="3" l="1"/>
  <c r="AD196" i="3" s="1"/>
  <c r="AE196" i="3" s="1"/>
  <c r="AF196" i="3" s="1"/>
  <c r="Y197" i="3" s="1"/>
  <c r="V488" i="3"/>
  <c r="Z486" i="3"/>
  <c r="AB197" i="3" l="1"/>
  <c r="AG197" i="3"/>
  <c r="AA197" i="3"/>
  <c r="Z487" i="3"/>
  <c r="V489" i="3"/>
  <c r="AH197" i="3"/>
  <c r="AC197" i="3" l="1"/>
  <c r="AD197" i="3" s="1"/>
  <c r="AE197" i="3" s="1"/>
  <c r="AF197" i="3" s="1"/>
  <c r="Y198" i="3" s="1"/>
  <c r="V490" i="3"/>
  <c r="Z488" i="3"/>
  <c r="AA198" i="3" l="1"/>
  <c r="AB198" i="3"/>
  <c r="AG198" i="3"/>
  <c r="V491" i="3"/>
  <c r="Z489" i="3"/>
  <c r="AH198" i="3"/>
  <c r="AC198" i="3" l="1"/>
  <c r="AD198" i="3" s="1"/>
  <c r="AE198" i="3" s="1"/>
  <c r="AF198" i="3" s="1"/>
  <c r="Y199" i="3" s="1"/>
  <c r="Z490" i="3"/>
  <c r="V492" i="3"/>
  <c r="AG199" i="3" l="1"/>
  <c r="AA199" i="3"/>
  <c r="AB199" i="3"/>
  <c r="Z491" i="3"/>
  <c r="V493" i="3"/>
  <c r="AH199" i="3"/>
  <c r="AC199" i="3" l="1"/>
  <c r="AD199" i="3" s="1"/>
  <c r="AE199" i="3" s="1"/>
  <c r="AF199" i="3" s="1"/>
  <c r="Y200" i="3" s="1"/>
  <c r="Z492" i="3"/>
  <c r="V494" i="3"/>
  <c r="AG200" i="3" l="1"/>
  <c r="AA200" i="3"/>
  <c r="AB200" i="3"/>
  <c r="Z493" i="3"/>
  <c r="V495" i="3"/>
  <c r="AH200" i="3"/>
  <c r="AC200" i="3" l="1"/>
  <c r="AD200" i="3" s="1"/>
  <c r="AE200" i="3" s="1"/>
  <c r="AF200" i="3" s="1"/>
  <c r="Y201" i="3" s="1"/>
  <c r="Z494" i="3"/>
  <c r="V496" i="3"/>
  <c r="AA201" i="3" l="1"/>
  <c r="AB201" i="3"/>
  <c r="AG201" i="3"/>
  <c r="Z495" i="3"/>
  <c r="V497" i="3"/>
  <c r="AH201" i="3"/>
  <c r="AC201" i="3" l="1"/>
  <c r="AD201" i="3" s="1"/>
  <c r="AE201" i="3" s="1"/>
  <c r="AF201" i="3" s="1"/>
  <c r="Y202" i="3" s="1"/>
  <c r="Z496" i="3"/>
  <c r="V498" i="3"/>
  <c r="AG202" i="3" l="1"/>
  <c r="AB202" i="3"/>
  <c r="AA202" i="3"/>
  <c r="Z497" i="3"/>
  <c r="V499" i="3"/>
  <c r="AH202" i="3"/>
  <c r="AC202" i="3" l="1"/>
  <c r="AD202" i="3" s="1"/>
  <c r="AE202" i="3" s="1"/>
  <c r="AF202" i="3" s="1"/>
  <c r="Y203" i="3" s="1"/>
  <c r="Z498" i="3"/>
  <c r="V500" i="3"/>
  <c r="AG203" i="3" l="1"/>
  <c r="AA203" i="3"/>
  <c r="AB203" i="3"/>
  <c r="Z499" i="3"/>
  <c r="V501" i="3"/>
  <c r="AH203" i="3"/>
  <c r="AC203" i="3" l="1"/>
  <c r="AD203" i="3" s="1"/>
  <c r="AE203" i="3" s="1"/>
  <c r="AF203" i="3" s="1"/>
  <c r="Y204" i="3" s="1"/>
  <c r="Z500" i="3"/>
  <c r="V502" i="3"/>
  <c r="AA204" i="3" l="1"/>
  <c r="AB204" i="3"/>
  <c r="AG204" i="3"/>
  <c r="Z501" i="3"/>
  <c r="V503" i="3"/>
  <c r="AH204" i="3"/>
  <c r="AC204" i="3" l="1"/>
  <c r="AD204" i="3" s="1"/>
  <c r="AE204" i="3" s="1"/>
  <c r="AF204" i="3" s="1"/>
  <c r="Y205" i="3" s="1"/>
  <c r="V504" i="3"/>
  <c r="Z502" i="3"/>
  <c r="AB205" i="3" l="1"/>
  <c r="AA205" i="3"/>
  <c r="AG205" i="3"/>
  <c r="Z503" i="3"/>
  <c r="V505" i="3"/>
  <c r="AH205" i="3"/>
  <c r="AC205" i="3" l="1"/>
  <c r="AD205" i="3" s="1"/>
  <c r="AE205" i="3" s="1"/>
  <c r="AF205" i="3" s="1"/>
  <c r="Y206" i="3" s="1"/>
  <c r="Z504" i="3"/>
  <c r="V506" i="3"/>
  <c r="AG206" i="3" l="1"/>
  <c r="AA206" i="3"/>
  <c r="AB206" i="3"/>
  <c r="Z505" i="3"/>
  <c r="V507" i="3"/>
  <c r="AH206" i="3"/>
  <c r="AC206" i="3" l="1"/>
  <c r="AD206" i="3" s="1"/>
  <c r="AE206" i="3" s="1"/>
  <c r="AF206" i="3" s="1"/>
  <c r="Y207" i="3" s="1"/>
  <c r="V508" i="3"/>
  <c r="Z506" i="3"/>
  <c r="AA207" i="3" l="1"/>
  <c r="AB207" i="3"/>
  <c r="AG207" i="3"/>
  <c r="V509" i="3"/>
  <c r="Z507" i="3"/>
  <c r="AH207" i="3"/>
  <c r="AC207" i="3" l="1"/>
  <c r="AD207" i="3" s="1"/>
  <c r="AE207" i="3" s="1"/>
  <c r="AF207" i="3" s="1"/>
  <c r="Y208" i="3" s="1"/>
  <c r="Z508" i="3"/>
  <c r="V510" i="3"/>
  <c r="AA208" i="3" l="1"/>
  <c r="AB208" i="3"/>
  <c r="AG208" i="3"/>
  <c r="V511" i="3"/>
  <c r="Z509" i="3"/>
  <c r="AH208" i="3"/>
  <c r="AC208" i="3" l="1"/>
  <c r="AD208" i="3" s="1"/>
  <c r="AE208" i="3" s="1"/>
  <c r="AF208" i="3" s="1"/>
  <c r="Y209" i="3" s="1"/>
  <c r="V512" i="3"/>
  <c r="Z510" i="3"/>
  <c r="AG209" i="3" l="1"/>
  <c r="AA209" i="3"/>
  <c r="AB209" i="3"/>
  <c r="V513" i="3"/>
  <c r="Z511" i="3"/>
  <c r="AH209" i="3"/>
  <c r="AC209" i="3" l="1"/>
  <c r="AD209" i="3" s="1"/>
  <c r="AE209" i="3" s="1"/>
  <c r="AF209" i="3" s="1"/>
  <c r="Y210" i="3" s="1"/>
  <c r="Z512" i="3"/>
  <c r="V514" i="3"/>
  <c r="AG210" i="3" l="1"/>
  <c r="AA210" i="3"/>
  <c r="AB210" i="3"/>
  <c r="Z513" i="3"/>
  <c r="V515" i="3"/>
  <c r="AH210" i="3"/>
  <c r="AC210" i="3" l="1"/>
  <c r="AD210" i="3" s="1"/>
  <c r="AE210" i="3" s="1"/>
  <c r="AF210" i="3" s="1"/>
  <c r="Y211" i="3" s="1"/>
  <c r="V516" i="3"/>
  <c r="Z514" i="3"/>
  <c r="AG211" i="3" l="1"/>
  <c r="AA211" i="3"/>
  <c r="AB211" i="3"/>
  <c r="Z515" i="3"/>
  <c r="V517" i="3"/>
  <c r="AI5" i="3"/>
  <c r="AH211" i="3"/>
  <c r="AC211" i="3" l="1"/>
  <c r="AD211" i="3" s="1"/>
  <c r="AE211" i="3" s="1"/>
  <c r="AF211" i="3" s="1"/>
  <c r="Y212" i="3" s="1"/>
  <c r="Z516" i="3"/>
  <c r="V518" i="3"/>
  <c r="AA212" i="3" l="1"/>
  <c r="AB212" i="3"/>
  <c r="AG212" i="3"/>
  <c r="Z517" i="3"/>
  <c r="V519" i="3"/>
  <c r="AH212" i="3"/>
  <c r="AC212" i="3" l="1"/>
  <c r="AD212" i="3" s="1"/>
  <c r="AE212" i="3" s="1"/>
  <c r="AF212" i="3" s="1"/>
  <c r="Y213" i="3" s="1"/>
  <c r="Z518" i="3"/>
  <c r="V520" i="3"/>
  <c r="AA213" i="3" l="1"/>
  <c r="AB213" i="3"/>
  <c r="AG213" i="3"/>
  <c r="Z519" i="3"/>
  <c r="V521" i="3"/>
  <c r="AH213" i="3"/>
  <c r="AC213" i="3" l="1"/>
  <c r="AD213" i="3" s="1"/>
  <c r="AE213" i="3" s="1"/>
  <c r="AF213" i="3" s="1"/>
  <c r="Y214" i="3" s="1"/>
  <c r="V522" i="3"/>
  <c r="Z520" i="3"/>
  <c r="AB214" i="3" l="1"/>
  <c r="AG214" i="3"/>
  <c r="AA214" i="3"/>
  <c r="V523" i="3"/>
  <c r="Z521" i="3"/>
  <c r="AH214" i="3"/>
  <c r="AC214" i="3" l="1"/>
  <c r="AD214" i="3" s="1"/>
  <c r="AE214" i="3" s="1"/>
  <c r="AF214" i="3" s="1"/>
  <c r="Y215" i="3" s="1"/>
  <c r="Z522" i="3"/>
  <c r="V524" i="3"/>
  <c r="AG215" i="3" l="1"/>
  <c r="AA215" i="3"/>
  <c r="AB215" i="3"/>
  <c r="Z523" i="3"/>
  <c r="Z524" i="3"/>
  <c r="AH215" i="3"/>
  <c r="AC215" i="3" l="1"/>
  <c r="AD215" i="3" s="1"/>
  <c r="AE215" i="3" s="1"/>
  <c r="AF215" i="3" s="1"/>
  <c r="Y216" i="3" s="1"/>
  <c r="AG216" i="3" l="1"/>
  <c r="AA216" i="3"/>
  <c r="AB216" i="3"/>
  <c r="AH216" i="3"/>
  <c r="AC216" i="3" l="1"/>
  <c r="AD216" i="3" s="1"/>
  <c r="AE216" i="3" s="1"/>
  <c r="AF216" i="3" s="1"/>
  <c r="Y217" i="3" s="1"/>
  <c r="AG217" i="3" l="1"/>
  <c r="AA217" i="3"/>
  <c r="AB217" i="3"/>
  <c r="AH217" i="3"/>
  <c r="AC217" i="3" l="1"/>
  <c r="AD217" i="3" s="1"/>
  <c r="AE217" i="3" s="1"/>
  <c r="AF217" i="3" s="1"/>
  <c r="Y218" i="3" s="1"/>
  <c r="AG218" i="3" l="1"/>
  <c r="AA218" i="3"/>
  <c r="AB218" i="3"/>
  <c r="AH218" i="3"/>
  <c r="AC218" i="3" l="1"/>
  <c r="AD218" i="3" s="1"/>
  <c r="AE218" i="3" s="1"/>
  <c r="AF218" i="3" s="1"/>
  <c r="Y219" i="3" s="1"/>
  <c r="AG219" i="3" l="1"/>
  <c r="AA219" i="3"/>
  <c r="AB219" i="3"/>
  <c r="AH219" i="3"/>
  <c r="AC219" i="3" l="1"/>
  <c r="AD219" i="3" s="1"/>
  <c r="AE219" i="3" s="1"/>
  <c r="AF219" i="3" s="1"/>
  <c r="Y220" i="3" s="1"/>
  <c r="AA220" i="3" l="1"/>
  <c r="AB220" i="3"/>
  <c r="AG220" i="3"/>
  <c r="AH220" i="3"/>
  <c r="AC220" i="3" l="1"/>
  <c r="AD220" i="3" s="1"/>
  <c r="AE220" i="3" s="1"/>
  <c r="AF220" i="3" s="1"/>
  <c r="Y221" i="3" s="1"/>
  <c r="AA221" i="3" l="1"/>
  <c r="AB221" i="3"/>
  <c r="AG221" i="3"/>
  <c r="AH221" i="3"/>
  <c r="AC221" i="3" l="1"/>
  <c r="AD221" i="3" s="1"/>
  <c r="AE221" i="3" s="1"/>
  <c r="AF221" i="3" s="1"/>
  <c r="Y222" i="3" s="1"/>
  <c r="AB222" i="3" l="1"/>
  <c r="AG222" i="3"/>
  <c r="AA222" i="3"/>
  <c r="AH222" i="3"/>
  <c r="AC222" i="3" l="1"/>
  <c r="AD222" i="3" s="1"/>
  <c r="AE222" i="3" s="1"/>
  <c r="AF222" i="3" s="1"/>
  <c r="Y223" i="3" s="1"/>
  <c r="AG223" i="3" l="1"/>
  <c r="AA223" i="3"/>
  <c r="AB223" i="3"/>
  <c r="AH223" i="3"/>
  <c r="AC223" i="3" l="1"/>
  <c r="AD223" i="3" s="1"/>
  <c r="AE223" i="3" s="1"/>
  <c r="AF223" i="3" s="1"/>
  <c r="Y224" i="3" s="1"/>
  <c r="AG224" i="3" l="1"/>
  <c r="AA224" i="3"/>
  <c r="AB224" i="3"/>
  <c r="AH224" i="3"/>
  <c r="AC224" i="3" l="1"/>
  <c r="AD224" i="3" s="1"/>
  <c r="AE224" i="3" s="1"/>
  <c r="AF224" i="3" s="1"/>
  <c r="Y225" i="3" s="1"/>
  <c r="AG225" i="3" l="1"/>
  <c r="AA225" i="3"/>
  <c r="AB225" i="3"/>
  <c r="AH225" i="3"/>
  <c r="AC225" i="3" l="1"/>
  <c r="AD225" i="3" s="1"/>
  <c r="AE225" i="3" s="1"/>
  <c r="AF225" i="3" s="1"/>
  <c r="Y226" i="3" s="1"/>
  <c r="AG226" i="3" l="1"/>
  <c r="AA226" i="3"/>
  <c r="AB226" i="3"/>
  <c r="AH226" i="3"/>
  <c r="AC226" i="3" l="1"/>
  <c r="AD226" i="3" s="1"/>
  <c r="AE226" i="3" s="1"/>
  <c r="AF226" i="3" s="1"/>
  <c r="Y227" i="3" s="1"/>
  <c r="AG227" i="3" l="1"/>
  <c r="AA227" i="3"/>
  <c r="AB227" i="3"/>
  <c r="AH227" i="3"/>
  <c r="AC227" i="3" l="1"/>
  <c r="AD227" i="3" s="1"/>
  <c r="AE227" i="3" s="1"/>
  <c r="AF227" i="3" s="1"/>
  <c r="Y228" i="3" s="1"/>
  <c r="AA228" i="3" l="1"/>
  <c r="AB228" i="3"/>
  <c r="AG228" i="3"/>
  <c r="AH228" i="3"/>
  <c r="AC228" i="3" l="1"/>
  <c r="AD228" i="3" s="1"/>
  <c r="AE228" i="3" s="1"/>
  <c r="AF228" i="3" s="1"/>
  <c r="Y229" i="3" s="1"/>
  <c r="AA229" i="3" l="1"/>
  <c r="AB229" i="3"/>
  <c r="AG229" i="3"/>
  <c r="AH229" i="3"/>
  <c r="AC229" i="3" l="1"/>
  <c r="AD229" i="3" s="1"/>
  <c r="AE229" i="3" s="1"/>
  <c r="AF229" i="3" s="1"/>
  <c r="Y230" i="3" s="1"/>
  <c r="AB230" i="3" l="1"/>
  <c r="AG230" i="3"/>
  <c r="AA230" i="3"/>
  <c r="AH230" i="3"/>
  <c r="AC230" i="3" l="1"/>
  <c r="AD230" i="3" s="1"/>
  <c r="AE230" i="3" s="1"/>
  <c r="AF230" i="3" s="1"/>
  <c r="Y231" i="3" s="1"/>
  <c r="AG231" i="3" l="1"/>
  <c r="AA231" i="3"/>
  <c r="AB231" i="3"/>
  <c r="AH231" i="3"/>
  <c r="AC231" i="3" l="1"/>
  <c r="AD231" i="3" s="1"/>
  <c r="AE231" i="3" s="1"/>
  <c r="AF231" i="3" s="1"/>
  <c r="Y232" i="3" s="1"/>
  <c r="AG232" i="3" l="1"/>
  <c r="AA232" i="3"/>
  <c r="AB232" i="3"/>
  <c r="AH232" i="3"/>
  <c r="AC232" i="3" l="1"/>
  <c r="AD232" i="3" s="1"/>
  <c r="AE232" i="3" s="1"/>
  <c r="AF232" i="3" s="1"/>
  <c r="Y233" i="3" s="1"/>
  <c r="AG233" i="3" l="1"/>
  <c r="AA233" i="3"/>
  <c r="AB233" i="3"/>
  <c r="AH233" i="3"/>
  <c r="AC233" i="3" l="1"/>
  <c r="AD233" i="3" s="1"/>
  <c r="AE233" i="3" s="1"/>
  <c r="AF233" i="3" s="1"/>
  <c r="Y234" i="3" s="1"/>
  <c r="AG234" i="3" l="1"/>
  <c r="AA234" i="3"/>
  <c r="AB234" i="3"/>
  <c r="AH234" i="3"/>
  <c r="AC234" i="3" l="1"/>
  <c r="AD234" i="3" s="1"/>
  <c r="AE234" i="3" s="1"/>
  <c r="AF234" i="3" s="1"/>
  <c r="Y235" i="3" s="1"/>
  <c r="AG235" i="3" l="1"/>
  <c r="AA235" i="3"/>
  <c r="AB235" i="3"/>
  <c r="AH235" i="3"/>
  <c r="AC235" i="3" l="1"/>
  <c r="AD235" i="3" s="1"/>
  <c r="AE235" i="3" s="1"/>
  <c r="AF235" i="3" s="1"/>
  <c r="Y236" i="3" s="1"/>
  <c r="AA236" i="3" l="1"/>
  <c r="AB236" i="3"/>
  <c r="AG236" i="3"/>
  <c r="AH236" i="3"/>
  <c r="AC236" i="3" l="1"/>
  <c r="AD236" i="3" s="1"/>
  <c r="AE236" i="3" s="1"/>
  <c r="AF236" i="3" s="1"/>
  <c r="Y237" i="3" s="1"/>
  <c r="AA237" i="3" l="1"/>
  <c r="AB237" i="3"/>
  <c r="AG237" i="3"/>
  <c r="AH237" i="3"/>
  <c r="AC237" i="3" l="1"/>
  <c r="AD237" i="3" s="1"/>
  <c r="AE237" i="3" s="1"/>
  <c r="AF237" i="3" s="1"/>
  <c r="Y238" i="3" s="1"/>
  <c r="AB238" i="3" l="1"/>
  <c r="AG238" i="3"/>
  <c r="AA238" i="3"/>
  <c r="AH238" i="3"/>
  <c r="AC238" i="3" l="1"/>
  <c r="AD238" i="3" s="1"/>
  <c r="AE238" i="3" s="1"/>
  <c r="AF238" i="3" s="1"/>
  <c r="Y239" i="3" s="1"/>
  <c r="AG239" i="3" l="1"/>
  <c r="AA239" i="3"/>
  <c r="AB239" i="3"/>
  <c r="AH239" i="3"/>
  <c r="AC239" i="3" l="1"/>
  <c r="AD239" i="3" s="1"/>
  <c r="AE239" i="3" s="1"/>
  <c r="AF239" i="3" s="1"/>
  <c r="Y240" i="3" s="1"/>
  <c r="AG240" i="3" l="1"/>
  <c r="AA240" i="3"/>
  <c r="AB240" i="3"/>
  <c r="AH240" i="3"/>
  <c r="AC240" i="3" l="1"/>
  <c r="AD240" i="3" s="1"/>
  <c r="AE240" i="3" s="1"/>
  <c r="AF240" i="3" s="1"/>
  <c r="Y241" i="3" s="1"/>
  <c r="AG241" i="3" l="1"/>
  <c r="AA241" i="3"/>
  <c r="AB241" i="3"/>
  <c r="AH241" i="3"/>
  <c r="AC241" i="3" l="1"/>
  <c r="AD241" i="3" s="1"/>
  <c r="AE241" i="3" s="1"/>
  <c r="AF241" i="3" s="1"/>
  <c r="Y242" i="3" s="1"/>
  <c r="AG242" i="3" l="1"/>
  <c r="AA242" i="3"/>
  <c r="AB242" i="3"/>
  <c r="AH242" i="3"/>
  <c r="AC242" i="3" l="1"/>
  <c r="AD242" i="3" s="1"/>
  <c r="AE242" i="3" s="1"/>
  <c r="AF242" i="3" s="1"/>
  <c r="Y243" i="3" s="1"/>
  <c r="AG243" i="3" l="1"/>
  <c r="AA243" i="3"/>
  <c r="AB243" i="3"/>
  <c r="AH243" i="3"/>
  <c r="AC243" i="3" l="1"/>
  <c r="AD243" i="3" s="1"/>
  <c r="AE243" i="3" s="1"/>
  <c r="AF243" i="3" s="1"/>
  <c r="Y244" i="3" s="1"/>
  <c r="AA244" i="3" l="1"/>
  <c r="AB244" i="3"/>
  <c r="AG244" i="3"/>
  <c r="AH244" i="3"/>
  <c r="AC244" i="3" l="1"/>
  <c r="AD244" i="3" s="1"/>
  <c r="AE244" i="3" s="1"/>
  <c r="AF244" i="3" s="1"/>
  <c r="Y245" i="3" s="1"/>
  <c r="AA245" i="3" l="1"/>
  <c r="AB245" i="3"/>
  <c r="AG245" i="3"/>
  <c r="AH245" i="3"/>
  <c r="AC245" i="3" l="1"/>
  <c r="AD245" i="3" s="1"/>
  <c r="AE245" i="3" s="1"/>
  <c r="AF245" i="3" s="1"/>
  <c r="Y246" i="3" s="1"/>
  <c r="AB246" i="3" l="1"/>
  <c r="AG246" i="3"/>
  <c r="AA246" i="3"/>
  <c r="AH246" i="3"/>
  <c r="AC246" i="3" l="1"/>
  <c r="AD246" i="3" s="1"/>
  <c r="AE246" i="3" s="1"/>
  <c r="AF246" i="3" s="1"/>
  <c r="Y247" i="3" s="1"/>
  <c r="AG247" i="3" l="1"/>
  <c r="AA247" i="3"/>
  <c r="AB247" i="3"/>
  <c r="AH247" i="3"/>
  <c r="AC247" i="3" l="1"/>
  <c r="AD247" i="3" s="1"/>
  <c r="AE247" i="3" s="1"/>
  <c r="AF247" i="3" s="1"/>
  <c r="Y248" i="3" s="1"/>
  <c r="AG248" i="3" l="1"/>
  <c r="AA248" i="3"/>
  <c r="AB248" i="3"/>
  <c r="AH248" i="3"/>
  <c r="AC248" i="3" l="1"/>
  <c r="AD248" i="3" s="1"/>
  <c r="AE248" i="3" s="1"/>
  <c r="AF248" i="3" s="1"/>
  <c r="Y249" i="3" s="1"/>
  <c r="AG249" i="3" l="1"/>
  <c r="AA249" i="3"/>
  <c r="AB249" i="3"/>
  <c r="AH249" i="3"/>
  <c r="AC249" i="3" l="1"/>
  <c r="AD249" i="3" s="1"/>
  <c r="AE249" i="3" s="1"/>
  <c r="AF249" i="3" s="1"/>
  <c r="Y250" i="3" s="1"/>
  <c r="AG250" i="3" l="1"/>
  <c r="AA250" i="3"/>
  <c r="AB250" i="3"/>
  <c r="AH250" i="3"/>
  <c r="AC250" i="3" l="1"/>
  <c r="AD250" i="3" s="1"/>
  <c r="AE250" i="3" s="1"/>
  <c r="AF250" i="3" s="1"/>
  <c r="Y251" i="3" s="1"/>
  <c r="AG251" i="3" l="1"/>
  <c r="AA251" i="3"/>
  <c r="AB251" i="3"/>
  <c r="AH251" i="3"/>
  <c r="AC251" i="3" l="1"/>
  <c r="AD251" i="3" s="1"/>
  <c r="AE251" i="3" s="1"/>
  <c r="AF251" i="3" s="1"/>
  <c r="Y252" i="3" s="1"/>
  <c r="AA252" i="3" l="1"/>
  <c r="AB252" i="3"/>
  <c r="AG252" i="3"/>
  <c r="AH252" i="3"/>
  <c r="AC252" i="3" l="1"/>
  <c r="AD252" i="3" s="1"/>
  <c r="AE252" i="3" s="1"/>
  <c r="AF252" i="3" s="1"/>
  <c r="Y253" i="3" s="1"/>
  <c r="AA253" i="3" l="1"/>
  <c r="AB253" i="3"/>
  <c r="AG253" i="3"/>
  <c r="AH253" i="3"/>
  <c r="AC253" i="3" l="1"/>
  <c r="AD253" i="3" s="1"/>
  <c r="AE253" i="3" s="1"/>
  <c r="AF253" i="3" s="1"/>
  <c r="Y254" i="3" s="1"/>
  <c r="AB254" i="3" l="1"/>
  <c r="AA254" i="3"/>
  <c r="AG254" i="3"/>
  <c r="AH254" i="3"/>
  <c r="AC254" i="3" l="1"/>
  <c r="AD254" i="3" s="1"/>
  <c r="AE254" i="3" s="1"/>
  <c r="AF254" i="3" s="1"/>
  <c r="Y255" i="3" s="1"/>
  <c r="AG255" i="3" l="1"/>
  <c r="AA255" i="3"/>
  <c r="AB255" i="3"/>
  <c r="AH255" i="3"/>
  <c r="AC255" i="3" l="1"/>
  <c r="AD255" i="3" s="1"/>
  <c r="AE255" i="3" s="1"/>
  <c r="AF255" i="3" s="1"/>
  <c r="Y256" i="3" s="1"/>
  <c r="AG256" i="3" l="1"/>
  <c r="AA256" i="3"/>
  <c r="AB256" i="3"/>
  <c r="AH256" i="3"/>
  <c r="AC256" i="3" l="1"/>
  <c r="AD256" i="3" s="1"/>
  <c r="AE256" i="3" s="1"/>
  <c r="AF256" i="3" s="1"/>
  <c r="Y257" i="3" s="1"/>
  <c r="AG257" i="3" l="1"/>
  <c r="AA257" i="3"/>
  <c r="AB257" i="3"/>
  <c r="AH257" i="3"/>
  <c r="AC257" i="3" l="1"/>
  <c r="AD257" i="3" s="1"/>
  <c r="AE257" i="3" s="1"/>
  <c r="AF257" i="3" s="1"/>
  <c r="Y258" i="3" s="1"/>
  <c r="AG258" i="3" l="1"/>
  <c r="AA258" i="3"/>
  <c r="AB258" i="3"/>
  <c r="AH258" i="3"/>
  <c r="AC258" i="3" l="1"/>
  <c r="AD258" i="3" s="1"/>
  <c r="AE258" i="3" s="1"/>
  <c r="AF258" i="3" s="1"/>
  <c r="Y259" i="3" s="1"/>
  <c r="AG259" i="3" l="1"/>
  <c r="AA259" i="3"/>
  <c r="AB259" i="3"/>
  <c r="AH259" i="3"/>
  <c r="U7" i="3"/>
  <c r="AI4" i="3"/>
  <c r="AG6" i="3"/>
  <c r="C16" i="3"/>
  <c r="D16" i="3"/>
  <c r="AG5" i="3"/>
  <c r="AC259" i="3" l="1"/>
  <c r="AD259" i="3" s="1"/>
  <c r="AE259" i="3" s="1"/>
  <c r="AF259" i="3" s="1"/>
  <c r="Y260" i="3" s="1"/>
  <c r="AG4" i="3"/>
  <c r="U9" i="3" s="1"/>
  <c r="AA260" i="3" l="1"/>
  <c r="AB260" i="3"/>
  <c r="AG260" i="3"/>
  <c r="AH260" i="3"/>
  <c r="AG7" i="3"/>
  <c r="AC260" i="3" l="1"/>
  <c r="AD260" i="3" s="1"/>
  <c r="AE260" i="3" s="1"/>
  <c r="AF260" i="3" s="1"/>
  <c r="Y261" i="3" s="1"/>
  <c r="AA261" i="3" l="1"/>
  <c r="AB261" i="3"/>
  <c r="AG261" i="3"/>
  <c r="AH261" i="3"/>
  <c r="AC261" i="3" l="1"/>
  <c r="AD261" i="3" s="1"/>
  <c r="AE261" i="3" s="1"/>
  <c r="AF261" i="3" s="1"/>
  <c r="Y262" i="3" s="1"/>
  <c r="AB262" i="3" l="1"/>
  <c r="AA262" i="3"/>
  <c r="AG262" i="3"/>
  <c r="AH262" i="3"/>
  <c r="AC262" i="3" l="1"/>
  <c r="AD262" i="3" s="1"/>
  <c r="AE262" i="3" s="1"/>
  <c r="AF262" i="3" s="1"/>
  <c r="Y263" i="3" s="1"/>
  <c r="AG263" i="3" l="1"/>
  <c r="AA263" i="3"/>
  <c r="AB263" i="3"/>
  <c r="AH263" i="3"/>
  <c r="AC263" i="3" l="1"/>
  <c r="AD263" i="3" s="1"/>
  <c r="AE263" i="3" s="1"/>
  <c r="AF263" i="3" s="1"/>
  <c r="Y264" i="3" s="1"/>
  <c r="AG264" i="3" l="1"/>
  <c r="AB264" i="3"/>
  <c r="AA264" i="3"/>
  <c r="AH264" i="3"/>
  <c r="AC264" i="3" l="1"/>
  <c r="AD264" i="3" s="1"/>
  <c r="AE264" i="3" s="1"/>
  <c r="AF264" i="3" s="1"/>
  <c r="Y265" i="3" s="1"/>
  <c r="AG265" i="3" l="1"/>
  <c r="AA265" i="3"/>
  <c r="AB265" i="3"/>
  <c r="AH265" i="3"/>
  <c r="AC265" i="3" l="1"/>
  <c r="AD265" i="3" s="1"/>
  <c r="AE265" i="3" s="1"/>
  <c r="AF265" i="3" s="1"/>
  <c r="Y266" i="3" s="1"/>
  <c r="AG266" i="3" l="1"/>
  <c r="AB266" i="3"/>
  <c r="AA266" i="3"/>
  <c r="AH266" i="3"/>
  <c r="AC266" i="3" l="1"/>
  <c r="AD266" i="3" s="1"/>
  <c r="AE266" i="3" s="1"/>
  <c r="AF266" i="3" s="1"/>
  <c r="Y267" i="3" s="1"/>
  <c r="AG267" i="3" l="1"/>
  <c r="AA267" i="3"/>
  <c r="AB267" i="3"/>
  <c r="AH267" i="3"/>
  <c r="AC267" i="3" l="1"/>
  <c r="AD267" i="3" s="1"/>
  <c r="AE267" i="3" s="1"/>
  <c r="AF267" i="3" s="1"/>
  <c r="Y268" i="3" s="1"/>
  <c r="AA268" i="3" l="1"/>
  <c r="AG268" i="3"/>
  <c r="AB268" i="3"/>
  <c r="AH268" i="3"/>
  <c r="AC268" i="3" l="1"/>
  <c r="AD268" i="3" s="1"/>
  <c r="AE268" i="3" s="1"/>
  <c r="AF268" i="3" s="1"/>
  <c r="Y269" i="3" s="1"/>
  <c r="AA269" i="3" l="1"/>
  <c r="AB269" i="3"/>
  <c r="AG269" i="3"/>
  <c r="AH269" i="3"/>
  <c r="AC269" i="3" l="1"/>
  <c r="AD269" i="3" s="1"/>
  <c r="AE269" i="3" s="1"/>
  <c r="AF269" i="3" s="1"/>
  <c r="Y270" i="3" s="1"/>
  <c r="AB270" i="3" l="1"/>
  <c r="AG270" i="3"/>
  <c r="AA270" i="3"/>
  <c r="AH270" i="3"/>
  <c r="AC270" i="3" l="1"/>
  <c r="AD270" i="3" s="1"/>
  <c r="AE270" i="3" s="1"/>
  <c r="AF270" i="3" s="1"/>
  <c r="Y271" i="3" s="1"/>
  <c r="AG271" i="3" l="1"/>
  <c r="AA271" i="3"/>
  <c r="AB271" i="3"/>
  <c r="AH271" i="3"/>
  <c r="AC271" i="3" l="1"/>
  <c r="AD271" i="3" s="1"/>
  <c r="AE271" i="3" s="1"/>
  <c r="AF271" i="3" s="1"/>
  <c r="Y272" i="3" s="1"/>
  <c r="AG272" i="3" l="1"/>
  <c r="AB272" i="3"/>
  <c r="AA272" i="3"/>
  <c r="AH272" i="3"/>
  <c r="AC272" i="3" l="1"/>
  <c r="AD272" i="3" s="1"/>
  <c r="AE272" i="3" s="1"/>
  <c r="AF272" i="3" s="1"/>
  <c r="Y273" i="3" s="1"/>
  <c r="AA273" i="3" l="1"/>
  <c r="AB273" i="3"/>
  <c r="AG273" i="3"/>
  <c r="AH273" i="3"/>
  <c r="AC273" i="3" l="1"/>
  <c r="AD273" i="3" s="1"/>
  <c r="AE273" i="3" s="1"/>
  <c r="AF273" i="3" s="1"/>
  <c r="Y274" i="3" s="1"/>
  <c r="AG274" i="3" l="1"/>
  <c r="AB274" i="3"/>
  <c r="AA274" i="3"/>
  <c r="AH274" i="3"/>
  <c r="AC274" i="3" l="1"/>
  <c r="AD274" i="3" s="1"/>
  <c r="AE274" i="3" s="1"/>
  <c r="AF274" i="3" s="1"/>
  <c r="Y275" i="3" s="1"/>
  <c r="AG275" i="3" l="1"/>
  <c r="AA275" i="3"/>
  <c r="AB275" i="3"/>
  <c r="AH275" i="3"/>
  <c r="AC275" i="3" l="1"/>
  <c r="AD275" i="3" s="1"/>
  <c r="AE275" i="3" s="1"/>
  <c r="AF275" i="3" s="1"/>
  <c r="Y276" i="3" s="1"/>
  <c r="AA276" i="3" l="1"/>
  <c r="AB276" i="3"/>
  <c r="AG276" i="3"/>
  <c r="AH276" i="3"/>
  <c r="AC276" i="3" l="1"/>
  <c r="AD276" i="3" s="1"/>
  <c r="AE276" i="3" s="1"/>
  <c r="AF276" i="3" s="1"/>
  <c r="Y277" i="3" s="1"/>
  <c r="AA277" i="3" l="1"/>
  <c r="AB277" i="3"/>
  <c r="AG277" i="3"/>
  <c r="AH277" i="3"/>
  <c r="AC277" i="3" l="1"/>
  <c r="AD277" i="3" s="1"/>
  <c r="AE277" i="3" s="1"/>
  <c r="AF277" i="3" s="1"/>
  <c r="Y278" i="3" s="1"/>
  <c r="AB278" i="3" l="1"/>
  <c r="AA278" i="3"/>
  <c r="AG278" i="3"/>
  <c r="AH278" i="3"/>
  <c r="AC278" i="3" l="1"/>
  <c r="AD278" i="3" s="1"/>
  <c r="AE278" i="3" s="1"/>
  <c r="AF278" i="3" s="1"/>
  <c r="Y279" i="3" s="1"/>
  <c r="AG279" i="3" l="1"/>
  <c r="AA279" i="3"/>
  <c r="AB279" i="3"/>
  <c r="AH279" i="3"/>
  <c r="AC279" i="3" l="1"/>
  <c r="AD279" i="3" s="1"/>
  <c r="AE279" i="3" s="1"/>
  <c r="AF279" i="3" s="1"/>
  <c r="Y280" i="3" s="1"/>
  <c r="AG280" i="3" l="1"/>
  <c r="AA280" i="3"/>
  <c r="AB280" i="3"/>
  <c r="AH280" i="3"/>
  <c r="AC280" i="3" l="1"/>
  <c r="AD280" i="3" s="1"/>
  <c r="AE280" i="3" s="1"/>
  <c r="AF280" i="3" s="1"/>
  <c r="Y281" i="3" s="1"/>
  <c r="AA281" i="3" l="1"/>
  <c r="AB281" i="3"/>
  <c r="AG281" i="3"/>
  <c r="AH281" i="3"/>
  <c r="AC281" i="3" l="1"/>
  <c r="AD281" i="3" s="1"/>
  <c r="AE281" i="3" s="1"/>
  <c r="AF281" i="3" s="1"/>
  <c r="Y282" i="3" s="1"/>
  <c r="AB282" i="3" l="1"/>
  <c r="AG282" i="3"/>
  <c r="AA282" i="3"/>
  <c r="AH282" i="3"/>
  <c r="AC282" i="3" l="1"/>
  <c r="AD282" i="3" s="1"/>
  <c r="AE282" i="3" s="1"/>
  <c r="AF282" i="3" s="1"/>
  <c r="Y283" i="3" s="1"/>
  <c r="AG283" i="3" l="1"/>
  <c r="AA283" i="3"/>
  <c r="AB283" i="3"/>
  <c r="AH283" i="3"/>
  <c r="AC283" i="3" l="1"/>
  <c r="AD283" i="3" s="1"/>
  <c r="AE283" i="3" s="1"/>
  <c r="AF283" i="3" s="1"/>
  <c r="Y284" i="3" s="1"/>
  <c r="AA284" i="3" l="1"/>
  <c r="AB284" i="3"/>
  <c r="AG284" i="3"/>
  <c r="AH284" i="3"/>
  <c r="AC284" i="3" l="1"/>
  <c r="AD284" i="3" s="1"/>
  <c r="AE284" i="3" s="1"/>
  <c r="AF284" i="3" s="1"/>
  <c r="Y285" i="3" s="1"/>
  <c r="AA285" i="3" l="1"/>
  <c r="AG285" i="3"/>
  <c r="AB285" i="3"/>
  <c r="AH285" i="3"/>
  <c r="AC285" i="3" l="1"/>
  <c r="AD285" i="3" s="1"/>
  <c r="AE285" i="3" s="1"/>
  <c r="AF285" i="3" s="1"/>
  <c r="Y286" i="3" s="1"/>
  <c r="AB286" i="3" l="1"/>
  <c r="AA286" i="3"/>
  <c r="AG286" i="3"/>
  <c r="AH286" i="3"/>
  <c r="AC286" i="3" l="1"/>
  <c r="AD286" i="3" s="1"/>
  <c r="AE286" i="3" s="1"/>
  <c r="AF286" i="3" s="1"/>
  <c r="Y287" i="3" s="1"/>
  <c r="AG287" i="3" l="1"/>
  <c r="AA287" i="3"/>
  <c r="AB287" i="3"/>
  <c r="AH287" i="3"/>
  <c r="AC287" i="3" l="1"/>
  <c r="AD287" i="3" s="1"/>
  <c r="AE287" i="3" s="1"/>
  <c r="AF287" i="3" s="1"/>
  <c r="Y288" i="3" s="1"/>
  <c r="AG288" i="3" l="1"/>
  <c r="AA288" i="3"/>
  <c r="AB288" i="3"/>
  <c r="AH288" i="3"/>
  <c r="AC288" i="3" l="1"/>
  <c r="AD288" i="3" s="1"/>
  <c r="AE288" i="3" s="1"/>
  <c r="AF288" i="3" s="1"/>
  <c r="Y289" i="3" s="1"/>
  <c r="AA289" i="3" l="1"/>
  <c r="AB289" i="3"/>
  <c r="AG289" i="3"/>
  <c r="AH289" i="3"/>
  <c r="AC289" i="3" l="1"/>
  <c r="AD289" i="3" s="1"/>
  <c r="AE289" i="3" s="1"/>
  <c r="AF289" i="3" s="1"/>
  <c r="Y290" i="3" s="1"/>
  <c r="AB290" i="3" l="1"/>
  <c r="AA290" i="3"/>
  <c r="AG290" i="3"/>
  <c r="AH290" i="3"/>
  <c r="AC290" i="3" l="1"/>
  <c r="AD290" i="3" s="1"/>
  <c r="AE290" i="3" s="1"/>
  <c r="AF290" i="3" s="1"/>
  <c r="Y291" i="3" s="1"/>
  <c r="AG291" i="3" l="1"/>
  <c r="AA291" i="3"/>
  <c r="AB291" i="3"/>
  <c r="AH291" i="3"/>
  <c r="AC291" i="3" l="1"/>
  <c r="AD291" i="3" s="1"/>
  <c r="AE291" i="3" s="1"/>
  <c r="AF291" i="3" s="1"/>
  <c r="Y292" i="3" s="1"/>
  <c r="AA292" i="3" l="1"/>
  <c r="AB292" i="3"/>
  <c r="AG292" i="3"/>
  <c r="AH292" i="3"/>
  <c r="AC292" i="3" l="1"/>
  <c r="AD292" i="3" s="1"/>
  <c r="AE292" i="3" s="1"/>
  <c r="AF292" i="3" s="1"/>
  <c r="Y293" i="3" s="1"/>
  <c r="AA293" i="3" l="1"/>
  <c r="AB293" i="3"/>
  <c r="AG293" i="3"/>
  <c r="AH293" i="3"/>
  <c r="AC293" i="3" l="1"/>
  <c r="AD293" i="3" s="1"/>
  <c r="AE293" i="3" s="1"/>
  <c r="AF293" i="3" s="1"/>
  <c r="Y294" i="3" s="1"/>
  <c r="AB294" i="3" l="1"/>
  <c r="AG294" i="3"/>
  <c r="AA294" i="3"/>
  <c r="AH294" i="3"/>
  <c r="AC294" i="3" l="1"/>
  <c r="AD294" i="3" s="1"/>
  <c r="AE294" i="3" s="1"/>
  <c r="AF294" i="3" s="1"/>
  <c r="Y295" i="3" s="1"/>
  <c r="AG295" i="3" l="1"/>
  <c r="AA295" i="3"/>
  <c r="AB295" i="3"/>
  <c r="AH295" i="3"/>
  <c r="AC295" i="3" l="1"/>
  <c r="AD295" i="3" s="1"/>
  <c r="AE295" i="3" s="1"/>
  <c r="AF295" i="3" s="1"/>
  <c r="Y296" i="3" s="1"/>
  <c r="AB296" i="3" l="1"/>
  <c r="AG296" i="3"/>
  <c r="AA296" i="3"/>
  <c r="AH296" i="3"/>
  <c r="AC296" i="3" l="1"/>
  <c r="AD296" i="3" s="1"/>
  <c r="AE296" i="3" s="1"/>
  <c r="AF296" i="3" s="1"/>
  <c r="Y297" i="3" s="1"/>
  <c r="AA297" i="3" l="1"/>
  <c r="AG297" i="3"/>
  <c r="AB297" i="3"/>
  <c r="AH297" i="3"/>
  <c r="AC297" i="3" l="1"/>
  <c r="AD297" i="3" s="1"/>
  <c r="AE297" i="3" s="1"/>
  <c r="AF297" i="3" s="1"/>
  <c r="Y298" i="3" s="1"/>
  <c r="AB298" i="3" l="1"/>
  <c r="AA298" i="3"/>
  <c r="AG298" i="3"/>
  <c r="AH298" i="3"/>
  <c r="AC298" i="3" l="1"/>
  <c r="AD298" i="3" s="1"/>
  <c r="AE298" i="3" s="1"/>
  <c r="AF298" i="3" s="1"/>
  <c r="Y299" i="3" s="1"/>
  <c r="AG299" i="3" l="1"/>
  <c r="AB299" i="3"/>
  <c r="AA299" i="3"/>
  <c r="AH299" i="3"/>
  <c r="AC299" i="3" l="1"/>
  <c r="AD299" i="3" s="1"/>
  <c r="AE299" i="3" s="1"/>
  <c r="AF299" i="3" s="1"/>
  <c r="Y300" i="3" s="1"/>
  <c r="AG300" i="3" l="1"/>
  <c r="AA300" i="3"/>
  <c r="AB300" i="3"/>
  <c r="AH300" i="3"/>
  <c r="AC300" i="3" l="1"/>
  <c r="AD300" i="3" s="1"/>
  <c r="AE300" i="3" s="1"/>
  <c r="AF300" i="3" s="1"/>
  <c r="Y301" i="3" s="1"/>
  <c r="AA301" i="3" l="1"/>
  <c r="AB301" i="3"/>
  <c r="AG301" i="3"/>
  <c r="AH301" i="3"/>
  <c r="AC301" i="3" l="1"/>
  <c r="AD301" i="3" s="1"/>
  <c r="AE301" i="3" s="1"/>
  <c r="AF301" i="3" s="1"/>
  <c r="Y302" i="3" s="1"/>
  <c r="AB302" i="3" l="1"/>
  <c r="AG302" i="3"/>
  <c r="AA302" i="3"/>
  <c r="AH302" i="3"/>
  <c r="AC302" i="3" l="1"/>
  <c r="AD302" i="3" s="1"/>
  <c r="AE302" i="3" s="1"/>
  <c r="AF302" i="3" s="1"/>
  <c r="Y303" i="3" s="1"/>
  <c r="AG303" i="3" l="1"/>
  <c r="AA303" i="3"/>
  <c r="AB303" i="3"/>
  <c r="AH303" i="3"/>
  <c r="AC303" i="3" l="1"/>
  <c r="AD303" i="3" s="1"/>
  <c r="AE303" i="3" s="1"/>
  <c r="AF303" i="3" s="1"/>
  <c r="Y304" i="3" s="1"/>
  <c r="AA304" i="3" l="1"/>
  <c r="AB304" i="3"/>
  <c r="AG304" i="3"/>
  <c r="AH304" i="3"/>
  <c r="AC304" i="3" l="1"/>
  <c r="AD304" i="3" s="1"/>
  <c r="AE304" i="3" s="1"/>
  <c r="AF304" i="3" s="1"/>
  <c r="Y305" i="3" s="1"/>
  <c r="AA305" i="3" l="1"/>
  <c r="AG305" i="3"/>
  <c r="AB305" i="3"/>
  <c r="AH305" i="3"/>
  <c r="AC305" i="3" l="1"/>
  <c r="AD305" i="3" s="1"/>
  <c r="AE305" i="3" s="1"/>
  <c r="AF305" i="3" s="1"/>
  <c r="Y306" i="3" s="1"/>
  <c r="AB306" i="3" l="1"/>
  <c r="AG306" i="3"/>
  <c r="AA306" i="3"/>
  <c r="AH306" i="3"/>
  <c r="AC306" i="3" l="1"/>
  <c r="AD306" i="3" s="1"/>
  <c r="AE306" i="3" s="1"/>
  <c r="AF306" i="3" s="1"/>
  <c r="Y307" i="3" s="1"/>
  <c r="AG307" i="3" l="1"/>
  <c r="AA307" i="3"/>
  <c r="AB307" i="3"/>
  <c r="AH307" i="3"/>
  <c r="AC307" i="3" l="1"/>
  <c r="AD307" i="3" s="1"/>
  <c r="AE307" i="3" s="1"/>
  <c r="AF307" i="3" s="1"/>
  <c r="Y308" i="3" s="1"/>
  <c r="AG308" i="3" l="1"/>
  <c r="AA308" i="3"/>
  <c r="AB308" i="3"/>
  <c r="AH308" i="3"/>
  <c r="AC308" i="3" l="1"/>
  <c r="AD308" i="3" s="1"/>
  <c r="AE308" i="3" s="1"/>
  <c r="AF308" i="3" s="1"/>
  <c r="Y309" i="3" s="1"/>
  <c r="AA309" i="3" l="1"/>
  <c r="AG309" i="3"/>
  <c r="AB309" i="3"/>
  <c r="AH309" i="3"/>
  <c r="AC309" i="3" l="1"/>
  <c r="AD309" i="3" s="1"/>
  <c r="AE309" i="3" s="1"/>
  <c r="AF309" i="3" s="1"/>
  <c r="Y310" i="3" s="1"/>
  <c r="AB310" i="3" l="1"/>
  <c r="AA310" i="3"/>
  <c r="AG310" i="3"/>
  <c r="AH310" i="3"/>
  <c r="AC310" i="3" l="1"/>
  <c r="AD310" i="3" s="1"/>
  <c r="AE310" i="3" s="1"/>
  <c r="AF310" i="3" s="1"/>
  <c r="Y311" i="3" s="1"/>
  <c r="AG311" i="3" l="1"/>
  <c r="AA311" i="3"/>
  <c r="AB311" i="3"/>
  <c r="AH311" i="3"/>
  <c r="AC311" i="3" l="1"/>
  <c r="AD311" i="3" s="1"/>
  <c r="AE311" i="3" s="1"/>
  <c r="AF311" i="3" s="1"/>
  <c r="Y312" i="3" s="1"/>
  <c r="AG312" i="3" l="1"/>
  <c r="AA312" i="3"/>
  <c r="AB312" i="3"/>
  <c r="AH312" i="3"/>
  <c r="AC312" i="3" l="1"/>
  <c r="AD312" i="3" s="1"/>
  <c r="AE312" i="3" s="1"/>
  <c r="AF312" i="3" s="1"/>
  <c r="Y313" i="3" s="1"/>
  <c r="AA313" i="3" l="1"/>
  <c r="AB313" i="3"/>
  <c r="AG313" i="3"/>
  <c r="AH313" i="3"/>
  <c r="AC313" i="3" l="1"/>
  <c r="AD313" i="3" s="1"/>
  <c r="AE313" i="3" s="1"/>
  <c r="AF313" i="3" s="1"/>
  <c r="Y314" i="3" s="1"/>
  <c r="AB314" i="3" l="1"/>
  <c r="AG314" i="3"/>
  <c r="AA314" i="3"/>
  <c r="AH314" i="3"/>
  <c r="AC314" i="3" l="1"/>
  <c r="AD314" i="3" s="1"/>
  <c r="AE314" i="3" s="1"/>
  <c r="AF314" i="3" s="1"/>
  <c r="Y315" i="3" s="1"/>
  <c r="AG315" i="3" l="1"/>
  <c r="AA315" i="3"/>
  <c r="AB315" i="3"/>
  <c r="AH315" i="3"/>
  <c r="AC315" i="3" l="1"/>
  <c r="AD315" i="3" s="1"/>
  <c r="AE315" i="3" s="1"/>
  <c r="AF315" i="3" s="1"/>
  <c r="Y316" i="3" s="1"/>
  <c r="AA316" i="3" l="1"/>
  <c r="AB316" i="3"/>
  <c r="AG316" i="3"/>
  <c r="AH316" i="3"/>
  <c r="AC316" i="3" l="1"/>
  <c r="AD316" i="3" s="1"/>
  <c r="AE316" i="3" s="1"/>
  <c r="AF316" i="3" s="1"/>
  <c r="Y317" i="3" s="1"/>
  <c r="AA317" i="3" l="1"/>
  <c r="AG317" i="3"/>
  <c r="AB317" i="3"/>
  <c r="AH317" i="3"/>
  <c r="AC317" i="3" l="1"/>
  <c r="AD317" i="3" s="1"/>
  <c r="AE317" i="3" s="1"/>
  <c r="AF317" i="3" s="1"/>
  <c r="Y318" i="3" s="1"/>
  <c r="AB318" i="3" l="1"/>
  <c r="AA318" i="3"/>
  <c r="AG318" i="3"/>
  <c r="AH318" i="3"/>
  <c r="AC318" i="3" l="1"/>
  <c r="AD318" i="3" s="1"/>
  <c r="AE318" i="3" s="1"/>
  <c r="AF318" i="3" s="1"/>
  <c r="Y319" i="3" s="1"/>
  <c r="AG319" i="3" l="1"/>
  <c r="AA319" i="3"/>
  <c r="AB319" i="3"/>
  <c r="AH319" i="3"/>
  <c r="AC319" i="3" l="1"/>
  <c r="AD319" i="3" s="1"/>
  <c r="AE319" i="3" s="1"/>
  <c r="AF319" i="3" s="1"/>
  <c r="Y320" i="3" s="1"/>
  <c r="AG320" i="3" l="1"/>
  <c r="AA320" i="3"/>
  <c r="AB320" i="3"/>
  <c r="AH320" i="3"/>
  <c r="AC320" i="3" l="1"/>
  <c r="AD320" i="3" s="1"/>
  <c r="AE320" i="3" s="1"/>
  <c r="AF320" i="3" s="1"/>
  <c r="Y321" i="3" s="1"/>
  <c r="AA321" i="3" l="1"/>
  <c r="AB321" i="3"/>
  <c r="AG321" i="3"/>
  <c r="AH321" i="3"/>
  <c r="AC321" i="3" l="1"/>
  <c r="AD321" i="3" s="1"/>
  <c r="AE321" i="3" s="1"/>
  <c r="AF321" i="3" s="1"/>
  <c r="Y322" i="3" s="1"/>
  <c r="AB322" i="3" l="1"/>
  <c r="AA322" i="3"/>
  <c r="AG322" i="3"/>
  <c r="AH322" i="3"/>
  <c r="AC322" i="3" l="1"/>
  <c r="AD322" i="3" s="1"/>
  <c r="AE322" i="3" s="1"/>
  <c r="AF322" i="3" s="1"/>
  <c r="Y323" i="3" s="1"/>
  <c r="AG323" i="3" l="1"/>
  <c r="AA323" i="3"/>
  <c r="AB323" i="3"/>
  <c r="AH323" i="3"/>
  <c r="AC323" i="3" l="1"/>
  <c r="AD323" i="3" s="1"/>
  <c r="AE323" i="3" s="1"/>
  <c r="AF323" i="3" s="1"/>
  <c r="Y324" i="3" s="1"/>
  <c r="AA324" i="3" l="1"/>
  <c r="AB324" i="3"/>
  <c r="AG324" i="3"/>
  <c r="AH324" i="3"/>
  <c r="AC324" i="3" l="1"/>
  <c r="AD324" i="3" s="1"/>
  <c r="AE324" i="3" s="1"/>
  <c r="AF324" i="3" s="1"/>
  <c r="Y325" i="3" s="1"/>
  <c r="AA325" i="3" l="1"/>
  <c r="AB325" i="3"/>
  <c r="AG325" i="3"/>
  <c r="AH325" i="3"/>
  <c r="AC325" i="3" l="1"/>
  <c r="AD325" i="3" s="1"/>
  <c r="AE325" i="3" s="1"/>
  <c r="AF325" i="3" s="1"/>
  <c r="Y326" i="3" s="1"/>
  <c r="AB326" i="3" l="1"/>
  <c r="AG326" i="3"/>
  <c r="AA326" i="3"/>
  <c r="AH326" i="3"/>
  <c r="AC326" i="3" l="1"/>
  <c r="AD326" i="3" s="1"/>
  <c r="AE326" i="3" s="1"/>
  <c r="AF326" i="3" s="1"/>
  <c r="Y327" i="3" s="1"/>
  <c r="AG327" i="3" l="1"/>
  <c r="AB327" i="3"/>
  <c r="AA327" i="3"/>
  <c r="AH327" i="3"/>
  <c r="AC327" i="3" l="1"/>
  <c r="AD327" i="3" s="1"/>
  <c r="AE327" i="3" s="1"/>
  <c r="AF327" i="3" s="1"/>
  <c r="Y328" i="3" s="1"/>
  <c r="AB328" i="3" l="1"/>
  <c r="AG328" i="3"/>
  <c r="AA328" i="3"/>
  <c r="AH328" i="3"/>
  <c r="AC328" i="3" l="1"/>
  <c r="AD328" i="3" s="1"/>
  <c r="AE328" i="3" s="1"/>
  <c r="AF328" i="3" s="1"/>
  <c r="Y329" i="3" s="1"/>
  <c r="AA329" i="3" l="1"/>
  <c r="AG329" i="3"/>
  <c r="AB329" i="3"/>
  <c r="AH329" i="3"/>
  <c r="AC329" i="3" l="1"/>
  <c r="AD329" i="3" s="1"/>
  <c r="AE329" i="3" s="1"/>
  <c r="AF329" i="3" s="1"/>
  <c r="Y330" i="3" s="1"/>
  <c r="AB330" i="3" l="1"/>
  <c r="AA330" i="3"/>
  <c r="AG330" i="3"/>
  <c r="AH330" i="3"/>
  <c r="AC330" i="3" l="1"/>
  <c r="AD330" i="3" s="1"/>
  <c r="AE330" i="3" s="1"/>
  <c r="AF330" i="3" s="1"/>
  <c r="Y331" i="3" s="1"/>
  <c r="AG331" i="3" l="1"/>
  <c r="AB331" i="3"/>
  <c r="AA331" i="3"/>
  <c r="AH331" i="3"/>
  <c r="AC331" i="3" l="1"/>
  <c r="AD331" i="3" s="1"/>
  <c r="AE331" i="3" s="1"/>
  <c r="AF331" i="3" s="1"/>
  <c r="Y332" i="3" s="1"/>
  <c r="AG332" i="3" l="1"/>
  <c r="AA332" i="3"/>
  <c r="AB332" i="3"/>
  <c r="AH332" i="3"/>
  <c r="AC332" i="3" l="1"/>
  <c r="AD332" i="3" s="1"/>
  <c r="AE332" i="3" s="1"/>
  <c r="AF332" i="3" s="1"/>
  <c r="Y333" i="3" s="1"/>
  <c r="AA333" i="3" l="1"/>
  <c r="AB333" i="3"/>
  <c r="AG333" i="3"/>
  <c r="AH333" i="3"/>
  <c r="AC333" i="3" l="1"/>
  <c r="AD333" i="3" s="1"/>
  <c r="AE333" i="3" s="1"/>
  <c r="AF333" i="3" s="1"/>
  <c r="Y334" i="3" s="1"/>
  <c r="AB334" i="3" l="1"/>
  <c r="AG334" i="3"/>
  <c r="AA334" i="3"/>
  <c r="AH334" i="3"/>
  <c r="AC334" i="3" l="1"/>
  <c r="AD334" i="3" s="1"/>
  <c r="AE334" i="3" s="1"/>
  <c r="AF334" i="3" s="1"/>
  <c r="Y335" i="3" s="1"/>
  <c r="AG335" i="3" l="1"/>
  <c r="AA335" i="3"/>
  <c r="AB335" i="3"/>
  <c r="AH335" i="3"/>
  <c r="AC335" i="3" l="1"/>
  <c r="AD335" i="3" s="1"/>
  <c r="AE335" i="3" s="1"/>
  <c r="AF335" i="3" s="1"/>
  <c r="Y336" i="3" s="1"/>
  <c r="AA336" i="3" l="1"/>
  <c r="AB336" i="3"/>
  <c r="AG336" i="3"/>
  <c r="AH336" i="3"/>
  <c r="AC336" i="3" l="1"/>
  <c r="AD336" i="3" s="1"/>
  <c r="AE336" i="3" s="1"/>
  <c r="AF336" i="3" s="1"/>
  <c r="Y337" i="3" s="1"/>
  <c r="AA337" i="3" l="1"/>
  <c r="AG337" i="3"/>
  <c r="AB337" i="3"/>
  <c r="AH337" i="3"/>
  <c r="AC337" i="3" l="1"/>
  <c r="AD337" i="3" s="1"/>
  <c r="AE337" i="3" s="1"/>
  <c r="AF337" i="3" s="1"/>
  <c r="Y338" i="3" s="1"/>
  <c r="AB338" i="3" l="1"/>
  <c r="AG338" i="3"/>
  <c r="AA338" i="3"/>
  <c r="AH338" i="3"/>
  <c r="AC338" i="3" l="1"/>
  <c r="AD338" i="3" s="1"/>
  <c r="AE338" i="3" s="1"/>
  <c r="AF338" i="3" s="1"/>
  <c r="Y339" i="3" s="1"/>
  <c r="AG339" i="3" l="1"/>
  <c r="AA339" i="3"/>
  <c r="AB339" i="3"/>
  <c r="AH339" i="3"/>
  <c r="AC339" i="3" l="1"/>
  <c r="AD339" i="3" s="1"/>
  <c r="AE339" i="3" s="1"/>
  <c r="AF339" i="3" s="1"/>
  <c r="Y340" i="3" s="1"/>
  <c r="AG340" i="3" l="1"/>
  <c r="AA340" i="3"/>
  <c r="AB340" i="3"/>
  <c r="AH340" i="3"/>
  <c r="AC340" i="3" l="1"/>
  <c r="AD340" i="3" s="1"/>
  <c r="AE340" i="3" s="1"/>
  <c r="AF340" i="3" s="1"/>
  <c r="Y341" i="3" s="1"/>
  <c r="AA341" i="3" l="1"/>
  <c r="AG341" i="3"/>
  <c r="AB341" i="3"/>
  <c r="AH341" i="3"/>
  <c r="AC341" i="3" l="1"/>
  <c r="AD341" i="3" s="1"/>
  <c r="AE341" i="3" s="1"/>
  <c r="AF341" i="3" s="1"/>
  <c r="Y342" i="3" s="1"/>
  <c r="AB342" i="3" l="1"/>
  <c r="AA342" i="3"/>
  <c r="AG342" i="3"/>
  <c r="AH342" i="3"/>
  <c r="AC342" i="3" l="1"/>
  <c r="AD342" i="3" s="1"/>
  <c r="AE342" i="3" s="1"/>
  <c r="AF342" i="3" s="1"/>
  <c r="Y343" i="3" s="1"/>
  <c r="AG343" i="3" l="1"/>
  <c r="AA343" i="3"/>
  <c r="AB343" i="3"/>
  <c r="AH343" i="3"/>
  <c r="AC343" i="3" l="1"/>
  <c r="AD343" i="3" s="1"/>
  <c r="AE343" i="3" s="1"/>
  <c r="AF343" i="3" s="1"/>
  <c r="Y344" i="3" s="1"/>
  <c r="AG344" i="3" l="1"/>
  <c r="AB344" i="3"/>
  <c r="AA344" i="3"/>
  <c r="AH344" i="3"/>
  <c r="AC344" i="3" l="1"/>
  <c r="AD344" i="3" s="1"/>
  <c r="AE344" i="3" s="1"/>
  <c r="AF344" i="3" s="1"/>
  <c r="Y345" i="3" s="1"/>
  <c r="AA345" i="3" l="1"/>
  <c r="AB345" i="3"/>
  <c r="AG345" i="3"/>
  <c r="AH345" i="3"/>
  <c r="AC345" i="3" l="1"/>
  <c r="AD345" i="3" s="1"/>
  <c r="AE345" i="3" s="1"/>
  <c r="AF345" i="3" s="1"/>
  <c r="Y346" i="3" s="1"/>
  <c r="AB346" i="3" l="1"/>
  <c r="AA346" i="3"/>
  <c r="AG346" i="3"/>
  <c r="AH346" i="3"/>
  <c r="AC346" i="3" l="1"/>
  <c r="AD346" i="3" s="1"/>
  <c r="AE346" i="3" s="1"/>
  <c r="AF346" i="3" s="1"/>
  <c r="Y347" i="3" s="1"/>
  <c r="AG347" i="3" l="1"/>
  <c r="AB347" i="3"/>
  <c r="AA347" i="3"/>
  <c r="AH347" i="3"/>
  <c r="AC347" i="3" l="1"/>
  <c r="AD347" i="3" s="1"/>
  <c r="AE347" i="3" s="1"/>
  <c r="AF347" i="3" s="1"/>
  <c r="Y348" i="3" s="1"/>
  <c r="AA348" i="3" l="1"/>
  <c r="AB348" i="3"/>
  <c r="AG348" i="3"/>
  <c r="AH348" i="3"/>
  <c r="AC348" i="3" l="1"/>
  <c r="AD348" i="3" s="1"/>
  <c r="AE348" i="3" s="1"/>
  <c r="AF348" i="3" s="1"/>
  <c r="Y349" i="3" s="1"/>
  <c r="AA349" i="3" l="1"/>
  <c r="AB349" i="3"/>
  <c r="AG349" i="3"/>
  <c r="AH349" i="3"/>
  <c r="AC349" i="3" l="1"/>
  <c r="AD349" i="3" s="1"/>
  <c r="AE349" i="3" s="1"/>
  <c r="AF349" i="3" s="1"/>
  <c r="Y350" i="3" s="1"/>
  <c r="AB350" i="3" l="1"/>
  <c r="AG350" i="3"/>
  <c r="AA350" i="3"/>
  <c r="AH350" i="3"/>
  <c r="AC350" i="3" l="1"/>
  <c r="AD350" i="3" s="1"/>
  <c r="AE350" i="3" s="1"/>
  <c r="AF350" i="3" s="1"/>
  <c r="Y351" i="3" s="1"/>
  <c r="AG351" i="3" l="1"/>
  <c r="AA351" i="3"/>
  <c r="AB351" i="3"/>
  <c r="AH351" i="3"/>
  <c r="AC351" i="3" l="1"/>
  <c r="AD351" i="3" s="1"/>
  <c r="AE351" i="3" s="1"/>
  <c r="AF351" i="3" s="1"/>
  <c r="Y352" i="3" s="1"/>
  <c r="AG352" i="3" l="1"/>
  <c r="AA352" i="3"/>
  <c r="AB352" i="3"/>
  <c r="AH352" i="3"/>
  <c r="AC352" i="3" l="1"/>
  <c r="AD352" i="3" s="1"/>
  <c r="AE352" i="3" s="1"/>
  <c r="AF352" i="3" s="1"/>
  <c r="Y353" i="3" s="1"/>
  <c r="AA353" i="3" l="1"/>
  <c r="AB353" i="3"/>
  <c r="AG353" i="3"/>
  <c r="AH353" i="3"/>
  <c r="AC353" i="3" l="1"/>
  <c r="AD353" i="3" s="1"/>
  <c r="AE353" i="3" s="1"/>
  <c r="AF353" i="3" s="1"/>
  <c r="Y354" i="3" s="1"/>
  <c r="AB354" i="3" l="1"/>
  <c r="AA354" i="3"/>
  <c r="AG354" i="3"/>
  <c r="AH354" i="3"/>
  <c r="AC354" i="3" l="1"/>
  <c r="AD354" i="3" s="1"/>
  <c r="AE354" i="3" s="1"/>
  <c r="AF354" i="3" s="1"/>
  <c r="Y355" i="3" s="1"/>
  <c r="AA355" i="3" l="1"/>
  <c r="AB355" i="3"/>
  <c r="AG355" i="3"/>
  <c r="AH355" i="3"/>
  <c r="AC355" i="3" l="1"/>
  <c r="AD355" i="3" s="1"/>
  <c r="AE355" i="3" s="1"/>
  <c r="AF355" i="3" s="1"/>
  <c r="Y356" i="3" s="1"/>
  <c r="AG356" i="3" l="1"/>
  <c r="AA356" i="3"/>
  <c r="AB356" i="3"/>
  <c r="AH356" i="3"/>
  <c r="AC356" i="3" l="1"/>
  <c r="AD356" i="3" s="1"/>
  <c r="AE356" i="3" s="1"/>
  <c r="AF356" i="3" s="1"/>
  <c r="Y357" i="3" s="1"/>
  <c r="AG357" i="3" l="1"/>
  <c r="AB357" i="3"/>
  <c r="AA357" i="3"/>
  <c r="AH357" i="3"/>
  <c r="AC357" i="3" l="1"/>
  <c r="AD357" i="3" s="1"/>
  <c r="AE357" i="3" s="1"/>
  <c r="AF357" i="3" s="1"/>
  <c r="Y358" i="3" s="1"/>
  <c r="AA358" i="3" l="1"/>
  <c r="AG358" i="3"/>
  <c r="AB358" i="3"/>
  <c r="AH358" i="3"/>
  <c r="AC358" i="3" l="1"/>
  <c r="AD358" i="3" s="1"/>
  <c r="AE358" i="3" s="1"/>
  <c r="AF358" i="3" s="1"/>
  <c r="Y359" i="3" s="1"/>
  <c r="AA359" i="3" l="1"/>
  <c r="AB359" i="3"/>
  <c r="AG359" i="3"/>
  <c r="AH359" i="3"/>
  <c r="AC359" i="3" l="1"/>
  <c r="AD359" i="3" s="1"/>
  <c r="AE359" i="3" s="1"/>
  <c r="AF359" i="3" s="1"/>
  <c r="Y360" i="3" s="1"/>
  <c r="AB360" i="3" l="1"/>
  <c r="AG360" i="3"/>
  <c r="AA360" i="3"/>
  <c r="AH360" i="3"/>
  <c r="AC360" i="3" l="1"/>
  <c r="AD360" i="3" s="1"/>
  <c r="AE360" i="3" s="1"/>
  <c r="AF360" i="3" s="1"/>
  <c r="Y361" i="3" s="1"/>
  <c r="AG361" i="3" l="1"/>
  <c r="AA361" i="3"/>
  <c r="AB361" i="3"/>
  <c r="AH361" i="3"/>
  <c r="AC361" i="3" l="1"/>
  <c r="AD361" i="3" s="1"/>
  <c r="AE361" i="3" s="1"/>
  <c r="AF361" i="3" s="1"/>
  <c r="Y362" i="3" s="1"/>
  <c r="AG362" i="3" l="1"/>
  <c r="AA362" i="3"/>
  <c r="AB362" i="3"/>
  <c r="AH362" i="3"/>
  <c r="AC362" i="3" l="1"/>
  <c r="AD362" i="3" s="1"/>
  <c r="AE362" i="3" s="1"/>
  <c r="AF362" i="3" s="1"/>
  <c r="Y363" i="3" s="1"/>
  <c r="AA363" i="3" l="1"/>
  <c r="AB363" i="3"/>
  <c r="AG363" i="3"/>
  <c r="AH363" i="3"/>
  <c r="AC363" i="3" l="1"/>
  <c r="AD363" i="3" s="1"/>
  <c r="AE363" i="3" s="1"/>
  <c r="AF363" i="3" s="1"/>
  <c r="Y364" i="3" s="1"/>
  <c r="AG364" i="3" l="1"/>
  <c r="AB364" i="3"/>
  <c r="AA364" i="3"/>
  <c r="AH364" i="3"/>
  <c r="AC364" i="3" l="1"/>
  <c r="AD364" i="3" s="1"/>
  <c r="AE364" i="3" s="1"/>
  <c r="AF364" i="3" s="1"/>
  <c r="Y365" i="3" s="1"/>
  <c r="AG365" i="3" l="1"/>
  <c r="AA365" i="3"/>
  <c r="AB365" i="3"/>
  <c r="AH365" i="3"/>
  <c r="AC365" i="3" l="1"/>
  <c r="AD365" i="3" s="1"/>
  <c r="AE365" i="3" s="1"/>
  <c r="AF365" i="3" s="1"/>
  <c r="Y366" i="3" s="1"/>
  <c r="AA366" i="3" l="1"/>
  <c r="AG366" i="3"/>
  <c r="AB366" i="3"/>
  <c r="AH366" i="3"/>
  <c r="AC366" i="3" l="1"/>
  <c r="AD366" i="3" s="1"/>
  <c r="AE366" i="3" s="1"/>
  <c r="AF366" i="3" s="1"/>
  <c r="Y367" i="3" s="1"/>
  <c r="AA367" i="3" l="1"/>
  <c r="AB367" i="3"/>
  <c r="AG367" i="3"/>
  <c r="AH367" i="3"/>
  <c r="AC367" i="3" l="1"/>
  <c r="AD367" i="3" s="1"/>
  <c r="AE367" i="3" s="1"/>
  <c r="AF367" i="3" s="1"/>
  <c r="Y368" i="3" s="1"/>
  <c r="AB368" i="3" l="1"/>
  <c r="AA368" i="3"/>
  <c r="AG368" i="3"/>
  <c r="AH368" i="3"/>
  <c r="AC368" i="3" l="1"/>
  <c r="AD368" i="3" s="1"/>
  <c r="AE368" i="3" s="1"/>
  <c r="AF368" i="3" s="1"/>
  <c r="Y369" i="3" s="1"/>
  <c r="AG369" i="3" l="1"/>
  <c r="AA369" i="3"/>
  <c r="AB369" i="3"/>
  <c r="AH369" i="3"/>
  <c r="AC369" i="3" l="1"/>
  <c r="AD369" i="3" s="1"/>
  <c r="AE369" i="3" s="1"/>
  <c r="AF369" i="3" s="1"/>
  <c r="Y370" i="3" s="1"/>
  <c r="AA370" i="3" l="1"/>
  <c r="AB370" i="3"/>
  <c r="AG370" i="3"/>
  <c r="AH370" i="3"/>
  <c r="AC370" i="3" l="1"/>
  <c r="AD370" i="3" s="1"/>
  <c r="AE370" i="3" s="1"/>
  <c r="AF370" i="3" s="1"/>
  <c r="Y371" i="3" s="1"/>
  <c r="AA371" i="3" l="1"/>
  <c r="AG371" i="3"/>
  <c r="AB371" i="3"/>
  <c r="AH371" i="3"/>
  <c r="AC371" i="3" l="1"/>
  <c r="AD371" i="3" s="1"/>
  <c r="AE371" i="3" s="1"/>
  <c r="AF371" i="3" s="1"/>
  <c r="Y372" i="3" s="1"/>
  <c r="AG372" i="3" l="1"/>
  <c r="AB372" i="3"/>
  <c r="AA372" i="3"/>
  <c r="AH372" i="3"/>
  <c r="AC372" i="3" l="1"/>
  <c r="AD372" i="3" s="1"/>
  <c r="AE372" i="3" s="1"/>
  <c r="AF372" i="3" s="1"/>
  <c r="Y373" i="3" s="1"/>
  <c r="AG373" i="3" l="1"/>
  <c r="AB373" i="3"/>
  <c r="AA373" i="3"/>
  <c r="AH373" i="3"/>
  <c r="AC373" i="3" l="1"/>
  <c r="AD373" i="3" s="1"/>
  <c r="AE373" i="3" s="1"/>
  <c r="AF373" i="3" s="1"/>
  <c r="Y374" i="3" s="1"/>
  <c r="AA374" i="3" l="1"/>
  <c r="AB374" i="3"/>
  <c r="AG374" i="3"/>
  <c r="AH374" i="3"/>
  <c r="AC374" i="3" l="1"/>
  <c r="AD374" i="3" s="1"/>
  <c r="AE374" i="3" s="1"/>
  <c r="AF374" i="3" s="1"/>
  <c r="Y375" i="3" s="1"/>
  <c r="AA375" i="3" l="1"/>
  <c r="AB375" i="3"/>
  <c r="AG375" i="3"/>
  <c r="AH375" i="3"/>
  <c r="AC375" i="3" l="1"/>
  <c r="AD375" i="3" s="1"/>
  <c r="AE375" i="3" s="1"/>
  <c r="AF375" i="3" s="1"/>
  <c r="Y376" i="3" s="1"/>
  <c r="AB376" i="3" l="1"/>
  <c r="AA376" i="3"/>
  <c r="AG376" i="3"/>
  <c r="AH376" i="3"/>
  <c r="AC376" i="3" l="1"/>
  <c r="AD376" i="3" s="1"/>
  <c r="AE376" i="3" s="1"/>
  <c r="AF376" i="3" s="1"/>
  <c r="Y377" i="3" s="1"/>
  <c r="AG377" i="3" l="1"/>
  <c r="AB377" i="3"/>
  <c r="AA377" i="3"/>
  <c r="AH377" i="3"/>
  <c r="AC377" i="3" l="1"/>
  <c r="AD377" i="3" s="1"/>
  <c r="AE377" i="3" s="1"/>
  <c r="AF377" i="3" s="1"/>
  <c r="Y378" i="3" s="1"/>
  <c r="AA378" i="3" l="1"/>
  <c r="AB378" i="3"/>
  <c r="AG378" i="3"/>
  <c r="AH378" i="3"/>
  <c r="AC378" i="3" l="1"/>
  <c r="AD378" i="3" s="1"/>
  <c r="AE378" i="3" s="1"/>
  <c r="AF378" i="3" s="1"/>
  <c r="Y379" i="3" s="1"/>
  <c r="AA379" i="3" l="1"/>
  <c r="AB379" i="3"/>
  <c r="AG379" i="3"/>
  <c r="AH379" i="3"/>
  <c r="AC379" i="3" l="1"/>
  <c r="AD379" i="3" s="1"/>
  <c r="AE379" i="3" s="1"/>
  <c r="AF379" i="3" s="1"/>
  <c r="Y380" i="3" s="1"/>
  <c r="AG380" i="3" l="1"/>
  <c r="AB380" i="3"/>
  <c r="AA380" i="3"/>
  <c r="AH380" i="3"/>
  <c r="AC380" i="3" l="1"/>
  <c r="AD380" i="3" s="1"/>
  <c r="AE380" i="3" s="1"/>
  <c r="AF380" i="3" s="1"/>
  <c r="Y381" i="3" s="1"/>
  <c r="AG381" i="3" l="1"/>
  <c r="AA381" i="3"/>
  <c r="AB381" i="3"/>
  <c r="AH381" i="3"/>
  <c r="AC381" i="3" l="1"/>
  <c r="AD381" i="3" s="1"/>
  <c r="AE381" i="3" s="1"/>
  <c r="AF381" i="3" s="1"/>
  <c r="Y382" i="3" s="1"/>
  <c r="AA382" i="3" l="1"/>
  <c r="AG382" i="3"/>
  <c r="AB382" i="3"/>
  <c r="AH382" i="3"/>
  <c r="AC382" i="3" l="1"/>
  <c r="AD382" i="3" s="1"/>
  <c r="AE382" i="3" s="1"/>
  <c r="AF382" i="3" s="1"/>
  <c r="Y383" i="3" s="1"/>
  <c r="AA383" i="3" l="1"/>
  <c r="AB383" i="3"/>
  <c r="AG383" i="3"/>
  <c r="AH383" i="3"/>
  <c r="AC383" i="3" l="1"/>
  <c r="AD383" i="3" s="1"/>
  <c r="AE383" i="3" s="1"/>
  <c r="AF383" i="3" s="1"/>
  <c r="Y384" i="3" s="1"/>
  <c r="AB384" i="3" l="1"/>
  <c r="AG384" i="3"/>
  <c r="AA384" i="3"/>
  <c r="AH384" i="3"/>
  <c r="AC384" i="3" l="1"/>
  <c r="AD384" i="3" s="1"/>
  <c r="AE384" i="3" s="1"/>
  <c r="AF384" i="3" s="1"/>
  <c r="Y385" i="3" s="1"/>
  <c r="AG385" i="3" l="1"/>
  <c r="AA385" i="3"/>
  <c r="AB385" i="3"/>
  <c r="AH385" i="3"/>
  <c r="AC385" i="3" l="1"/>
  <c r="AD385" i="3" s="1"/>
  <c r="AE385" i="3" s="1"/>
  <c r="AF385" i="3" s="1"/>
  <c r="Y386" i="3" s="1"/>
  <c r="AG386" i="3" l="1"/>
  <c r="AA386" i="3"/>
  <c r="AB386" i="3"/>
  <c r="AH386" i="3"/>
  <c r="AC386" i="3" l="1"/>
  <c r="AD386" i="3" s="1"/>
  <c r="AE386" i="3" s="1"/>
  <c r="AF386" i="3" s="1"/>
  <c r="Y387" i="3" s="1"/>
  <c r="AA387" i="3" l="1"/>
  <c r="AB387" i="3"/>
  <c r="AG387" i="3"/>
  <c r="AH387" i="3"/>
  <c r="AC387" i="3" l="1"/>
  <c r="AD387" i="3" s="1"/>
  <c r="AE387" i="3" s="1"/>
  <c r="AF387" i="3" s="1"/>
  <c r="Y388" i="3" s="1"/>
  <c r="AG388" i="3" l="1"/>
  <c r="AB388" i="3"/>
  <c r="AA388" i="3"/>
  <c r="AH388" i="3"/>
  <c r="AC388" i="3" l="1"/>
  <c r="AD388" i="3" s="1"/>
  <c r="AE388" i="3" s="1"/>
  <c r="AF388" i="3" s="1"/>
  <c r="Y389" i="3" s="1"/>
  <c r="AG389" i="3" l="1"/>
  <c r="AA389" i="3"/>
  <c r="AB389" i="3"/>
  <c r="AH389" i="3"/>
  <c r="AC389" i="3" l="1"/>
  <c r="AD389" i="3" s="1"/>
  <c r="AE389" i="3" s="1"/>
  <c r="AF389" i="3" s="1"/>
  <c r="Y390" i="3" s="1"/>
  <c r="AA390" i="3" l="1"/>
  <c r="AB390" i="3"/>
  <c r="AG390" i="3"/>
  <c r="AH390" i="3"/>
  <c r="AC390" i="3" l="1"/>
  <c r="AD390" i="3" s="1"/>
  <c r="AE390" i="3" s="1"/>
  <c r="AF390" i="3" s="1"/>
  <c r="Y391" i="3" s="1"/>
  <c r="AA391" i="3" l="1"/>
  <c r="AB391" i="3"/>
  <c r="AG391" i="3"/>
  <c r="AH391" i="3"/>
  <c r="AC391" i="3" l="1"/>
  <c r="AD391" i="3" s="1"/>
  <c r="AE391" i="3" s="1"/>
  <c r="AF391" i="3" s="1"/>
  <c r="Y392" i="3" s="1"/>
  <c r="AB392" i="3" l="1"/>
  <c r="AA392" i="3"/>
  <c r="AG392" i="3"/>
  <c r="AH392" i="3"/>
  <c r="AC392" i="3" l="1"/>
  <c r="AD392" i="3" s="1"/>
  <c r="AE392" i="3" s="1"/>
  <c r="AF392" i="3" s="1"/>
  <c r="Y393" i="3" s="1"/>
  <c r="AG393" i="3" l="1"/>
  <c r="AA393" i="3"/>
  <c r="AB393" i="3"/>
  <c r="AH393" i="3"/>
  <c r="AC393" i="3" l="1"/>
  <c r="AD393" i="3" s="1"/>
  <c r="AE393" i="3" s="1"/>
  <c r="AF393" i="3" s="1"/>
  <c r="Y394" i="3" s="1"/>
  <c r="AA394" i="3" l="1"/>
  <c r="AB394" i="3"/>
  <c r="AG394" i="3"/>
  <c r="AH394" i="3"/>
  <c r="AC394" i="3" l="1"/>
  <c r="AD394" i="3" s="1"/>
  <c r="AE394" i="3" s="1"/>
  <c r="AF394" i="3" s="1"/>
  <c r="Y395" i="3" s="1"/>
  <c r="AA395" i="3" l="1"/>
  <c r="AG395" i="3"/>
  <c r="AB395" i="3"/>
  <c r="AH395" i="3"/>
  <c r="AC395" i="3" l="1"/>
  <c r="AD395" i="3" s="1"/>
  <c r="AE395" i="3" s="1"/>
  <c r="AF395" i="3" s="1"/>
  <c r="Y396" i="3" s="1"/>
  <c r="AG396" i="3" l="1"/>
  <c r="AB396" i="3"/>
  <c r="AA396" i="3"/>
  <c r="AH396" i="3"/>
  <c r="AC396" i="3" l="1"/>
  <c r="AD396" i="3" s="1"/>
  <c r="AE396" i="3" s="1"/>
  <c r="AF396" i="3" s="1"/>
  <c r="Y397" i="3" s="1"/>
  <c r="AG397" i="3" l="1"/>
  <c r="AB397" i="3"/>
  <c r="AA397" i="3"/>
  <c r="AH397" i="3"/>
  <c r="AC397" i="3" l="1"/>
  <c r="AD397" i="3" s="1"/>
  <c r="AE397" i="3" s="1"/>
  <c r="AF397" i="3" s="1"/>
  <c r="Y398" i="3" s="1"/>
  <c r="AA398" i="3" l="1"/>
  <c r="AB398" i="3"/>
  <c r="AG398" i="3"/>
  <c r="AH398" i="3"/>
  <c r="AC398" i="3" l="1"/>
  <c r="AD398" i="3" s="1"/>
  <c r="AE398" i="3" s="1"/>
  <c r="AF398" i="3" s="1"/>
  <c r="Y399" i="3" s="1"/>
  <c r="AA399" i="3" l="1"/>
  <c r="AB399" i="3"/>
  <c r="AG399" i="3"/>
  <c r="AH399" i="3"/>
  <c r="AC399" i="3" l="1"/>
  <c r="AD399" i="3" s="1"/>
  <c r="AE399" i="3" s="1"/>
  <c r="AF399" i="3" s="1"/>
  <c r="Y400" i="3" s="1"/>
  <c r="AB400" i="3" l="1"/>
  <c r="AA400" i="3"/>
  <c r="AG400" i="3"/>
  <c r="AH400" i="3"/>
  <c r="AC400" i="3" l="1"/>
  <c r="AD400" i="3" s="1"/>
  <c r="AE400" i="3" s="1"/>
  <c r="AF400" i="3" s="1"/>
  <c r="Y401" i="3" s="1"/>
  <c r="AG401" i="3" l="1"/>
  <c r="AA401" i="3"/>
  <c r="AB401" i="3"/>
  <c r="AH401" i="3"/>
  <c r="AC401" i="3" l="1"/>
  <c r="AD401" i="3" s="1"/>
  <c r="AE401" i="3" s="1"/>
  <c r="AF401" i="3" s="1"/>
  <c r="Y402" i="3" s="1"/>
  <c r="AG402" i="3" l="1"/>
  <c r="AA402" i="3"/>
  <c r="AB402" i="3"/>
  <c r="AH402" i="3"/>
  <c r="AC402" i="3" l="1"/>
  <c r="AD402" i="3" s="1"/>
  <c r="AE402" i="3" s="1"/>
  <c r="AF402" i="3" s="1"/>
  <c r="Y403" i="3" s="1"/>
  <c r="AA403" i="3" l="1"/>
  <c r="AB403" i="3"/>
  <c r="AG403" i="3"/>
  <c r="AH403" i="3"/>
  <c r="AC403" i="3" l="1"/>
  <c r="AD403" i="3" s="1"/>
  <c r="AE403" i="3" s="1"/>
  <c r="AF403" i="3" s="1"/>
  <c r="Y404" i="3" s="1"/>
  <c r="AG404" i="3" l="1"/>
  <c r="AB404" i="3"/>
  <c r="AA404" i="3"/>
  <c r="AH404" i="3"/>
  <c r="AC404" i="3" l="1"/>
  <c r="AD404" i="3" s="1"/>
  <c r="AE404" i="3" s="1"/>
  <c r="AF404" i="3" s="1"/>
  <c r="Y405" i="3" s="1"/>
  <c r="AG405" i="3" l="1"/>
  <c r="AA405" i="3"/>
  <c r="AB405" i="3"/>
  <c r="AH405" i="3"/>
  <c r="AC405" i="3" l="1"/>
  <c r="AD405" i="3" s="1"/>
  <c r="AE405" i="3" s="1"/>
  <c r="AF405" i="3" s="1"/>
  <c r="Y406" i="3" s="1"/>
  <c r="AA406" i="3" l="1"/>
  <c r="AG406" i="3"/>
  <c r="AB406" i="3"/>
  <c r="AH406" i="3"/>
  <c r="AC406" i="3" l="1"/>
  <c r="AD406" i="3" s="1"/>
  <c r="AE406" i="3" s="1"/>
  <c r="AF406" i="3" s="1"/>
  <c r="Y407" i="3" s="1"/>
  <c r="AA407" i="3" l="1"/>
  <c r="AB407" i="3"/>
  <c r="AG407" i="3"/>
  <c r="AH407" i="3"/>
  <c r="AC407" i="3" l="1"/>
  <c r="AD407" i="3" s="1"/>
  <c r="AE407" i="3" s="1"/>
  <c r="AF407" i="3" s="1"/>
  <c r="Y408" i="3" s="1"/>
  <c r="AB408" i="3" l="1"/>
  <c r="AG408" i="3"/>
  <c r="AA408" i="3"/>
  <c r="AH408" i="3"/>
  <c r="AC408" i="3" l="1"/>
  <c r="AD408" i="3" s="1"/>
  <c r="AE408" i="3" s="1"/>
  <c r="AF408" i="3" s="1"/>
  <c r="Y409" i="3" s="1"/>
  <c r="AG409" i="3" l="1"/>
  <c r="AA409" i="3"/>
  <c r="AB409" i="3"/>
  <c r="AH409" i="3"/>
  <c r="AC409" i="3" l="1"/>
  <c r="AD409" i="3" s="1"/>
  <c r="AE409" i="3" s="1"/>
  <c r="AF409" i="3" s="1"/>
  <c r="Y410" i="3" s="1"/>
  <c r="AB410" i="3" l="1"/>
  <c r="AG410" i="3"/>
  <c r="AA410" i="3"/>
  <c r="AH410" i="3"/>
  <c r="AC410" i="3" l="1"/>
  <c r="AD410" i="3" s="1"/>
  <c r="AE410" i="3" s="1"/>
  <c r="AF410" i="3" s="1"/>
  <c r="Y411" i="3" s="1"/>
  <c r="AA411" i="3" l="1"/>
  <c r="AB411" i="3"/>
  <c r="AG411" i="3"/>
  <c r="AH411" i="3"/>
  <c r="AC411" i="3" l="1"/>
  <c r="AD411" i="3" s="1"/>
  <c r="AE411" i="3" s="1"/>
  <c r="AF411" i="3" s="1"/>
  <c r="Y412" i="3" s="1"/>
  <c r="AG412" i="3" l="1"/>
  <c r="AB412" i="3"/>
  <c r="AA412" i="3"/>
  <c r="AH412" i="3"/>
  <c r="AC412" i="3" l="1"/>
  <c r="AD412" i="3" s="1"/>
  <c r="AE412" i="3" s="1"/>
  <c r="AF412" i="3" s="1"/>
  <c r="Y413" i="3" s="1"/>
  <c r="AG413" i="3" l="1"/>
  <c r="AA413" i="3"/>
  <c r="AB413" i="3"/>
  <c r="AH413" i="3"/>
  <c r="AC413" i="3" l="1"/>
  <c r="AD413" i="3" s="1"/>
  <c r="AE413" i="3" s="1"/>
  <c r="AF413" i="3" s="1"/>
  <c r="Y414" i="3" s="1"/>
  <c r="AA414" i="3" l="1"/>
  <c r="AB414" i="3"/>
  <c r="AG414" i="3"/>
  <c r="AH414" i="3"/>
  <c r="AC414" i="3" l="1"/>
  <c r="AD414" i="3" s="1"/>
  <c r="AE414" i="3" s="1"/>
  <c r="AF414" i="3" s="1"/>
  <c r="Y415" i="3" s="1"/>
  <c r="AA415" i="3" l="1"/>
  <c r="AB415" i="3"/>
  <c r="AG415" i="3"/>
  <c r="AH415" i="3"/>
  <c r="AC415" i="3" l="1"/>
  <c r="AD415" i="3" s="1"/>
  <c r="AE415" i="3" s="1"/>
  <c r="AF415" i="3" s="1"/>
  <c r="Y416" i="3" s="1"/>
  <c r="AB416" i="3" l="1"/>
  <c r="AA416" i="3"/>
  <c r="AG416" i="3"/>
  <c r="AH416" i="3"/>
  <c r="AC416" i="3" l="1"/>
  <c r="AD416" i="3" s="1"/>
  <c r="AE416" i="3" s="1"/>
  <c r="AF416" i="3" s="1"/>
  <c r="Y417" i="3" s="1"/>
  <c r="AG417" i="3" l="1"/>
  <c r="AA417" i="3"/>
  <c r="AB417" i="3"/>
  <c r="AH417" i="3"/>
  <c r="AC417" i="3" l="1"/>
  <c r="AD417" i="3" s="1"/>
  <c r="AE417" i="3" s="1"/>
  <c r="AF417" i="3" s="1"/>
  <c r="Y418" i="3" s="1"/>
  <c r="AA418" i="3" l="1"/>
  <c r="AB418" i="3"/>
  <c r="AG418" i="3"/>
  <c r="AH418" i="3"/>
  <c r="AC418" i="3" l="1"/>
  <c r="AD418" i="3" s="1"/>
  <c r="AE418" i="3" s="1"/>
  <c r="AF418" i="3" s="1"/>
  <c r="Y419" i="3" s="1"/>
  <c r="AA419" i="3" l="1"/>
  <c r="AG419" i="3"/>
  <c r="AB419" i="3"/>
  <c r="AH419" i="3"/>
  <c r="AC419" i="3" l="1"/>
  <c r="AD419" i="3" s="1"/>
  <c r="AE419" i="3" s="1"/>
  <c r="AF419" i="3" s="1"/>
  <c r="Y420" i="3" s="1"/>
  <c r="AG420" i="3" l="1"/>
  <c r="AB420" i="3"/>
  <c r="AA420" i="3"/>
  <c r="AH420" i="3"/>
  <c r="AC420" i="3" l="1"/>
  <c r="AD420" i="3" s="1"/>
  <c r="AE420" i="3" s="1"/>
  <c r="AF420" i="3" s="1"/>
  <c r="Y421" i="3" s="1"/>
  <c r="AG421" i="3" l="1"/>
  <c r="AB421" i="3"/>
  <c r="AA421" i="3"/>
  <c r="AH421" i="3"/>
  <c r="AC421" i="3" l="1"/>
  <c r="AD421" i="3" s="1"/>
  <c r="AE421" i="3" s="1"/>
  <c r="AF421" i="3" s="1"/>
  <c r="Y422" i="3" s="1"/>
  <c r="AA422" i="3" l="1"/>
  <c r="AG422" i="3"/>
  <c r="AB422" i="3"/>
  <c r="AH422" i="3"/>
  <c r="AC422" i="3" l="1"/>
  <c r="AD422" i="3" s="1"/>
  <c r="AE422" i="3" s="1"/>
  <c r="AF422" i="3" s="1"/>
  <c r="Y423" i="3" s="1"/>
  <c r="AA423" i="3" l="1"/>
  <c r="AB423" i="3"/>
  <c r="AG423" i="3"/>
  <c r="AH423" i="3"/>
  <c r="AC423" i="3" l="1"/>
  <c r="AD423" i="3" s="1"/>
  <c r="AE423" i="3" s="1"/>
  <c r="AF423" i="3" s="1"/>
  <c r="Y424" i="3" s="1"/>
  <c r="AB424" i="3" l="1"/>
  <c r="AG424" i="3"/>
  <c r="AA424" i="3"/>
  <c r="AH424" i="3"/>
  <c r="AC424" i="3" l="1"/>
  <c r="AD424" i="3" s="1"/>
  <c r="AE424" i="3" s="1"/>
  <c r="AF424" i="3" s="1"/>
  <c r="Y425" i="3" s="1"/>
  <c r="AG425" i="3" l="1"/>
  <c r="AB425" i="3"/>
  <c r="AA425" i="3"/>
  <c r="AH425" i="3"/>
  <c r="AC425" i="3" l="1"/>
  <c r="AD425" i="3" s="1"/>
  <c r="AE425" i="3" s="1"/>
  <c r="AF425" i="3" s="1"/>
  <c r="Y426" i="3" s="1"/>
  <c r="AG426" i="3" l="1"/>
  <c r="AA426" i="3"/>
  <c r="AB426" i="3"/>
  <c r="AH426" i="3"/>
  <c r="AC426" i="3" l="1"/>
  <c r="AD426" i="3" s="1"/>
  <c r="AE426" i="3" s="1"/>
  <c r="AF426" i="3" s="1"/>
  <c r="Y427" i="3" s="1"/>
  <c r="AA427" i="3" l="1"/>
  <c r="AB427" i="3"/>
  <c r="AG427" i="3"/>
  <c r="AH427" i="3"/>
  <c r="AC427" i="3" l="1"/>
  <c r="AD427" i="3" s="1"/>
  <c r="AE427" i="3" s="1"/>
  <c r="AF427" i="3" s="1"/>
  <c r="Y428" i="3" s="1"/>
  <c r="AG428" i="3" l="1"/>
  <c r="AB428" i="3"/>
  <c r="AA428" i="3"/>
  <c r="AH428" i="3"/>
  <c r="AC428" i="3" l="1"/>
  <c r="AD428" i="3" s="1"/>
  <c r="AE428" i="3" s="1"/>
  <c r="AF428" i="3" s="1"/>
  <c r="Y429" i="3" s="1"/>
  <c r="AG429" i="3" l="1"/>
  <c r="AA429" i="3"/>
  <c r="AB429" i="3"/>
  <c r="AH429" i="3"/>
  <c r="AC429" i="3" l="1"/>
  <c r="AD429" i="3" s="1"/>
  <c r="AE429" i="3" s="1"/>
  <c r="AF429" i="3" s="1"/>
  <c r="Y430" i="3" s="1"/>
  <c r="AA430" i="3" l="1"/>
  <c r="AG430" i="3"/>
  <c r="AB430" i="3"/>
  <c r="AH430" i="3"/>
  <c r="AC430" i="3" l="1"/>
  <c r="AD430" i="3" s="1"/>
  <c r="AE430" i="3" s="1"/>
  <c r="AF430" i="3" s="1"/>
  <c r="Y431" i="3" s="1"/>
  <c r="AA431" i="3" l="1"/>
  <c r="AB431" i="3"/>
  <c r="AG431" i="3"/>
  <c r="AH431" i="3"/>
  <c r="AC431" i="3" l="1"/>
  <c r="AD431" i="3" s="1"/>
  <c r="AE431" i="3" s="1"/>
  <c r="AF431" i="3" s="1"/>
  <c r="Y432" i="3" s="1"/>
  <c r="AB432" i="3" l="1"/>
  <c r="AA432" i="3"/>
  <c r="AG432" i="3"/>
  <c r="AH432" i="3"/>
  <c r="AC432" i="3" l="1"/>
  <c r="AD432" i="3" s="1"/>
  <c r="AE432" i="3" s="1"/>
  <c r="AF432" i="3" s="1"/>
  <c r="Y433" i="3" s="1"/>
  <c r="AG433" i="3" l="1"/>
  <c r="AA433" i="3"/>
  <c r="AB433" i="3"/>
  <c r="AH433" i="3"/>
  <c r="AC433" i="3" l="1"/>
  <c r="AD433" i="3" s="1"/>
  <c r="AE433" i="3" s="1"/>
  <c r="AF433" i="3" s="1"/>
  <c r="Y434" i="3" s="1"/>
  <c r="AA434" i="3" l="1"/>
  <c r="AB434" i="3"/>
  <c r="AG434" i="3"/>
  <c r="AH434" i="3"/>
  <c r="AC434" i="3" l="1"/>
  <c r="AD434" i="3" s="1"/>
  <c r="AE434" i="3" s="1"/>
  <c r="AF434" i="3" s="1"/>
  <c r="Y435" i="3" s="1"/>
  <c r="AA435" i="3" l="1"/>
  <c r="AG435" i="3"/>
  <c r="AB435" i="3"/>
  <c r="AH435" i="3"/>
  <c r="AC435" i="3" l="1"/>
  <c r="AD435" i="3" s="1"/>
  <c r="AE435" i="3" s="1"/>
  <c r="AF435" i="3" s="1"/>
  <c r="Y436" i="3" s="1"/>
  <c r="AB436" i="3" l="1"/>
  <c r="AA436" i="3"/>
  <c r="AG436" i="3"/>
  <c r="AH436" i="3"/>
  <c r="AC436" i="3" l="1"/>
  <c r="AD436" i="3" s="1"/>
  <c r="AE436" i="3" s="1"/>
  <c r="AF436" i="3" s="1"/>
  <c r="Y437" i="3" s="1"/>
  <c r="AG437" i="3" l="1"/>
  <c r="AB437" i="3"/>
  <c r="AA437" i="3"/>
  <c r="AH437" i="3"/>
  <c r="AC437" i="3" l="1"/>
  <c r="AD437" i="3" s="1"/>
  <c r="AE437" i="3" s="1"/>
  <c r="AF437" i="3" s="1"/>
  <c r="Y438" i="3" s="1"/>
  <c r="AG438" i="3" l="1"/>
  <c r="AA438" i="3"/>
  <c r="AB438" i="3"/>
  <c r="AH438" i="3"/>
  <c r="AC438" i="3" l="1"/>
  <c r="AD438" i="3" s="1"/>
  <c r="AE438" i="3" s="1"/>
  <c r="AF438" i="3" s="1"/>
  <c r="Y439" i="3" s="1"/>
  <c r="AA439" i="3" l="1"/>
  <c r="AB439" i="3"/>
  <c r="AG439" i="3"/>
  <c r="AH439" i="3"/>
  <c r="AC439" i="3" l="1"/>
  <c r="AD439" i="3" s="1"/>
  <c r="AE439" i="3" s="1"/>
  <c r="AF439" i="3" s="1"/>
  <c r="Y440" i="3" s="1"/>
  <c r="AB440" i="3" l="1"/>
  <c r="AA440" i="3"/>
  <c r="AG440" i="3"/>
  <c r="AH440" i="3"/>
  <c r="AC440" i="3" l="1"/>
  <c r="AD440" i="3" s="1"/>
  <c r="AE440" i="3" s="1"/>
  <c r="AF440" i="3" s="1"/>
  <c r="Y441" i="3" s="1"/>
  <c r="AG441" i="3" l="1"/>
  <c r="AA441" i="3"/>
  <c r="AB441" i="3"/>
  <c r="AH441" i="3"/>
  <c r="AC441" i="3" l="1"/>
  <c r="AD441" i="3" s="1"/>
  <c r="AE441" i="3" s="1"/>
  <c r="AF441" i="3" s="1"/>
  <c r="Y442" i="3" s="1"/>
  <c r="AB442" i="3" l="1"/>
  <c r="AA442" i="3"/>
  <c r="AG442" i="3"/>
  <c r="AH442" i="3"/>
  <c r="AC442" i="3" l="1"/>
  <c r="AD442" i="3" s="1"/>
  <c r="AE442" i="3" s="1"/>
  <c r="AF442" i="3" s="1"/>
  <c r="Y443" i="3" s="1"/>
  <c r="AA443" i="3" l="1"/>
  <c r="AB443" i="3"/>
  <c r="AG443" i="3"/>
  <c r="AH443" i="3"/>
  <c r="AC443" i="3" l="1"/>
  <c r="AD443" i="3" s="1"/>
  <c r="AE443" i="3" s="1"/>
  <c r="AF443" i="3" s="1"/>
  <c r="Y444" i="3" s="1"/>
  <c r="AB444" i="3" l="1"/>
  <c r="AG444" i="3"/>
  <c r="AA444" i="3"/>
  <c r="AH444" i="3"/>
  <c r="AC444" i="3" l="1"/>
  <c r="AD444" i="3" s="1"/>
  <c r="AE444" i="3" s="1"/>
  <c r="AF444" i="3" s="1"/>
  <c r="Y445" i="3" s="1"/>
  <c r="AG445" i="3" l="1"/>
  <c r="AB445" i="3"/>
  <c r="AA445" i="3"/>
  <c r="AH445" i="3"/>
  <c r="AC445" i="3" l="1"/>
  <c r="AD445" i="3" s="1"/>
  <c r="AE445" i="3" s="1"/>
  <c r="AF445" i="3" s="1"/>
  <c r="Y446" i="3" s="1"/>
  <c r="AB446" i="3" l="1"/>
  <c r="AA446" i="3"/>
  <c r="AG446" i="3"/>
  <c r="AH446" i="3"/>
  <c r="AC446" i="3" l="1"/>
  <c r="AD446" i="3" s="1"/>
  <c r="AE446" i="3" s="1"/>
  <c r="AF446" i="3" s="1"/>
  <c r="Y447" i="3" s="1"/>
  <c r="AA447" i="3" l="1"/>
  <c r="AG447" i="3"/>
  <c r="AB447" i="3"/>
  <c r="AH447" i="3"/>
  <c r="AC447" i="3" l="1"/>
  <c r="AD447" i="3" s="1"/>
  <c r="AE447" i="3" s="1"/>
  <c r="AF447" i="3" s="1"/>
  <c r="Y448" i="3" s="1"/>
  <c r="AB448" i="3" l="1"/>
  <c r="AA448" i="3"/>
  <c r="AG448" i="3"/>
  <c r="AH448" i="3"/>
  <c r="AC448" i="3" l="1"/>
  <c r="AD448" i="3" s="1"/>
  <c r="AE448" i="3" s="1"/>
  <c r="AF448" i="3" s="1"/>
  <c r="Y449" i="3" s="1"/>
  <c r="AG449" i="3" l="1"/>
  <c r="AA449" i="3"/>
  <c r="AB449" i="3"/>
  <c r="AH449" i="3"/>
  <c r="AC449" i="3" l="1"/>
  <c r="AD449" i="3" s="1"/>
  <c r="AE449" i="3" s="1"/>
  <c r="AF449" i="3" s="1"/>
  <c r="Y450" i="3" s="1"/>
  <c r="AG450" i="3" l="1"/>
  <c r="AB450" i="3"/>
  <c r="AA450" i="3"/>
  <c r="AH450" i="3"/>
  <c r="AC450" i="3" l="1"/>
  <c r="AD450" i="3" s="1"/>
  <c r="AE450" i="3" s="1"/>
  <c r="AF450" i="3" s="1"/>
  <c r="Y451" i="3" s="1"/>
  <c r="AA451" i="3" l="1"/>
  <c r="AB451" i="3"/>
  <c r="AG451" i="3"/>
  <c r="AH451" i="3"/>
  <c r="AC451" i="3" l="1"/>
  <c r="AD451" i="3" s="1"/>
  <c r="AE451" i="3" s="1"/>
  <c r="AF451" i="3" s="1"/>
  <c r="Y452" i="3" s="1"/>
  <c r="AB452" i="3" l="1"/>
  <c r="AG452" i="3"/>
  <c r="AA452" i="3"/>
  <c r="AH452" i="3"/>
  <c r="AC452" i="3" l="1"/>
  <c r="AD452" i="3" s="1"/>
  <c r="AE452" i="3" s="1"/>
  <c r="AF452" i="3" s="1"/>
  <c r="Y453" i="3" s="1"/>
  <c r="AG453" i="3" l="1"/>
  <c r="AB453" i="3"/>
  <c r="AA453" i="3"/>
  <c r="AH453" i="3"/>
  <c r="AC453" i="3" l="1"/>
  <c r="AD453" i="3" s="1"/>
  <c r="AE453" i="3" s="1"/>
  <c r="AF453" i="3" s="1"/>
  <c r="Y454" i="3" s="1"/>
  <c r="AB454" i="3" l="1"/>
  <c r="AA454" i="3"/>
  <c r="AG454" i="3"/>
  <c r="AH454" i="3"/>
  <c r="AC454" i="3" l="1"/>
  <c r="AD454" i="3" s="1"/>
  <c r="AE454" i="3" s="1"/>
  <c r="AF454" i="3" s="1"/>
  <c r="Y455" i="3" s="1"/>
  <c r="AB455" i="3" l="1"/>
  <c r="AG455" i="3"/>
  <c r="AA455" i="3"/>
  <c r="AH455" i="3"/>
  <c r="AC455" i="3" l="1"/>
  <c r="AD455" i="3" s="1"/>
  <c r="AE455" i="3" s="1"/>
  <c r="AF455" i="3" s="1"/>
  <c r="Y456" i="3" s="1"/>
  <c r="AG456" i="3" l="1"/>
  <c r="AA456" i="3"/>
  <c r="AB456" i="3"/>
  <c r="AH456" i="3"/>
  <c r="AC456" i="3" l="1"/>
  <c r="AD456" i="3" s="1"/>
  <c r="AE456" i="3" s="1"/>
  <c r="AF456" i="3" s="1"/>
  <c r="Y457" i="3" s="1"/>
  <c r="AG457" i="3" l="1"/>
  <c r="AB457" i="3"/>
  <c r="AA457" i="3"/>
  <c r="AH457" i="3"/>
  <c r="AC457" i="3" l="1"/>
  <c r="AD457" i="3" s="1"/>
  <c r="AE457" i="3" s="1"/>
  <c r="AF457" i="3" s="1"/>
  <c r="Y458" i="3" s="1"/>
  <c r="AA458" i="3" l="1"/>
  <c r="AB458" i="3"/>
  <c r="AG458" i="3"/>
  <c r="AH458" i="3"/>
  <c r="AC458" i="3" l="1"/>
  <c r="AD458" i="3" s="1"/>
  <c r="AE458" i="3" s="1"/>
  <c r="AF458" i="3" s="1"/>
  <c r="Y459" i="3" s="1"/>
  <c r="AA459" i="3" l="1"/>
  <c r="AB459" i="3"/>
  <c r="AG459" i="3"/>
  <c r="AH459" i="3"/>
  <c r="AC459" i="3" l="1"/>
  <c r="AD459" i="3" s="1"/>
  <c r="AE459" i="3" s="1"/>
  <c r="AF459" i="3" s="1"/>
  <c r="Y460" i="3" s="1"/>
  <c r="AB460" i="3" l="1"/>
  <c r="AA460" i="3"/>
  <c r="AG460" i="3"/>
  <c r="AH460" i="3"/>
  <c r="AC460" i="3" l="1"/>
  <c r="AD460" i="3" s="1"/>
  <c r="AE460" i="3" s="1"/>
  <c r="AF460" i="3" s="1"/>
  <c r="Y461" i="3" s="1"/>
  <c r="AG461" i="3" l="1"/>
  <c r="AA461" i="3"/>
  <c r="AB461" i="3"/>
  <c r="AH461" i="3"/>
  <c r="AC461" i="3" l="1"/>
  <c r="AD461" i="3" s="1"/>
  <c r="AE461" i="3" s="1"/>
  <c r="AF461" i="3" s="1"/>
  <c r="Y462" i="3" s="1"/>
  <c r="AA462" i="3" l="1"/>
  <c r="AB462" i="3"/>
  <c r="AG462" i="3"/>
  <c r="AH462" i="3"/>
  <c r="AC462" i="3" l="1"/>
  <c r="AD462" i="3" s="1"/>
  <c r="AE462" i="3" s="1"/>
  <c r="AF462" i="3" s="1"/>
  <c r="Y463" i="3" s="1"/>
  <c r="AG463" i="3" l="1"/>
  <c r="AA463" i="3"/>
  <c r="AB463" i="3"/>
  <c r="AH463" i="3"/>
  <c r="AC463" i="3" l="1"/>
  <c r="AD463" i="3" s="1"/>
  <c r="AE463" i="3" s="1"/>
  <c r="AF463" i="3" s="1"/>
  <c r="Y464" i="3" s="1"/>
  <c r="AG464" i="3" l="1"/>
  <c r="AB464" i="3"/>
  <c r="AA464" i="3"/>
  <c r="AH464" i="3"/>
  <c r="AC464" i="3" l="1"/>
  <c r="AD464" i="3" s="1"/>
  <c r="AE464" i="3" s="1"/>
  <c r="AF464" i="3" s="1"/>
  <c r="Y465" i="3" s="1"/>
  <c r="AG465" i="3" l="1"/>
  <c r="AA465" i="3"/>
  <c r="AB465" i="3"/>
  <c r="AH465" i="3"/>
  <c r="AC465" i="3" l="1"/>
  <c r="AD465" i="3" s="1"/>
  <c r="AE465" i="3" s="1"/>
  <c r="AF465" i="3" s="1"/>
  <c r="Y466" i="3" s="1"/>
  <c r="AB466" i="3" l="1"/>
  <c r="AA466" i="3"/>
  <c r="AG466" i="3"/>
  <c r="AH466" i="3"/>
  <c r="AC466" i="3" l="1"/>
  <c r="AD466" i="3" s="1"/>
  <c r="AE466" i="3" s="1"/>
  <c r="AF466" i="3" s="1"/>
  <c r="Y467" i="3" s="1"/>
  <c r="AA467" i="3" l="1"/>
  <c r="AB467" i="3"/>
  <c r="AG467" i="3"/>
  <c r="AH467" i="3"/>
  <c r="AC467" i="3" l="1"/>
  <c r="AD467" i="3" s="1"/>
  <c r="AE467" i="3" s="1"/>
  <c r="AF467" i="3" s="1"/>
  <c r="Y468" i="3" s="1"/>
  <c r="AB468" i="3" l="1"/>
  <c r="AG468" i="3"/>
  <c r="AA468" i="3"/>
  <c r="AH468" i="3"/>
  <c r="AC468" i="3" l="1"/>
  <c r="AD468" i="3" s="1"/>
  <c r="AE468" i="3" s="1"/>
  <c r="AF468" i="3" s="1"/>
  <c r="Y469" i="3" s="1"/>
  <c r="AG469" i="3" l="1"/>
  <c r="AA469" i="3"/>
  <c r="AB469" i="3"/>
  <c r="AH469" i="3"/>
  <c r="AC469" i="3" l="1"/>
  <c r="AD469" i="3" s="1"/>
  <c r="AE469" i="3" s="1"/>
  <c r="AF469" i="3" s="1"/>
  <c r="Y470" i="3" s="1"/>
  <c r="AB470" i="3" l="1"/>
  <c r="AA470" i="3"/>
  <c r="AG470" i="3"/>
  <c r="AH470" i="3"/>
  <c r="AC470" i="3" l="1"/>
  <c r="AD470" i="3" s="1"/>
  <c r="AE470" i="3" s="1"/>
  <c r="AF470" i="3" s="1"/>
  <c r="Y471" i="3" s="1"/>
  <c r="AA471" i="3" l="1"/>
  <c r="AB471" i="3"/>
  <c r="AG471" i="3"/>
  <c r="AH471" i="3"/>
  <c r="AC471" i="3" l="1"/>
  <c r="AD471" i="3" s="1"/>
  <c r="AE471" i="3" s="1"/>
  <c r="AF471" i="3" s="1"/>
  <c r="Y472" i="3" s="1"/>
  <c r="AG472" i="3" l="1"/>
  <c r="AB472" i="3"/>
  <c r="AA472" i="3"/>
  <c r="AH472" i="3"/>
  <c r="AC472" i="3" l="1"/>
  <c r="AD472" i="3" s="1"/>
  <c r="AE472" i="3" s="1"/>
  <c r="AF472" i="3" s="1"/>
  <c r="Y473" i="3" s="1"/>
  <c r="AG473" i="3" l="1"/>
  <c r="AA473" i="3"/>
  <c r="AB473" i="3"/>
  <c r="AH473" i="3"/>
  <c r="AC473" i="3" l="1"/>
  <c r="AD473" i="3" s="1"/>
  <c r="AE473" i="3" s="1"/>
  <c r="AF473" i="3" s="1"/>
  <c r="Y474" i="3" s="1"/>
  <c r="AA474" i="3" l="1"/>
  <c r="AB474" i="3"/>
  <c r="AG474" i="3"/>
  <c r="AH474" i="3"/>
  <c r="AC474" i="3" l="1"/>
  <c r="AD474" i="3" s="1"/>
  <c r="AE474" i="3" s="1"/>
  <c r="AF474" i="3" s="1"/>
  <c r="Y475" i="3" s="1"/>
  <c r="AA475" i="3" l="1"/>
  <c r="AB475" i="3"/>
  <c r="AG475" i="3"/>
  <c r="AH475" i="3"/>
  <c r="AC475" i="3" l="1"/>
  <c r="AD475" i="3" s="1"/>
  <c r="AE475" i="3" s="1"/>
  <c r="AF475" i="3" s="1"/>
  <c r="Y476" i="3" s="1"/>
  <c r="AB476" i="3" l="1"/>
  <c r="AA476" i="3"/>
  <c r="AG476" i="3"/>
  <c r="AH476" i="3"/>
  <c r="AC476" i="3" l="1"/>
  <c r="AD476" i="3" s="1"/>
  <c r="AE476" i="3" s="1"/>
  <c r="AF476" i="3" s="1"/>
  <c r="Y477" i="3" s="1"/>
  <c r="AG477" i="3" l="1"/>
  <c r="AA477" i="3"/>
  <c r="AB477" i="3"/>
  <c r="AH477" i="3"/>
  <c r="AC477" i="3" l="1"/>
  <c r="AD477" i="3" s="1"/>
  <c r="AE477" i="3" s="1"/>
  <c r="AF477" i="3" s="1"/>
  <c r="Y478" i="3" s="1"/>
  <c r="AA478" i="3" l="1"/>
  <c r="AB478" i="3"/>
  <c r="AG478" i="3"/>
  <c r="AH478" i="3"/>
  <c r="AC478" i="3" l="1"/>
  <c r="AD478" i="3" s="1"/>
  <c r="AE478" i="3" s="1"/>
  <c r="AF478" i="3" s="1"/>
  <c r="Y479" i="3" s="1"/>
  <c r="AA479" i="3" l="1"/>
  <c r="AG479" i="3"/>
  <c r="AB479" i="3"/>
  <c r="AH479" i="3"/>
  <c r="AC479" i="3" l="1"/>
  <c r="AD479" i="3" s="1"/>
  <c r="AE479" i="3" s="1"/>
  <c r="AF479" i="3" s="1"/>
  <c r="Y480" i="3" s="1"/>
  <c r="AG480" i="3" l="1"/>
  <c r="AB480" i="3"/>
  <c r="AA480" i="3"/>
  <c r="AH480" i="3"/>
  <c r="AC480" i="3" l="1"/>
  <c r="AD480" i="3" s="1"/>
  <c r="AE480" i="3" s="1"/>
  <c r="AF480" i="3" s="1"/>
  <c r="Y481" i="3" s="1"/>
  <c r="AG481" i="3" l="1"/>
  <c r="AB481" i="3"/>
  <c r="AA481" i="3"/>
  <c r="AH481" i="3"/>
  <c r="AC481" i="3" l="1"/>
  <c r="AD481" i="3" s="1"/>
  <c r="AE481" i="3" s="1"/>
  <c r="AF481" i="3" s="1"/>
  <c r="Y482" i="3" s="1"/>
  <c r="AA482" i="3" l="1"/>
  <c r="AG482" i="3"/>
  <c r="AB482" i="3"/>
  <c r="AH482" i="3"/>
  <c r="AC482" i="3" l="1"/>
  <c r="AD482" i="3" s="1"/>
  <c r="AE482" i="3" s="1"/>
  <c r="AF482" i="3" s="1"/>
  <c r="Y483" i="3" s="1"/>
  <c r="AA483" i="3" l="1"/>
  <c r="AB483" i="3"/>
  <c r="AG483" i="3"/>
  <c r="AH483" i="3"/>
  <c r="AC483" i="3" l="1"/>
  <c r="AD483" i="3" s="1"/>
  <c r="AE483" i="3" s="1"/>
  <c r="AF483" i="3" s="1"/>
  <c r="Y484" i="3" s="1"/>
  <c r="AB484" i="3" l="1"/>
  <c r="AG484" i="3"/>
  <c r="AA484" i="3"/>
  <c r="AH484" i="3"/>
  <c r="AC484" i="3" l="1"/>
  <c r="AD484" i="3" s="1"/>
  <c r="AE484" i="3" s="1"/>
  <c r="AF484" i="3" s="1"/>
  <c r="Y485" i="3" s="1"/>
  <c r="AG485" i="3" l="1"/>
  <c r="AA485" i="3"/>
  <c r="AB485" i="3"/>
  <c r="AH485" i="3"/>
  <c r="AC485" i="3" l="1"/>
  <c r="AD485" i="3" s="1"/>
  <c r="AE485" i="3" s="1"/>
  <c r="AF485" i="3" s="1"/>
  <c r="Y486" i="3" s="1"/>
  <c r="AG486" i="3" l="1"/>
  <c r="AA486" i="3"/>
  <c r="AB486" i="3"/>
  <c r="AH486" i="3"/>
  <c r="AC486" i="3" l="1"/>
  <c r="AD486" i="3" s="1"/>
  <c r="AE486" i="3" s="1"/>
  <c r="AF486" i="3" s="1"/>
  <c r="Y487" i="3" s="1"/>
  <c r="AA487" i="3" l="1"/>
  <c r="AG487" i="3"/>
  <c r="AB487" i="3"/>
  <c r="AH487" i="3"/>
  <c r="AC487" i="3" l="1"/>
  <c r="AD487" i="3" s="1"/>
  <c r="AE487" i="3" s="1"/>
  <c r="AF487" i="3" s="1"/>
  <c r="Y488" i="3" s="1"/>
  <c r="AG488" i="3" l="1"/>
  <c r="AB488" i="3"/>
  <c r="AA488" i="3"/>
  <c r="AH488" i="3"/>
  <c r="AC488" i="3" l="1"/>
  <c r="AD488" i="3" s="1"/>
  <c r="AE488" i="3" s="1"/>
  <c r="AF488" i="3" s="1"/>
  <c r="Y489" i="3" s="1"/>
  <c r="AG489" i="3" l="1"/>
  <c r="AB489" i="3"/>
  <c r="AA489" i="3"/>
  <c r="AH489" i="3"/>
  <c r="AC489" i="3" l="1"/>
  <c r="AD489" i="3" s="1"/>
  <c r="AE489" i="3" s="1"/>
  <c r="AF489" i="3" s="1"/>
  <c r="Y490" i="3" s="1"/>
  <c r="AA490" i="3" l="1"/>
  <c r="AB490" i="3"/>
  <c r="AG490" i="3"/>
  <c r="AH490" i="3"/>
  <c r="AC490" i="3" l="1"/>
  <c r="AD490" i="3" s="1"/>
  <c r="AE490" i="3" s="1"/>
  <c r="AF490" i="3" s="1"/>
  <c r="Y491" i="3" s="1"/>
  <c r="AA491" i="3" l="1"/>
  <c r="AB491" i="3"/>
  <c r="AG491" i="3"/>
  <c r="AH491" i="3"/>
  <c r="AC491" i="3" l="1"/>
  <c r="AD491" i="3" s="1"/>
  <c r="AE491" i="3" s="1"/>
  <c r="AF491" i="3" s="1"/>
  <c r="Y492" i="3" s="1"/>
  <c r="AB492" i="3" l="1"/>
  <c r="AA492" i="3"/>
  <c r="AG492" i="3"/>
  <c r="AH492" i="3"/>
  <c r="AC492" i="3" l="1"/>
  <c r="AD492" i="3" s="1"/>
  <c r="AE492" i="3" s="1"/>
  <c r="AF492" i="3" s="1"/>
  <c r="Y493" i="3" s="1"/>
  <c r="AG493" i="3" l="1"/>
  <c r="AB493" i="3"/>
  <c r="AA493" i="3"/>
  <c r="AH493" i="3"/>
  <c r="AC493" i="3" l="1"/>
  <c r="AD493" i="3" s="1"/>
  <c r="AE493" i="3" s="1"/>
  <c r="AF493" i="3" s="1"/>
  <c r="Y494" i="3" s="1"/>
  <c r="AA494" i="3" l="1"/>
  <c r="AB494" i="3"/>
  <c r="AG494" i="3"/>
  <c r="AH494" i="3"/>
  <c r="AC494" i="3" l="1"/>
  <c r="AD494" i="3" s="1"/>
  <c r="AE494" i="3" s="1"/>
  <c r="AF494" i="3" s="1"/>
  <c r="Y495" i="3" s="1"/>
  <c r="AA495" i="3" l="1"/>
  <c r="AG495" i="3"/>
  <c r="AB495" i="3"/>
  <c r="AH495" i="3"/>
  <c r="AC495" i="3" l="1"/>
  <c r="AD495" i="3" s="1"/>
  <c r="AE495" i="3" s="1"/>
  <c r="AF495" i="3" s="1"/>
  <c r="Y496" i="3" s="1"/>
  <c r="AG496" i="3" l="1"/>
  <c r="AB496" i="3"/>
  <c r="AA496" i="3"/>
  <c r="AH496" i="3"/>
  <c r="AC496" i="3" l="1"/>
  <c r="AD496" i="3" s="1"/>
  <c r="AE496" i="3" s="1"/>
  <c r="AF496" i="3" s="1"/>
  <c r="Y497" i="3" s="1"/>
  <c r="AG497" i="3" l="1"/>
  <c r="AA497" i="3"/>
  <c r="AB497" i="3"/>
  <c r="AH497" i="3"/>
  <c r="AC497" i="3" l="1"/>
  <c r="AD497" i="3" s="1"/>
  <c r="AE497" i="3" s="1"/>
  <c r="AF497" i="3" s="1"/>
  <c r="Y498" i="3" s="1"/>
  <c r="AA498" i="3" l="1"/>
  <c r="AB498" i="3"/>
  <c r="AG498" i="3"/>
  <c r="AH498" i="3"/>
  <c r="AC498" i="3" l="1"/>
  <c r="AD498" i="3" s="1"/>
  <c r="AE498" i="3" s="1"/>
  <c r="AF498" i="3" s="1"/>
  <c r="Y499" i="3" s="1"/>
  <c r="AA499" i="3" l="1"/>
  <c r="AB499" i="3"/>
  <c r="AG499" i="3"/>
  <c r="AH499" i="3"/>
  <c r="AC499" i="3" l="1"/>
  <c r="AD499" i="3" s="1"/>
  <c r="AE499" i="3" s="1"/>
  <c r="AF499" i="3" s="1"/>
  <c r="Y500" i="3" s="1"/>
  <c r="AB500" i="3" l="1"/>
  <c r="AA500" i="3"/>
  <c r="AG500" i="3"/>
  <c r="AH500" i="3"/>
  <c r="AC500" i="3" l="1"/>
  <c r="AD500" i="3" s="1"/>
  <c r="AE500" i="3" s="1"/>
  <c r="AF500" i="3" s="1"/>
  <c r="Y501" i="3" s="1"/>
  <c r="AG501" i="3" l="1"/>
  <c r="AB501" i="3"/>
  <c r="AA501" i="3"/>
  <c r="AH501" i="3"/>
  <c r="AC501" i="3" l="1"/>
  <c r="AD501" i="3" s="1"/>
  <c r="AE501" i="3" s="1"/>
  <c r="AF501" i="3" s="1"/>
  <c r="Y502" i="3" s="1"/>
  <c r="AA502" i="3" l="1"/>
  <c r="AG502" i="3"/>
  <c r="AB502" i="3"/>
  <c r="AH502" i="3"/>
  <c r="AC502" i="3" l="1"/>
  <c r="AD502" i="3" s="1"/>
  <c r="AE502" i="3" s="1"/>
  <c r="AF502" i="3" s="1"/>
  <c r="Y503" i="3" s="1"/>
  <c r="AA503" i="3" l="1"/>
  <c r="AB503" i="3"/>
  <c r="AG503" i="3"/>
  <c r="AH503" i="3"/>
  <c r="AC503" i="3" l="1"/>
  <c r="AD503" i="3" s="1"/>
  <c r="AE503" i="3" s="1"/>
  <c r="AF503" i="3" s="1"/>
  <c r="Y504" i="3" s="1"/>
  <c r="AG504" i="3" l="1"/>
  <c r="AB504" i="3"/>
  <c r="AA504" i="3"/>
  <c r="AH504" i="3"/>
  <c r="AC504" i="3" l="1"/>
  <c r="AD504" i="3" s="1"/>
  <c r="AE504" i="3" s="1"/>
  <c r="AF504" i="3" s="1"/>
  <c r="Y505" i="3" s="1"/>
  <c r="AG505" i="3" l="1"/>
  <c r="AA505" i="3"/>
  <c r="AB505" i="3"/>
  <c r="AH505" i="3"/>
  <c r="AC505" i="3" l="1"/>
  <c r="AD505" i="3" s="1"/>
  <c r="AE505" i="3" s="1"/>
  <c r="AF505" i="3" s="1"/>
  <c r="Y506" i="3" s="1"/>
  <c r="AA506" i="3" l="1"/>
  <c r="AG506" i="3"/>
  <c r="AB506" i="3"/>
  <c r="AH506" i="3"/>
  <c r="AC506" i="3" l="1"/>
  <c r="AD506" i="3" s="1"/>
  <c r="AE506" i="3" s="1"/>
  <c r="AF506" i="3" s="1"/>
  <c r="Y507" i="3" s="1"/>
  <c r="AA507" i="3" l="1"/>
  <c r="AB507" i="3"/>
  <c r="AG507" i="3"/>
  <c r="AH507" i="3"/>
  <c r="AC507" i="3" l="1"/>
  <c r="AD507" i="3" s="1"/>
  <c r="AE507" i="3" s="1"/>
  <c r="AF507" i="3" s="1"/>
  <c r="Y508" i="3" s="1"/>
  <c r="AB508" i="3" l="1"/>
  <c r="AG508" i="3"/>
  <c r="AA508" i="3"/>
  <c r="AH508" i="3"/>
  <c r="AC508" i="3" l="1"/>
  <c r="AD508" i="3" s="1"/>
  <c r="AE508" i="3" s="1"/>
  <c r="AF508" i="3" s="1"/>
  <c r="Y509" i="3" s="1"/>
  <c r="AG509" i="3" l="1"/>
  <c r="AA509" i="3"/>
  <c r="AB509" i="3"/>
  <c r="AH509" i="3"/>
  <c r="AC509" i="3" l="1"/>
  <c r="AD509" i="3" s="1"/>
  <c r="AE509" i="3" s="1"/>
  <c r="AF509" i="3" s="1"/>
  <c r="Y510" i="3" s="1"/>
  <c r="AA510" i="3" l="1"/>
  <c r="AB510" i="3"/>
  <c r="AG510" i="3"/>
  <c r="AH510" i="3"/>
  <c r="AC510" i="3" l="1"/>
  <c r="AD510" i="3" s="1"/>
  <c r="AE510" i="3" s="1"/>
  <c r="AF510" i="3" s="1"/>
  <c r="Y511" i="3" s="1"/>
  <c r="AA511" i="3" l="1"/>
  <c r="AB511" i="3"/>
  <c r="AG511" i="3"/>
  <c r="AH511" i="3"/>
  <c r="AC511" i="3" l="1"/>
  <c r="AD511" i="3" s="1"/>
  <c r="AE511" i="3" s="1"/>
  <c r="AF511" i="3" s="1"/>
  <c r="Y512" i="3" s="1"/>
  <c r="AG512" i="3" l="1"/>
  <c r="AB512" i="3"/>
  <c r="AA512" i="3"/>
  <c r="AH512" i="3"/>
  <c r="AC512" i="3" l="1"/>
  <c r="AD512" i="3" s="1"/>
  <c r="AE512" i="3" s="1"/>
  <c r="AF512" i="3" s="1"/>
  <c r="Y513" i="3" s="1"/>
  <c r="AG513" i="3" l="1"/>
  <c r="AA513" i="3"/>
  <c r="AB513" i="3"/>
  <c r="AH513" i="3"/>
  <c r="AC513" i="3" l="1"/>
  <c r="AD513" i="3" s="1"/>
  <c r="AE513" i="3" s="1"/>
  <c r="AF513" i="3" s="1"/>
  <c r="Y514" i="3" s="1"/>
  <c r="AA514" i="3" l="1"/>
  <c r="AB514" i="3"/>
  <c r="AG514" i="3"/>
  <c r="AH514" i="3"/>
  <c r="AC514" i="3" l="1"/>
  <c r="AD514" i="3" s="1"/>
  <c r="AE514" i="3" s="1"/>
  <c r="AF514" i="3" s="1"/>
  <c r="Y515" i="3" s="1"/>
  <c r="AA515" i="3" l="1"/>
  <c r="AB515" i="3"/>
  <c r="AG515" i="3"/>
  <c r="AH515" i="3"/>
  <c r="AC515" i="3" l="1"/>
  <c r="AD515" i="3" s="1"/>
  <c r="AE515" i="3" s="1"/>
  <c r="AF515" i="3" s="1"/>
  <c r="Y516" i="3" s="1"/>
  <c r="AB516" i="3" l="1"/>
  <c r="AA516" i="3"/>
  <c r="AG516" i="3"/>
  <c r="AH516" i="3"/>
  <c r="AC516" i="3" l="1"/>
  <c r="AD516" i="3" s="1"/>
  <c r="AE516" i="3" s="1"/>
  <c r="AF516" i="3" s="1"/>
  <c r="Y517" i="3" s="1"/>
  <c r="AG517" i="3" l="1"/>
  <c r="AB517" i="3"/>
  <c r="AA517" i="3"/>
  <c r="AH517" i="3"/>
  <c r="AC517" i="3" l="1"/>
  <c r="AD517" i="3" s="1"/>
  <c r="AE517" i="3" s="1"/>
  <c r="AF517" i="3" s="1"/>
  <c r="Y518" i="3" s="1"/>
  <c r="AA518" i="3" l="1"/>
  <c r="AB518" i="3"/>
  <c r="AG518" i="3"/>
  <c r="AH518" i="3"/>
  <c r="AC518" i="3" l="1"/>
  <c r="AD518" i="3" s="1"/>
  <c r="AE518" i="3" s="1"/>
  <c r="AF518" i="3" s="1"/>
  <c r="Y519" i="3" s="1"/>
  <c r="AA519" i="3" l="1"/>
  <c r="AB519" i="3"/>
  <c r="AG519" i="3"/>
  <c r="AH519" i="3"/>
  <c r="AC519" i="3" l="1"/>
  <c r="AD519" i="3" s="1"/>
  <c r="AE519" i="3" s="1"/>
  <c r="AF519" i="3" s="1"/>
  <c r="Y520" i="3" s="1"/>
  <c r="AG520" i="3" l="1"/>
  <c r="AB520" i="3"/>
  <c r="AA520" i="3"/>
  <c r="AH520" i="3"/>
  <c r="AC520" i="3" l="1"/>
  <c r="AD520" i="3" s="1"/>
  <c r="AE520" i="3" s="1"/>
  <c r="AF520" i="3" s="1"/>
  <c r="Y521" i="3" s="1"/>
  <c r="AG521" i="3" l="1"/>
  <c r="AB521" i="3"/>
  <c r="AA521" i="3"/>
  <c r="AH521" i="3"/>
  <c r="AC521" i="3" l="1"/>
  <c r="AD521" i="3" s="1"/>
  <c r="AE521" i="3" s="1"/>
  <c r="AF521" i="3" s="1"/>
  <c r="Y522" i="3" s="1"/>
  <c r="AA522" i="3" l="1"/>
  <c r="AB522" i="3"/>
  <c r="AG522" i="3"/>
  <c r="AH522" i="3"/>
  <c r="AC522" i="3" l="1"/>
  <c r="AD522" i="3" s="1"/>
  <c r="AE522" i="3" s="1"/>
  <c r="AF522" i="3" s="1"/>
  <c r="Y523" i="3" s="1"/>
  <c r="AA523" i="3" l="1"/>
  <c r="AB523" i="3"/>
  <c r="AG523" i="3"/>
  <c r="AH523" i="3"/>
  <c r="AC523" i="3" l="1"/>
  <c r="AD523" i="3" s="1"/>
  <c r="AE523" i="3" s="1"/>
  <c r="AF523" i="3" s="1"/>
  <c r="Y524" i="3" s="1"/>
  <c r="AB524" i="3" l="1"/>
  <c r="AA524" i="3"/>
  <c r="AG524" i="3"/>
  <c r="AH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<sst xmlns="http://schemas.openxmlformats.org/spreadsheetml/2006/main" count="236" uniqueCount="168">
  <si>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</si>
  <si>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</si>
  <si>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</si>
  <si>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</si>
  <si>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</si>
  <si>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</si>
  <si>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</si>
  <si>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</si>
  <si>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</si>
  <si>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</si>
  <si>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</si>
  <si>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</si>
  <si>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</si>
  <si>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</si>
  <si>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</si>
  <si>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</si>
  <si>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</si>
  <si>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</si>
  <si>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</si>
  <si>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</si>
  <si>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</si>
  <si>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</si>
  <si>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</si>
  <si>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</si>
  <si>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</si>
  <si>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</si>
  <si>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</si>
  <si>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</si>
  <si>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</si>
  <si>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</si>
  <si>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</si>
  <si>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</si>
  <si>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</si>
  <si>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</si>
  <si>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</si>
  <si>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</si>
  <si>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</si>
  <si>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</si>
  <si>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</si>
  <si>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</si>
  <si>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</si>
  <si>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</si>
  <si>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</si>
  <si>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</si>
  <si>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</si>
  <si>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</si>
  <si>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</si>
  <si>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</si>
  <si>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</si>
  <si>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</si>
  <si>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</si>
  <si>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</si>
  <si>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</si>
  <si>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</si>
  <si>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</si>
  <si>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</si>
  <si>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</si>
  <si>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</si>
  <si>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</si>
  <si>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</si>
  <si>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</si>
  <si>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</si>
  <si>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</si>
  <si>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</si>
  <si>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</si>
  <si>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</si>
  <si>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</si>
  <si>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</si>
  <si>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</si>
  <si>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</si>
  <si>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</si>
  <si>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</si>
  <si>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</si>
  <si>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</si>
  <si>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</si>
  <si>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</si>
  <si>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</si>
  <si>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</si>
  <si>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</si>
  <si>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</si>
  <si>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</si>
  <si>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</si>
  <si>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</si>
  <si>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</si>
  <si>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</si>
  <si>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</si>
  <si>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</si>
  <si>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</si>
  <si>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</si>
  <si>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</si>
  <si>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</si>
  <si>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</si>
  <si>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</si>
  <si>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</si>
  <si>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</si>
  <si>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</si>
  <si>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</si>
  <si>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</si>
  <si>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</si>
  <si>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</si>
  <si>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</si>
  <si>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</si>
  <si>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</si>
  <si>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</si>
  <si>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</si>
  <si>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</si>
  <si>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</si>
  <si>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</si>
  <si>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</si>
  <si>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</si>
  <si>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</si>
  <si>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</si>
  <si>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</si>
  <si>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</si>
  <si>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</si>
  <si>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</si>
  <si>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</si>
  <si>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</si>
  <si>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</si>
  <si>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</si>
  <si>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</si>
  <si>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</si>
  <si>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</si>
  <si>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</si>
  <si>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</si>
  <si>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</si>
  <si>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</si>
  <si>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</si>
  <si>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</si>
  <si>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</si>
  <si>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</si>
  <si>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</si>
  <si>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</si>
  <si>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</si>
  <si>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</si>
  <si>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</si>
  <si>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</si>
  <si>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</si>
  <si>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</si>
  <si>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</si>
  <si>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</si>
  <si>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</si>
  <si>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</si>
  <si>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</si>
  <si>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</si>
  <si>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</si>
  <si>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</si>
  <si>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</si>
  <si>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</si>
  <si>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W02</t>
  </si>
  <si>
    <t>W04</t>
  </si>
  <si>
    <t>W09</t>
  </si>
  <si>
    <t>W03</t>
  </si>
  <si>
    <t>W10</t>
  </si>
  <si>
    <t>E</t>
  </si>
  <si>
    <t>P</t>
  </si>
  <si>
    <t>DA</t>
  </si>
  <si>
    <t>Area (ac.)</t>
  </si>
  <si>
    <t>% Imp.</t>
  </si>
  <si>
    <t>Total</t>
  </si>
  <si>
    <t>ft                                    Bottom length:</t>
  </si>
  <si>
    <t>Orifice invert:</t>
  </si>
  <si>
    <t>Vault invert: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</si>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</sst>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EF-46E2-A0BB-9D6A9A3484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1.2003777861830666E-2</c:v>
                </c:pt>
                <c:pt idx="6">
                  <c:v>0.24244322420766015</c:v>
                </c:pt>
                <c:pt idx="7">
                  <c:v>0.6141101507608242</c:v>
                </c:pt>
                <c:pt idx="8">
                  <c:v>1.0878239426173066</c:v>
                </c:pt>
                <c:pt idx="9">
                  <c:v>1.7065249260764892</c:v>
                </c:pt>
                <c:pt idx="10">
                  <c:v>2.5437342734760207</c:v>
                </c:pt>
                <c:pt idx="11">
                  <c:v>3.7403557053948573</c:v>
                </c:pt>
                <c:pt idx="12">
                  <c:v>5.6189959551145412</c:v>
                </c:pt>
                <c:pt idx="13">
                  <c:v>9.2113493109191023</c:v>
                </c:pt>
                <c:pt idx="14">
                  <c:v>33.37936062057198</c:v>
                </c:pt>
                <c:pt idx="15">
                  <c:v>18.468643237501997</c:v>
                </c:pt>
                <c:pt idx="16">
                  <c:v>7.7217311061522107</c:v>
                </c:pt>
                <c:pt idx="17">
                  <c:v>5.1985579793275871</c:v>
                </c:pt>
                <c:pt idx="18">
                  <c:v>3.8736575439245589</c:v>
                </c:pt>
                <c:pt idx="19">
                  <c:v>3.0392294057810139</c:v>
                </c:pt>
                <c:pt idx="20">
                  <c:v>2.4638078133184509</c:v>
                </c:pt>
                <c:pt idx="21">
                  <c:v>2.0441810890397534</c:v>
                </c:pt>
                <c:pt idx="22">
                  <c:v>1.7261200811717847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4.1097483588876743E-2</c:v>
                </c:pt>
                <c:pt idx="81">
                  <c:v>0.27453936597310785</c:v>
                </c:pt>
                <c:pt idx="82">
                  <c:v>0.62605607985139278</c:v>
                </c:pt>
                <c:pt idx="83">
                  <c:v>1.1510181250372604</c:v>
                </c:pt>
                <c:pt idx="84">
                  <c:v>2.0076387298559117</c:v>
                </c:pt>
                <c:pt idx="85">
                  <c:v>3.6999140079339456</c:v>
                </c:pt>
                <c:pt idx="86">
                  <c:v>15.42139043648185</c:v>
                </c:pt>
                <c:pt idx="87">
                  <c:v>9.2631732577569927</c:v>
                </c:pt>
                <c:pt idx="88">
                  <c:v>3.9711460244473598</c:v>
                </c:pt>
                <c:pt idx="89">
                  <c:v>2.7007343622193201</c:v>
                </c:pt>
                <c:pt idx="90">
                  <c:v>2.0254744091829351</c:v>
                </c:pt>
                <c:pt idx="91">
                  <c:v>1.5965106110737302</c:v>
                </c:pt>
                <c:pt idx="92">
                  <c:v>1.298772543569165</c:v>
                </c:pt>
                <c:pt idx="93">
                  <c:v>1.080543111366411</c:v>
                </c:pt>
                <c:pt idx="94">
                  <c:v>0.91445777567689124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4.4282902468846606E-2</c:v>
                </c:pt>
                <c:pt idx="103">
                  <c:v>0.30983218755058739</c:v>
                </c:pt>
                <c:pt idx="104">
                  <c:v>0.67971863957477985</c:v>
                </c:pt>
                <c:pt idx="105">
                  <c:v>1.1691103883702583</c:v>
                </c:pt>
                <c:pt idx="106">
                  <c:v>1.8391106646228041</c:v>
                </c:pt>
                <c:pt idx="107">
                  <c:v>2.8067095179891939</c:v>
                </c:pt>
                <c:pt idx="108">
                  <c:v>4.3394304904108179</c:v>
                </c:pt>
                <c:pt idx="109">
                  <c:v>7.291622250824414</c:v>
                </c:pt>
                <c:pt idx="110">
                  <c:v>27.267783238606434</c:v>
                </c:pt>
                <c:pt idx="111">
                  <c:v>15.37955860991222</c:v>
                </c:pt>
                <c:pt idx="112">
                  <c:v>6.467844502443592</c:v>
                </c:pt>
                <c:pt idx="113">
                  <c:v>4.364649156800092</c:v>
                </c:pt>
                <c:pt idx="114">
                  <c:v>3.2571550358743102</c:v>
                </c:pt>
                <c:pt idx="115">
                  <c:v>2.5582587160300476</c:v>
                </c:pt>
                <c:pt idx="116">
                  <c:v>2.0755774261063413</c:v>
                </c:pt>
                <c:pt idx="117">
                  <c:v>1.7231695199448915</c:v>
                </c:pt>
                <c:pt idx="118">
                  <c:v>1.4558064863202937</c:v>
                </c:pt>
                <c:pt idx="119">
                  <c:v>0</c:v>
                </c:pt>
                <c:pt idx="120">
                  <c:v>0.88707297624160686</c:v>
                </c:pt>
                <c:pt idx="121">
                  <c:v>4.336130702573251</c:v>
                </c:pt>
                <c:pt idx="122">
                  <c:v>7.5320201100575259</c:v>
                </c:pt>
                <c:pt idx="123">
                  <c:v>10.493699302794303</c:v>
                </c:pt>
                <c:pt idx="124">
                  <c:v>13.407660409681268</c:v>
                </c:pt>
                <c:pt idx="125">
                  <c:v>16.430748105691855</c:v>
                </c:pt>
                <c:pt idx="126">
                  <c:v>19.717925644811121</c:v>
                </c:pt>
                <c:pt idx="127">
                  <c:v>23.448240106026446</c:v>
                </c:pt>
                <c:pt idx="128">
                  <c:v>27.858797512471813</c:v>
                </c:pt>
                <c:pt idx="129">
                  <c:v>33.302690910563228</c:v>
                </c:pt>
                <c:pt idx="130">
                  <c:v>40.368622595716324</c:v>
                </c:pt>
                <c:pt idx="131">
                  <c:v>50.766047499630261</c:v>
                </c:pt>
                <c:pt idx="132">
                  <c:v>68.377063655677858</c:v>
                </c:pt>
                <c:pt idx="133">
                  <c:v>102.34266140020956</c:v>
                </c:pt>
                <c:pt idx="134">
                  <c:v>335.57655376120624</c:v>
                </c:pt>
                <c:pt idx="135">
                  <c:v>176.9630376713574</c:v>
                </c:pt>
                <c:pt idx="136">
                  <c:v>73.200911718153563</c:v>
                </c:pt>
                <c:pt idx="137">
                  <c:v>49.099396681768496</c:v>
                </c:pt>
                <c:pt idx="138">
                  <c:v>36.50628906099989</c:v>
                </c:pt>
                <c:pt idx="139">
                  <c:v>28.600459741256604</c:v>
                </c:pt>
                <c:pt idx="140">
                  <c:v>23.160901392351498</c:v>
                </c:pt>
                <c:pt idx="141">
                  <c:v>19.200748458069214</c:v>
                </c:pt>
                <c:pt idx="142">
                  <c:v>16.20298381623979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1.148867410016976E-2</c:v>
                </c:pt>
                <c:pt idx="155">
                  <c:v>0.20377091361771421</c:v>
                </c:pt>
                <c:pt idx="156">
                  <c:v>0.59940735458072825</c:v>
                </c:pt>
                <c:pt idx="157">
                  <c:v>1.4157113611460843</c:v>
                </c:pt>
                <c:pt idx="158">
                  <c:v>7.3251876313707909</c:v>
                </c:pt>
                <c:pt idx="159">
                  <c:v>4.8857508023649441</c:v>
                </c:pt>
                <c:pt idx="160">
                  <c:v>2.1598466903402311</c:v>
                </c:pt>
                <c:pt idx="161">
                  <c:v>1.4871743711732961</c:v>
                </c:pt>
                <c:pt idx="162">
                  <c:v>1.1241689883663426</c:v>
                </c:pt>
                <c:pt idx="163">
                  <c:v>0.89108623350282845</c:v>
                </c:pt>
                <c:pt idx="164">
                  <c:v>0.72800208199947469</c:v>
                </c:pt>
                <c:pt idx="165">
                  <c:v>0.60771682107665581</c:v>
                </c:pt>
                <c:pt idx="166">
                  <c:v>0.51571090077680704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0.20435032568485384</c:v>
                </c:pt>
                <c:pt idx="197">
                  <c:v>0.68613439219661809</c:v>
                </c:pt>
                <c:pt idx="198">
                  <c:v>1.2586300902083736</c:v>
                </c:pt>
                <c:pt idx="199">
                  <c:v>1.9500938462979418</c:v>
                </c:pt>
                <c:pt idx="200">
                  <c:v>2.8031642506241283</c:v>
                </c:pt>
                <c:pt idx="201">
                  <c:v>3.8855856474426602</c:v>
                </c:pt>
                <c:pt idx="202">
                  <c:v>5.3137627147385045</c:v>
                </c:pt>
                <c:pt idx="203">
                  <c:v>7.3116064363745412</c:v>
                </c:pt>
                <c:pt idx="204">
                  <c:v>10.393670298961801</c:v>
                </c:pt>
                <c:pt idx="205">
                  <c:v>16.211494822149287</c:v>
                </c:pt>
                <c:pt idx="206">
                  <c:v>55.044576451911176</c:v>
                </c:pt>
                <c:pt idx="207">
                  <c:v>29.25741396431059</c:v>
                </c:pt>
                <c:pt idx="208">
                  <c:v>12.086566367643883</c:v>
                </c:pt>
                <c:pt idx="209">
                  <c:v>8.0982087406395546</c:v>
                </c:pt>
                <c:pt idx="210">
                  <c:v>6.0159733056444109</c:v>
                </c:pt>
                <c:pt idx="211">
                  <c:v>4.7098700417701398</c:v>
                </c:pt>
                <c:pt idx="212">
                  <c:v>3.8119094466846493</c:v>
                </c:pt>
                <c:pt idx="213">
                  <c:v>3.1586178744155178</c:v>
                </c:pt>
                <c:pt idx="214">
                  <c:v>2.6643867812977078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scatterChart>
        <c:scatterStyle val="lineMarker"/>
        <c:varyColors val="0"/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5.1609247784626984</c:v>
                </c:pt>
                <c:pt idx="1">
                  <c:v>5.1609247784626984</c:v>
                </c:pt>
                <c:pt idx="2">
                  <c:v>5.1609247784626984</c:v>
                </c:pt>
                <c:pt idx="3">
                  <c:v>5.1609247784626984</c:v>
                </c:pt>
                <c:pt idx="4">
                  <c:v>5.1609247784626984</c:v>
                </c:pt>
                <c:pt idx="5">
                  <c:v>5.1609247784626984</c:v>
                </c:pt>
                <c:pt idx="6">
                  <c:v>5.1609247784626984</c:v>
                </c:pt>
                <c:pt idx="7">
                  <c:v>5.1609247784626984</c:v>
                </c:pt>
                <c:pt idx="8">
                  <c:v>5.1609247784626984</c:v>
                </c:pt>
                <c:pt idx="9">
                  <c:v>5.1609247784626984</c:v>
                </c:pt>
                <c:pt idx="10">
                  <c:v>5.1609247784626984</c:v>
                </c:pt>
                <c:pt idx="11">
                  <c:v>5.1609247784626984</c:v>
                </c:pt>
                <c:pt idx="12">
                  <c:v>5.1609247784626984</c:v>
                </c:pt>
                <c:pt idx="13">
                  <c:v>5.1614042484637377</c:v>
                </c:pt>
                <c:pt idx="14">
                  <c:v>5.1656433869694576</c:v>
                </c:pt>
                <c:pt idx="15">
                  <c:v>5.1945179846627267</c:v>
                </c:pt>
                <c:pt idx="16">
                  <c:v>5.2076728047638587</c:v>
                </c:pt>
                <c:pt idx="17">
                  <c:v>5.2101461218097134</c:v>
                </c:pt>
                <c:pt idx="18">
                  <c:v>5.2101347214574165</c:v>
                </c:pt>
                <c:pt idx="19">
                  <c:v>5.208819902392654</c:v>
                </c:pt>
                <c:pt idx="20">
                  <c:v>5.2066854709219008</c:v>
                </c:pt>
                <c:pt idx="21">
                  <c:v>5.2039870426231234</c:v>
                </c:pt>
                <c:pt idx="22">
                  <c:v>5.2008588102164071</c:v>
                </c:pt>
                <c:pt idx="23">
                  <c:v>5.1973987926030949</c:v>
                </c:pt>
                <c:pt idx="24">
                  <c:v>5.1921996026717263</c:v>
                </c:pt>
                <c:pt idx="25">
                  <c:v>5.1869657180833011</c:v>
                </c:pt>
                <c:pt idx="26">
                  <c:v>5.181686042714726</c:v>
                </c:pt>
                <c:pt idx="27">
                  <c:v>5.1763834554237764</c:v>
                </c:pt>
                <c:pt idx="28">
                  <c:v>5.1710337034176126</c:v>
                </c:pt>
                <c:pt idx="29">
                  <c:v>5.1656443541573926</c:v>
                </c:pt>
                <c:pt idx="30">
                  <c:v>5.1609247784626984</c:v>
                </c:pt>
                <c:pt idx="31">
                  <c:v>5.1609247784626984</c:v>
                </c:pt>
                <c:pt idx="32">
                  <c:v>5.1609247784626984</c:v>
                </c:pt>
                <c:pt idx="33">
                  <c:v>5.1609247784626984</c:v>
                </c:pt>
                <c:pt idx="34">
                  <c:v>5.1609247784626984</c:v>
                </c:pt>
                <c:pt idx="35">
                  <c:v>5.1609247784626984</c:v>
                </c:pt>
                <c:pt idx="36">
                  <c:v>5.1609247784626984</c:v>
                </c:pt>
                <c:pt idx="37">
                  <c:v>5.1609247784626984</c:v>
                </c:pt>
                <c:pt idx="38">
                  <c:v>5.1609247784626984</c:v>
                </c:pt>
                <c:pt idx="39">
                  <c:v>5.1609247784626984</c:v>
                </c:pt>
                <c:pt idx="40">
                  <c:v>5.1609247784626984</c:v>
                </c:pt>
                <c:pt idx="41">
                  <c:v>5.1609247784626984</c:v>
                </c:pt>
                <c:pt idx="42">
                  <c:v>5.1609247784626984</c:v>
                </c:pt>
                <c:pt idx="43">
                  <c:v>5.1609247784626984</c:v>
                </c:pt>
                <c:pt idx="44">
                  <c:v>5.1609247784626984</c:v>
                </c:pt>
                <c:pt idx="45">
                  <c:v>5.1609247784626984</c:v>
                </c:pt>
                <c:pt idx="46">
                  <c:v>5.1609247784626984</c:v>
                </c:pt>
                <c:pt idx="47">
                  <c:v>5.1609247784626984</c:v>
                </c:pt>
                <c:pt idx="48">
                  <c:v>5.1609247784626984</c:v>
                </c:pt>
                <c:pt idx="49">
                  <c:v>5.1609247784626984</c:v>
                </c:pt>
                <c:pt idx="50">
                  <c:v>5.1609247784626984</c:v>
                </c:pt>
                <c:pt idx="51">
                  <c:v>5.1609247784626984</c:v>
                </c:pt>
                <c:pt idx="52">
                  <c:v>5.1609247784626984</c:v>
                </c:pt>
                <c:pt idx="53">
                  <c:v>5.1609247784626984</c:v>
                </c:pt>
                <c:pt idx="54">
                  <c:v>5.1609247784626984</c:v>
                </c:pt>
                <c:pt idx="55">
                  <c:v>5.1609247784626984</c:v>
                </c:pt>
                <c:pt idx="56">
                  <c:v>5.1609247784626984</c:v>
                </c:pt>
                <c:pt idx="57">
                  <c:v>5.1609247784626984</c:v>
                </c:pt>
                <c:pt idx="58">
                  <c:v>5.1609247784626984</c:v>
                </c:pt>
                <c:pt idx="59">
                  <c:v>5.1609247784626984</c:v>
                </c:pt>
                <c:pt idx="60">
                  <c:v>5.1609247784626984</c:v>
                </c:pt>
                <c:pt idx="61">
                  <c:v>5.1609247784626984</c:v>
                </c:pt>
                <c:pt idx="62">
                  <c:v>5.1609247784626984</c:v>
                </c:pt>
                <c:pt idx="63">
                  <c:v>5.1609247784626984</c:v>
                </c:pt>
                <c:pt idx="64">
                  <c:v>5.1609247784626984</c:v>
                </c:pt>
                <c:pt idx="65">
                  <c:v>5.1609247784626984</c:v>
                </c:pt>
                <c:pt idx="66">
                  <c:v>5.1609247784626984</c:v>
                </c:pt>
                <c:pt idx="67">
                  <c:v>5.1609247784626984</c:v>
                </c:pt>
                <c:pt idx="68">
                  <c:v>5.1609247784626984</c:v>
                </c:pt>
                <c:pt idx="69">
                  <c:v>5.1609247784626984</c:v>
                </c:pt>
                <c:pt idx="70">
                  <c:v>5.1609247784626984</c:v>
                </c:pt>
                <c:pt idx="71">
                  <c:v>5.1609247784626984</c:v>
                </c:pt>
                <c:pt idx="72">
                  <c:v>5.1609247784626984</c:v>
                </c:pt>
                <c:pt idx="73">
                  <c:v>5.1609247784626984</c:v>
                </c:pt>
                <c:pt idx="74">
                  <c:v>5.1609247784626984</c:v>
                </c:pt>
                <c:pt idx="75">
                  <c:v>5.1609247784626984</c:v>
                </c:pt>
                <c:pt idx="76">
                  <c:v>5.1609247784626984</c:v>
                </c:pt>
                <c:pt idx="77">
                  <c:v>5.1609247784626984</c:v>
                </c:pt>
                <c:pt idx="78">
                  <c:v>5.1609247784626984</c:v>
                </c:pt>
                <c:pt idx="79">
                  <c:v>5.1609247784626984</c:v>
                </c:pt>
                <c:pt idx="80">
                  <c:v>5.1609247784626984</c:v>
                </c:pt>
                <c:pt idx="81">
                  <c:v>5.1609247784626984</c:v>
                </c:pt>
                <c:pt idx="82">
                  <c:v>5.1609247784626984</c:v>
                </c:pt>
                <c:pt idx="83">
                  <c:v>5.1609247784626984</c:v>
                </c:pt>
                <c:pt idx="84">
                  <c:v>5.1609247784626984</c:v>
                </c:pt>
                <c:pt idx="85">
                  <c:v>5.1609247784626984</c:v>
                </c:pt>
                <c:pt idx="86">
                  <c:v>5.1609247784626984</c:v>
                </c:pt>
                <c:pt idx="87">
                  <c:v>5.1716336090253465</c:v>
                </c:pt>
                <c:pt idx="88">
                  <c:v>5.1758621834021472</c:v>
                </c:pt>
                <c:pt idx="89">
                  <c:v>5.1746171186298549</c:v>
                </c:pt>
                <c:pt idx="90">
                  <c:v>5.1720603800587872</c:v>
                </c:pt>
                <c:pt idx="91">
                  <c:v>5.1688031958345411</c:v>
                </c:pt>
                <c:pt idx="92">
                  <c:v>5.1650640233726364</c:v>
                </c:pt>
                <c:pt idx="93">
                  <c:v>5.1610171178384583</c:v>
                </c:pt>
                <c:pt idx="94">
                  <c:v>5.1609247784626984</c:v>
                </c:pt>
                <c:pt idx="95">
                  <c:v>5.1609247784626984</c:v>
                </c:pt>
                <c:pt idx="96">
                  <c:v>5.1609247784626984</c:v>
                </c:pt>
                <c:pt idx="97">
                  <c:v>5.1609247784626984</c:v>
                </c:pt>
                <c:pt idx="98">
                  <c:v>5.1609247784626984</c:v>
                </c:pt>
                <c:pt idx="99">
                  <c:v>5.1609247784626984</c:v>
                </c:pt>
                <c:pt idx="100">
                  <c:v>5.1609247784626984</c:v>
                </c:pt>
                <c:pt idx="101">
                  <c:v>5.1609247784626984</c:v>
                </c:pt>
                <c:pt idx="102">
                  <c:v>5.1609247784626984</c:v>
                </c:pt>
                <c:pt idx="103">
                  <c:v>5.1609247784626984</c:v>
                </c:pt>
                <c:pt idx="104">
                  <c:v>5.1609247784626984</c:v>
                </c:pt>
                <c:pt idx="105">
                  <c:v>5.1609247784626984</c:v>
                </c:pt>
                <c:pt idx="106">
                  <c:v>5.1609247784626984</c:v>
                </c:pt>
                <c:pt idx="107">
                  <c:v>5.1609247784626984</c:v>
                </c:pt>
                <c:pt idx="108">
                  <c:v>5.1609247784626984</c:v>
                </c:pt>
                <c:pt idx="109">
                  <c:v>5.1609247784626984</c:v>
                </c:pt>
                <c:pt idx="110">
                  <c:v>5.1631550116040961</c:v>
                </c:pt>
                <c:pt idx="111">
                  <c:v>5.1859679696691927</c:v>
                </c:pt>
                <c:pt idx="112">
                  <c:v>5.1962179822266803</c:v>
                </c:pt>
                <c:pt idx="113">
                  <c:v>5.1974842213602095</c:v>
                </c:pt>
                <c:pt idx="114">
                  <c:v>5.1966549146937036</c:v>
                </c:pt>
                <c:pt idx="115">
                  <c:v>5.1947236317210761</c:v>
                </c:pt>
                <c:pt idx="116">
                  <c:v>5.1920729938787042</c:v>
                </c:pt>
                <c:pt idx="117">
                  <c:v>5.1889314778796525</c:v>
                </c:pt>
                <c:pt idx="118">
                  <c:v>5.1854329865266928</c:v>
                </c:pt>
                <c:pt idx="119">
                  <c:v>5.18162652688744</c:v>
                </c:pt>
                <c:pt idx="120">
                  <c:v>5.1763232489580977</c:v>
                </c:pt>
                <c:pt idx="121">
                  <c:v>5.1718903421904665</c:v>
                </c:pt>
                <c:pt idx="122">
                  <c:v>5.1710265911088058</c:v>
                </c:pt>
                <c:pt idx="123">
                  <c:v>5.1734666595317318</c:v>
                </c:pt>
                <c:pt idx="124">
                  <c:v>5.1789470143223753</c:v>
                </c:pt>
                <c:pt idx="125">
                  <c:v>5.1873265821379126</c:v>
                </c:pt>
                <c:pt idx="126">
                  <c:v>5.1986054325268132</c:v>
                </c:pt>
                <c:pt idx="127">
                  <c:v>5.2129112244790345</c:v>
                </c:pt>
                <c:pt idx="128">
                  <c:v>5.2304696227052316</c:v>
                </c:pt>
                <c:pt idx="129">
                  <c:v>5.2516888053608568</c:v>
                </c:pt>
                <c:pt idx="130">
                  <c:v>5.2771768079000045</c:v>
                </c:pt>
                <c:pt idx="131">
                  <c:v>0.42155414052196438</c:v>
                </c:pt>
                <c:pt idx="132">
                  <c:v>0.44639011167809106</c:v>
                </c:pt>
                <c:pt idx="133">
                  <c:v>0.4782471822645516</c:v>
                </c:pt>
                <c:pt idx="134">
                  <c:v>0.52309168886991431</c:v>
                </c:pt>
                <c:pt idx="135">
                  <c:v>0.65329266002522768</c:v>
                </c:pt>
                <c:pt idx="136">
                  <c:v>0.71437468400622439</c:v>
                </c:pt>
                <c:pt idx="137">
                  <c:v>0.73838104954425587</c:v>
                </c:pt>
                <c:pt idx="138">
                  <c:v>0.75408024980138333</c:v>
                </c:pt>
                <c:pt idx="139">
                  <c:v>0.7655333419418241</c:v>
                </c:pt>
                <c:pt idx="140">
                  <c:v>5.891365156062256</c:v>
                </c:pt>
                <c:pt idx="141">
                  <c:v>5.9001296413363651</c:v>
                </c:pt>
                <c:pt idx="142">
                  <c:v>5.906848981653936</c:v>
                </c:pt>
                <c:pt idx="143">
                  <c:v>5.9120234449212052</c:v>
                </c:pt>
                <c:pt idx="144">
                  <c:v>5.9090522767457241</c:v>
                </c:pt>
                <c:pt idx="145">
                  <c:v>5.9060826017714136</c:v>
                </c:pt>
                <c:pt idx="146">
                  <c:v>5.9030975650429998</c:v>
                </c:pt>
                <c:pt idx="147">
                  <c:v>5.9001126992659012</c:v>
                </c:pt>
                <c:pt idx="148">
                  <c:v>5.8971293427682285</c:v>
                </c:pt>
                <c:pt idx="149">
                  <c:v>5.8941322016357498</c:v>
                </c:pt>
                <c:pt idx="150">
                  <c:v>5.8911334878270214</c:v>
                </c:pt>
                <c:pt idx="151">
                  <c:v>5.8881362996516184</c:v>
                </c:pt>
                <c:pt idx="152">
                  <c:v>5.8851266061912089</c:v>
                </c:pt>
                <c:pt idx="153">
                  <c:v>5.8821138914756572</c:v>
                </c:pt>
                <c:pt idx="154">
                  <c:v>5.8791027190293823</c:v>
                </c:pt>
                <c:pt idx="155">
                  <c:v>5.8760859305201647</c:v>
                </c:pt>
                <c:pt idx="156">
                  <c:v>5.8731640224173907</c:v>
                </c:pt>
                <c:pt idx="157">
                  <c:v>5.8704474186508699</c:v>
                </c:pt>
                <c:pt idx="158">
                  <c:v>5.8681474864800753</c:v>
                </c:pt>
                <c:pt idx="159">
                  <c:v>5.8689027507107108</c:v>
                </c:pt>
                <c:pt idx="160">
                  <c:v>5.8683931288567974</c:v>
                </c:pt>
                <c:pt idx="161">
                  <c:v>5.8664707847933997</c:v>
                </c:pt>
                <c:pt idx="162">
                  <c:v>5.8642007540408789</c:v>
                </c:pt>
                <c:pt idx="163">
                  <c:v>5.8617437342688126</c:v>
                </c:pt>
                <c:pt idx="164">
                  <c:v>5.8591632219832261</c:v>
                </c:pt>
                <c:pt idx="165">
                  <c:v>5.8564866333112384</c:v>
                </c:pt>
                <c:pt idx="166">
                  <c:v>5.8537486959442306</c:v>
                </c:pt>
                <c:pt idx="167">
                  <c:v>5.8509641933524392</c:v>
                </c:pt>
                <c:pt idx="168">
                  <c:v>5.8478949539557954</c:v>
                </c:pt>
                <c:pt idx="169">
                  <c:v>5.8448250715100363</c:v>
                </c:pt>
                <c:pt idx="170">
                  <c:v>5.8417568006148102</c:v>
                </c:pt>
                <c:pt idx="171">
                  <c:v>5.8386725162566515</c:v>
                </c:pt>
                <c:pt idx="172">
                  <c:v>5.8355878346381349</c:v>
                </c:pt>
                <c:pt idx="173">
                  <c:v>5.8325047827155228</c:v>
                </c:pt>
                <c:pt idx="174">
                  <c:v>5.8294049208883987</c:v>
                </c:pt>
                <c:pt idx="175">
                  <c:v>5.8263052714799164</c:v>
                </c:pt>
                <c:pt idx="176">
                  <c:v>5.8232072702373427</c:v>
                </c:pt>
                <c:pt idx="177">
                  <c:v>5.8200912827590674</c:v>
                </c:pt>
                <c:pt idx="178">
                  <c:v>5.8169764941013451</c:v>
                </c:pt>
                <c:pt idx="179">
                  <c:v>5.8138624841750799</c:v>
                </c:pt>
                <c:pt idx="180">
                  <c:v>5.8107306948832127</c:v>
                </c:pt>
                <c:pt idx="181">
                  <c:v>5.8076005926116681</c:v>
                </c:pt>
                <c:pt idx="182">
                  <c:v>5.8044695274406237</c:v>
                </c:pt>
                <c:pt idx="183">
                  <c:v>5.8013222276913821</c:v>
                </c:pt>
                <c:pt idx="184">
                  <c:v>5.7981766344711634</c:v>
                </c:pt>
                <c:pt idx="185">
                  <c:v>5.7950279192495193</c:v>
                </c:pt>
                <c:pt idx="186">
                  <c:v>5.7918649283129877</c:v>
                </c:pt>
                <c:pt idx="187">
                  <c:v>5.7887036637722238</c:v>
                </c:pt>
                <c:pt idx="188">
                  <c:v>5.7855366857995421</c:v>
                </c:pt>
                <c:pt idx="189">
                  <c:v>5.7823578198312919</c:v>
                </c:pt>
                <c:pt idx="190">
                  <c:v>5.779180700492506</c:v>
                </c:pt>
                <c:pt idx="191">
                  <c:v>5.7759948285391109</c:v>
                </c:pt>
                <c:pt idx="192">
                  <c:v>5.7727999005094297</c:v>
                </c:pt>
                <c:pt idx="193">
                  <c:v>5.7696067397190589</c:v>
                </c:pt>
                <c:pt idx="194">
                  <c:v>5.7664013251676876</c:v>
                </c:pt>
                <c:pt idx="195">
                  <c:v>5.7631901447878526</c:v>
                </c:pt>
                <c:pt idx="196">
                  <c:v>5.7599807526428037</c:v>
                </c:pt>
                <c:pt idx="197">
                  <c:v>5.7568696982043281</c:v>
                </c:pt>
                <c:pt idx="198">
                  <c:v>5.7540267009707726</c:v>
                </c:pt>
                <c:pt idx="199">
                  <c:v>5.7515062775298196</c:v>
                </c:pt>
                <c:pt idx="200">
                  <c:v>5.7493681675992585</c:v>
                </c:pt>
                <c:pt idx="201">
                  <c:v>5.7477050064099924</c:v>
                </c:pt>
                <c:pt idx="202">
                  <c:v>5.7466538216533065</c:v>
                </c:pt>
                <c:pt idx="203">
                  <c:v>5.7464094503509502</c:v>
                </c:pt>
                <c:pt idx="204">
                  <c:v>5.7472930194975769</c:v>
                </c:pt>
                <c:pt idx="205">
                  <c:v>5.7499159453301596</c:v>
                </c:pt>
                <c:pt idx="206">
                  <c:v>5.7557844640156377</c:v>
                </c:pt>
                <c:pt idx="207">
                  <c:v>5.7831204214737131</c:v>
                </c:pt>
                <c:pt idx="208">
                  <c:v>5.7959551048987086</c:v>
                </c:pt>
                <c:pt idx="209">
                  <c:v>5.7993660004432908</c:v>
                </c:pt>
                <c:pt idx="210">
                  <c:v>5.8006124790655935</c:v>
                </c:pt>
                <c:pt idx="211">
                  <c:v>5.800729252023447</c:v>
                </c:pt>
                <c:pt idx="212">
                  <c:v>5.8001377662894518</c:v>
                </c:pt>
                <c:pt idx="213">
                  <c:v>5.7990597090333766</c:v>
                </c:pt>
                <c:pt idx="214">
                  <c:v>5.7976280085334961</c:v>
                </c:pt>
                <c:pt idx="215">
                  <c:v>5.7959291023230026</c:v>
                </c:pt>
                <c:pt idx="216">
                  <c:v>5.7927667294704674</c:v>
                </c:pt>
                <c:pt idx="217">
                  <c:v>5.789604972716563</c:v>
                </c:pt>
                <c:pt idx="218">
                  <c:v>5.7864435108625321</c:v>
                </c:pt>
                <c:pt idx="219">
                  <c:v>5.7832641466388059</c:v>
                </c:pt>
                <c:pt idx="220">
                  <c:v>5.7800865293183117</c:v>
                </c:pt>
                <c:pt idx="221">
                  <c:v>5.7769062389144894</c:v>
                </c:pt>
                <c:pt idx="222">
                  <c:v>5.7737108067481806</c:v>
                </c:pt>
                <c:pt idx="223">
                  <c:v>5.7705171421000392</c:v>
                </c:pt>
                <c:pt idx="224">
                  <c:v>5.7673173739549863</c:v>
                </c:pt>
                <c:pt idx="225">
                  <c:v>5.7641056834479985</c:v>
                </c:pt>
                <c:pt idx="226">
                  <c:v>5.7608957814598742</c:v>
                </c:pt>
                <c:pt idx="227">
                  <c:v>5.7576758670301968</c:v>
                </c:pt>
                <c:pt idx="228">
                  <c:v>5.7544477244485321</c:v>
                </c:pt>
                <c:pt idx="229">
                  <c:v>5.7512213917819741</c:v>
                </c:pt>
                <c:pt idx="230">
                  <c:v>5.7479806434002976</c:v>
                </c:pt>
                <c:pt idx="231">
                  <c:v>5.7447358515962845</c:v>
                </c:pt>
                <c:pt idx="232">
                  <c:v>5.7414928915092691</c:v>
                </c:pt>
                <c:pt idx="233">
                  <c:v>5.7382305986001052</c:v>
                </c:pt>
                <c:pt idx="234">
                  <c:v>5.73496895693415</c:v>
                </c:pt>
                <c:pt idx="235">
                  <c:v>5.7317051725139692</c:v>
                </c:pt>
                <c:pt idx="236">
                  <c:v>5.7284245991187115</c:v>
                </c:pt>
                <c:pt idx="237">
                  <c:v>5.7251459033779177</c:v>
                </c:pt>
                <c:pt idx="238">
                  <c:v>5.7218593398696367</c:v>
                </c:pt>
                <c:pt idx="239">
                  <c:v>5.7185614814260397</c:v>
                </c:pt>
                <c:pt idx="240">
                  <c:v>5.7152655237405128</c:v>
                </c:pt>
                <c:pt idx="241">
                  <c:v>5.7119554090968281</c:v>
                </c:pt>
                <c:pt idx="242">
                  <c:v>5.7086400535404174</c:v>
                </c:pt>
                <c:pt idx="243">
                  <c:v>5.7053266222956793</c:v>
                </c:pt>
                <c:pt idx="244">
                  <c:v>5.7019921587853233</c:v>
                </c:pt>
                <c:pt idx="245">
                  <c:v>5.6986590902072516</c:v>
                </c:pt>
                <c:pt idx="246">
                  <c:v>5.695321308884262</c:v>
                </c:pt>
                <c:pt idx="247">
                  <c:v>5.6919683334614399</c:v>
                </c:pt>
                <c:pt idx="248">
                  <c:v>5.6886173320175351</c:v>
                </c:pt>
                <c:pt idx="249">
                  <c:v>5.6852538020461161</c:v>
                </c:pt>
                <c:pt idx="250">
                  <c:v>5.6818826448832578</c:v>
                </c:pt>
                <c:pt idx="251">
                  <c:v>5.6785134866989875</c:v>
                </c:pt>
                <c:pt idx="252">
                  <c:v>5.6751233389110967</c:v>
                </c:pt>
                <c:pt idx="253">
                  <c:v>5.6717337715045195</c:v>
                </c:pt>
                <c:pt idx="254">
                  <c:v>5.6683388246016868</c:v>
                </c:pt>
                <c:pt idx="255">
                  <c:v>5.6649285624799077</c:v>
                </c:pt>
                <c:pt idx="256">
                  <c:v>5.6615203520858213</c:v>
                </c:pt>
                <c:pt idx="257">
                  <c:v>5.6580972493805168</c:v>
                </c:pt>
                <c:pt idx="258">
                  <c:v>5.654668080614675</c:v>
                </c:pt>
                <c:pt idx="259">
                  <c:v>5.6512392045667008</c:v>
                </c:pt>
                <c:pt idx="260">
                  <c:v>5.6477887803798019</c:v>
                </c:pt>
                <c:pt idx="261">
                  <c:v>5.6443404628860785</c:v>
                </c:pt>
                <c:pt idx="262">
                  <c:v>5.6408817955133319</c:v>
                </c:pt>
                <c:pt idx="263">
                  <c:v>5.6374119482438614</c:v>
                </c:pt>
                <c:pt idx="264">
                  <c:v>5.6339442353641038</c:v>
                </c:pt>
                <c:pt idx="265">
                  <c:v>5.6304547707395418</c:v>
                </c:pt>
                <c:pt idx="266">
                  <c:v>5.6269652484628025</c:v>
                </c:pt>
                <c:pt idx="267">
                  <c:v>5.6234682282682735</c:v>
                </c:pt>
                <c:pt idx="268">
                  <c:v>5.6199565813457015</c:v>
                </c:pt>
                <c:pt idx="269">
                  <c:v>5.6164471273161283</c:v>
                </c:pt>
                <c:pt idx="270">
                  <c:v>5.6129175088397938</c:v>
                </c:pt>
                <c:pt idx="271">
                  <c:v>5.6093856389745982</c:v>
                </c:pt>
                <c:pt idx="272">
                  <c:v>5.605847280410039</c:v>
                </c:pt>
                <c:pt idx="273">
                  <c:v>5.6022926662713406</c:v>
                </c:pt>
                <c:pt idx="274">
                  <c:v>5.598740306079466</c:v>
                </c:pt>
                <c:pt idx="275">
                  <c:v>5.5951674314417668</c:v>
                </c:pt>
                <c:pt idx="276">
                  <c:v>5.5915920235762568</c:v>
                </c:pt>
                <c:pt idx="277">
                  <c:v>5.5880091301524439</c:v>
                </c:pt>
                <c:pt idx="278">
                  <c:v>5.5844103322457919</c:v>
                </c:pt>
                <c:pt idx="279">
                  <c:v>5.580813852042291</c:v>
                </c:pt>
                <c:pt idx="280">
                  <c:v>5.5771943985953261</c:v>
                </c:pt>
                <c:pt idx="281">
                  <c:v>5.5735742120538596</c:v>
                </c:pt>
                <c:pt idx="282">
                  <c:v>5.5699433585405576</c:v>
                </c:pt>
                <c:pt idx="283">
                  <c:v>5.566299108571287</c:v>
                </c:pt>
                <c:pt idx="284">
                  <c:v>5.5626563275342216</c:v>
                </c:pt>
                <c:pt idx="285">
                  <c:v>5.5589876489706089</c:v>
                </c:pt>
                <c:pt idx="286">
                  <c:v>5.5553213899708895</c:v>
                </c:pt>
                <c:pt idx="287">
                  <c:v>5.5516389053575175</c:v>
                </c:pt>
                <c:pt idx="288">
                  <c:v>5.5479478803387972</c:v>
                </c:pt>
                <c:pt idx="289">
                  <c:v>5.544251925751178</c:v>
                </c:pt>
                <c:pt idx="290">
                  <c:v>5.5405357535021382</c:v>
                </c:pt>
                <c:pt idx="291">
                  <c:v>5.5368220721096417</c:v>
                </c:pt>
                <c:pt idx="292">
                  <c:v>5.5330840157043983</c:v>
                </c:pt>
                <c:pt idx="293">
                  <c:v>5.529344834799466</c:v>
                </c:pt>
                <c:pt idx="294">
                  <c:v>5.525591638758903</c:v>
                </c:pt>
                <c:pt idx="295">
                  <c:v>5.5218265601403163</c:v>
                </c:pt>
                <c:pt idx="296">
                  <c:v>5.5180575676389179</c:v>
                </c:pt>
                <c:pt idx="297">
                  <c:v>5.5142661837663702</c:v>
                </c:pt>
                <c:pt idx="298">
                  <c:v>5.5104774049031935</c:v>
                </c:pt>
                <c:pt idx="299">
                  <c:v>5.5066626007892623</c:v>
                </c:pt>
                <c:pt idx="300">
                  <c:v>5.5028471399863728</c:v>
                </c:pt>
                <c:pt idx="301">
                  <c:v>5.4990146692959705</c:v>
                </c:pt>
                <c:pt idx="302">
                  <c:v>5.4951721004407137</c:v>
                </c:pt>
                <c:pt idx="303">
                  <c:v>5.4913212134007878</c:v>
                </c:pt>
                <c:pt idx="304">
                  <c:v>5.487451100160551</c:v>
                </c:pt>
                <c:pt idx="305">
                  <c:v>5.4835810162376708</c:v>
                </c:pt>
                <c:pt idx="306">
                  <c:v>5.4796829117325725</c:v>
                </c:pt>
                <c:pt idx="307">
                  <c:v>5.4757875782668179</c:v>
                </c:pt>
                <c:pt idx="308">
                  <c:v>5.4718662638966684</c:v>
                </c:pt>
                <c:pt idx="309">
                  <c:v>5.4679425259926067</c:v>
                </c:pt>
                <c:pt idx="310">
                  <c:v>5.4639998421564382</c:v>
                </c:pt>
                <c:pt idx="311">
                  <c:v>5.4600472319317888</c:v>
                </c:pt>
                <c:pt idx="312">
                  <c:v>5.4560822886311557</c:v>
                </c:pt>
                <c:pt idx="313">
                  <c:v>5.4521003266284556</c:v>
                </c:pt>
                <c:pt idx="314">
                  <c:v>5.4481121996678468</c:v>
                </c:pt>
                <c:pt idx="315">
                  <c:v>5.4441003944698547</c:v>
                </c:pt>
                <c:pt idx="316">
                  <c:v>5.4400881192077053</c:v>
                </c:pt>
                <c:pt idx="317">
                  <c:v>5.4360459670402088</c:v>
                </c:pt>
                <c:pt idx="318">
                  <c:v>5.4320068183156325</c:v>
                </c:pt>
                <c:pt idx="319">
                  <c:v>5.4279355241413878</c:v>
                </c:pt>
                <c:pt idx="320">
                  <c:v>5.4238655624758536</c:v>
                </c:pt>
                <c:pt idx="321">
                  <c:v>5.4197674914689733</c:v>
                </c:pt>
                <c:pt idx="322">
                  <c:v>5.4156661884442929</c:v>
                </c:pt>
                <c:pt idx="323">
                  <c:v>5.4115402381624822</c:v>
                </c:pt>
                <c:pt idx="324">
                  <c:v>5.4074070517490007</c:v>
                </c:pt>
                <c:pt idx="325">
                  <c:v>5.403252074218063</c:v>
                </c:pt>
                <c:pt idx="326">
                  <c:v>5.3990864483051109</c:v>
                </c:pt>
                <c:pt idx="327">
                  <c:v>5.3949012477580469</c:v>
                </c:pt>
                <c:pt idx="328">
                  <c:v>5.3907026116640839</c:v>
                </c:pt>
                <c:pt idx="329">
                  <c:v>5.3864859421469271</c:v>
                </c:pt>
                <c:pt idx="330">
                  <c:v>5.3822537101083299</c:v>
                </c:pt>
                <c:pt idx="331">
                  <c:v>5.3780042729435307</c:v>
                </c:pt>
                <c:pt idx="332">
                  <c:v>5.373737843580904</c:v>
                </c:pt>
                <c:pt idx="333">
                  <c:v>5.3694542849201001</c:v>
                </c:pt>
                <c:pt idx="334">
                  <c:v>5.3651530406807408</c:v>
                </c:pt>
                <c:pt idx="335">
                  <c:v>5.3608339476881994</c:v>
                </c:pt>
                <c:pt idx="336">
                  <c:v>5.3564972542644043</c:v>
                </c:pt>
                <c:pt idx="337">
                  <c:v>5.3521411535342587</c:v>
                </c:pt>
                <c:pt idx="338">
                  <c:v>5.3477683592542293</c:v>
                </c:pt>
                <c:pt idx="339">
                  <c:v>5.3433737126366916</c:v>
                </c:pt>
                <c:pt idx="340">
                  <c:v>5.3389641478285235</c:v>
                </c:pt>
                <c:pt idx="341">
                  <c:v>5.3345293492555017</c:v>
                </c:pt>
                <c:pt idx="342">
                  <c:v>5.3300823255817997</c:v>
                </c:pt>
                <c:pt idx="343">
                  <c:v>5.3256056974378536</c:v>
                </c:pt>
                <c:pt idx="344">
                  <c:v>5.3211205071995531</c:v>
                </c:pt>
                <c:pt idx="345">
                  <c:v>5.3166002964619361</c:v>
                </c:pt>
                <c:pt idx="346">
                  <c:v>5.3120762118696208</c:v>
                </c:pt>
                <c:pt idx="347">
                  <c:v>5.3075105860002125</c:v>
                </c:pt>
                <c:pt idx="348">
                  <c:v>5.3029420462424968</c:v>
                </c:pt>
                <c:pt idx="349">
                  <c:v>5.2983339009798121</c:v>
                </c:pt>
                <c:pt idx="350">
                  <c:v>5.2937168966414756</c:v>
                </c:pt>
                <c:pt idx="351">
                  <c:v>5.2890674661237789</c:v>
                </c:pt>
                <c:pt idx="352">
                  <c:v>5.2843999245166975</c:v>
                </c:pt>
                <c:pt idx="353">
                  <c:v>5.2797083901429218</c:v>
                </c:pt>
                <c:pt idx="354">
                  <c:v>5.2749881472462921</c:v>
                </c:pt>
                <c:pt idx="355">
                  <c:v>5.2702536660177222</c:v>
                </c:pt>
                <c:pt idx="356">
                  <c:v>5.265478452118912</c:v>
                </c:pt>
                <c:pt idx="357">
                  <c:v>5.2606950254575251</c:v>
                </c:pt>
                <c:pt idx="358">
                  <c:v>5.2558675891750042</c:v>
                </c:pt>
                <c:pt idx="359">
                  <c:v>5.2510253274965857</c:v>
                </c:pt>
                <c:pt idx="360">
                  <c:v>5.2461521664033732</c:v>
                </c:pt>
                <c:pt idx="361">
                  <c:v>5.2412484882579893</c:v>
                </c:pt>
                <c:pt idx="362">
                  <c:v>5.2363286485306828</c:v>
                </c:pt>
                <c:pt idx="363">
                  <c:v>5.2313608467878243</c:v>
                </c:pt>
                <c:pt idx="364">
                  <c:v>5.2263795717399866</c:v>
                </c:pt>
                <c:pt idx="365">
                  <c:v>5.2213585686899258</c:v>
                </c:pt>
                <c:pt idx="366">
                  <c:v>5.2163084813794685</c:v>
                </c:pt>
                <c:pt idx="367">
                  <c:v>5.2112376479847278</c:v>
                </c:pt>
                <c:pt idx="368">
                  <c:v>5.2061156546817786</c:v>
                </c:pt>
                <c:pt idx="369">
                  <c:v>5.2009756784883052</c:v>
                </c:pt>
                <c:pt idx="370">
                  <c:v>5.1957967373197054</c:v>
                </c:pt>
                <c:pt idx="371">
                  <c:v>5.1905794313205007</c:v>
                </c:pt>
                <c:pt idx="372">
                  <c:v>5.1853411430383085</c:v>
                </c:pt>
                <c:pt idx="373">
                  <c:v>5.1800489799287748</c:v>
                </c:pt>
                <c:pt idx="374">
                  <c:v>5.1747273971826901</c:v>
                </c:pt>
                <c:pt idx="375">
                  <c:v>5.1693793566998281</c:v>
                </c:pt>
                <c:pt idx="376">
                  <c:v>5.1639705838819081</c:v>
                </c:pt>
                <c:pt idx="377">
                  <c:v>5.1609247784626984</c:v>
                </c:pt>
                <c:pt idx="378">
                  <c:v>5.1609247784626984</c:v>
                </c:pt>
                <c:pt idx="379">
                  <c:v>5.1609247784626984</c:v>
                </c:pt>
                <c:pt idx="380">
                  <c:v>5.1609247784626984</c:v>
                </c:pt>
                <c:pt idx="381">
                  <c:v>5.1609247784626984</c:v>
                </c:pt>
                <c:pt idx="382">
                  <c:v>5.1609247784626984</c:v>
                </c:pt>
                <c:pt idx="383">
                  <c:v>5.1609247784626984</c:v>
                </c:pt>
                <c:pt idx="384">
                  <c:v>5.1609247784626984</c:v>
                </c:pt>
                <c:pt idx="385">
                  <c:v>5.1609247784626984</c:v>
                </c:pt>
                <c:pt idx="386">
                  <c:v>5.1609247784626984</c:v>
                </c:pt>
                <c:pt idx="387">
                  <c:v>5.1609247784626984</c:v>
                </c:pt>
                <c:pt idx="388">
                  <c:v>5.1609247784626984</c:v>
                </c:pt>
                <c:pt idx="389">
                  <c:v>5.1609247784626984</c:v>
                </c:pt>
                <c:pt idx="390">
                  <c:v>5.1609247784626984</c:v>
                </c:pt>
                <c:pt idx="391">
                  <c:v>5.1609247784626984</c:v>
                </c:pt>
                <c:pt idx="392">
                  <c:v>5.1609247784626984</c:v>
                </c:pt>
                <c:pt idx="393">
                  <c:v>5.1609247784626984</c:v>
                </c:pt>
                <c:pt idx="394">
                  <c:v>5.1609247784626984</c:v>
                </c:pt>
                <c:pt idx="395">
                  <c:v>5.1609247784626984</c:v>
                </c:pt>
                <c:pt idx="396">
                  <c:v>5.1609247784626984</c:v>
                </c:pt>
                <c:pt idx="397">
                  <c:v>5.1609247784626984</c:v>
                </c:pt>
                <c:pt idx="398">
                  <c:v>5.1609247784626984</c:v>
                </c:pt>
                <c:pt idx="399">
                  <c:v>5.1609247784626984</c:v>
                </c:pt>
                <c:pt idx="400">
                  <c:v>5.1609247784626984</c:v>
                </c:pt>
                <c:pt idx="401">
                  <c:v>5.1609247784626984</c:v>
                </c:pt>
                <c:pt idx="402">
                  <c:v>5.1609247784626984</c:v>
                </c:pt>
                <c:pt idx="403">
                  <c:v>5.1609247784626984</c:v>
                </c:pt>
                <c:pt idx="404">
                  <c:v>5.1609247784626984</c:v>
                </c:pt>
                <c:pt idx="405">
                  <c:v>5.1609247784626984</c:v>
                </c:pt>
                <c:pt idx="406">
                  <c:v>5.1609247784626984</c:v>
                </c:pt>
                <c:pt idx="407">
                  <c:v>5.1609247784626984</c:v>
                </c:pt>
                <c:pt idx="408">
                  <c:v>5.1609247784626984</c:v>
                </c:pt>
                <c:pt idx="409">
                  <c:v>5.1609247784626984</c:v>
                </c:pt>
                <c:pt idx="410">
                  <c:v>5.1609247784626984</c:v>
                </c:pt>
                <c:pt idx="411">
                  <c:v>5.1609247784626984</c:v>
                </c:pt>
                <c:pt idx="412">
                  <c:v>5.1609247784626984</c:v>
                </c:pt>
                <c:pt idx="413">
                  <c:v>5.1609247784626984</c:v>
                </c:pt>
                <c:pt idx="414">
                  <c:v>5.1609247784626984</c:v>
                </c:pt>
                <c:pt idx="415">
                  <c:v>5.1609247784626984</c:v>
                </c:pt>
                <c:pt idx="416">
                  <c:v>5.1609247784626984</c:v>
                </c:pt>
                <c:pt idx="417">
                  <c:v>5.1609247784626984</c:v>
                </c:pt>
                <c:pt idx="418">
                  <c:v>5.1609247784626984</c:v>
                </c:pt>
                <c:pt idx="419">
                  <c:v>5.1609247784626984</c:v>
                </c:pt>
                <c:pt idx="420">
                  <c:v>5.1609247784626984</c:v>
                </c:pt>
                <c:pt idx="421">
                  <c:v>5.1609247784626984</c:v>
                </c:pt>
                <c:pt idx="422">
                  <c:v>5.1609247784626984</c:v>
                </c:pt>
                <c:pt idx="423">
                  <c:v>5.1609247784626984</c:v>
                </c:pt>
                <c:pt idx="424">
                  <c:v>5.1609247784626984</c:v>
                </c:pt>
                <c:pt idx="425">
                  <c:v>5.1609247784626984</c:v>
                </c:pt>
                <c:pt idx="426">
                  <c:v>5.1609247784626984</c:v>
                </c:pt>
                <c:pt idx="427">
                  <c:v>5.1609247784626984</c:v>
                </c:pt>
                <c:pt idx="428">
                  <c:v>5.1609247784626984</c:v>
                </c:pt>
                <c:pt idx="429">
                  <c:v>5.1609247784626984</c:v>
                </c:pt>
                <c:pt idx="430">
                  <c:v>5.1609247784626984</c:v>
                </c:pt>
                <c:pt idx="431">
                  <c:v>5.1609247784626984</c:v>
                </c:pt>
                <c:pt idx="432">
                  <c:v>5.1609247784626984</c:v>
                </c:pt>
                <c:pt idx="433">
                  <c:v>5.1609247784626984</c:v>
                </c:pt>
                <c:pt idx="434">
                  <c:v>5.1609247784626984</c:v>
                </c:pt>
                <c:pt idx="435">
                  <c:v>5.1609247784626984</c:v>
                </c:pt>
                <c:pt idx="436">
                  <c:v>5.1609247784626984</c:v>
                </c:pt>
                <c:pt idx="437">
                  <c:v>5.1609247784626984</c:v>
                </c:pt>
                <c:pt idx="438">
                  <c:v>5.1609247784626984</c:v>
                </c:pt>
                <c:pt idx="439">
                  <c:v>5.1609247784626984</c:v>
                </c:pt>
                <c:pt idx="440">
                  <c:v>5.1609247784626984</c:v>
                </c:pt>
                <c:pt idx="441">
                  <c:v>5.1609247784626984</c:v>
                </c:pt>
                <c:pt idx="442">
                  <c:v>5.1609247784626984</c:v>
                </c:pt>
                <c:pt idx="443">
                  <c:v>5.1609247784626984</c:v>
                </c:pt>
                <c:pt idx="444">
                  <c:v>5.1609247784626984</c:v>
                </c:pt>
                <c:pt idx="445">
                  <c:v>5.1609247784626984</c:v>
                </c:pt>
                <c:pt idx="446">
                  <c:v>5.1609247784626984</c:v>
                </c:pt>
                <c:pt idx="447">
                  <c:v>5.1609247784626984</c:v>
                </c:pt>
                <c:pt idx="448">
                  <c:v>5.1609247784626984</c:v>
                </c:pt>
                <c:pt idx="449">
                  <c:v>5.1609247784626984</c:v>
                </c:pt>
                <c:pt idx="450">
                  <c:v>5.1609247784626984</c:v>
                </c:pt>
                <c:pt idx="451">
                  <c:v>5.1609247784626984</c:v>
                </c:pt>
                <c:pt idx="452">
                  <c:v>5.1609247784626984</c:v>
                </c:pt>
                <c:pt idx="453">
                  <c:v>5.1609247784626984</c:v>
                </c:pt>
                <c:pt idx="454">
                  <c:v>5.1609247784626984</c:v>
                </c:pt>
                <c:pt idx="455">
                  <c:v>5.1609247784626984</c:v>
                </c:pt>
                <c:pt idx="456">
                  <c:v>5.1609247784626984</c:v>
                </c:pt>
                <c:pt idx="457">
                  <c:v>5.1609247784626984</c:v>
                </c:pt>
                <c:pt idx="458">
                  <c:v>5.1609247784626984</c:v>
                </c:pt>
                <c:pt idx="459">
                  <c:v>5.1609247784626984</c:v>
                </c:pt>
                <c:pt idx="460">
                  <c:v>5.1609247784626984</c:v>
                </c:pt>
                <c:pt idx="461">
                  <c:v>5.1609247784626984</c:v>
                </c:pt>
                <c:pt idx="462">
                  <c:v>5.1609247784626984</c:v>
                </c:pt>
                <c:pt idx="463">
                  <c:v>5.1609247784626984</c:v>
                </c:pt>
                <c:pt idx="464">
                  <c:v>5.1609247784626984</c:v>
                </c:pt>
                <c:pt idx="465">
                  <c:v>5.1609247784626984</c:v>
                </c:pt>
                <c:pt idx="466">
                  <c:v>5.1609247784626984</c:v>
                </c:pt>
                <c:pt idx="467">
                  <c:v>5.1609247784626984</c:v>
                </c:pt>
                <c:pt idx="468">
                  <c:v>5.1609247784626984</c:v>
                </c:pt>
                <c:pt idx="469">
                  <c:v>5.1609247784626984</c:v>
                </c:pt>
                <c:pt idx="470">
                  <c:v>5.1609247784626984</c:v>
                </c:pt>
                <c:pt idx="471">
                  <c:v>5.1609247784626984</c:v>
                </c:pt>
                <c:pt idx="472">
                  <c:v>5.1609247784626984</c:v>
                </c:pt>
                <c:pt idx="473">
                  <c:v>5.1609247784626984</c:v>
                </c:pt>
                <c:pt idx="474">
                  <c:v>5.1609247784626984</c:v>
                </c:pt>
                <c:pt idx="475">
                  <c:v>5.1609247784626984</c:v>
                </c:pt>
                <c:pt idx="476">
                  <c:v>5.1609247784626984</c:v>
                </c:pt>
                <c:pt idx="477">
                  <c:v>5.1609247784626984</c:v>
                </c:pt>
                <c:pt idx="478">
                  <c:v>5.1609247784626984</c:v>
                </c:pt>
                <c:pt idx="479">
                  <c:v>5.1609247784626984</c:v>
                </c:pt>
                <c:pt idx="480">
                  <c:v>5.1609247784626984</c:v>
                </c:pt>
                <c:pt idx="481">
                  <c:v>5.1609247784626984</c:v>
                </c:pt>
                <c:pt idx="482">
                  <c:v>5.1609247784626984</c:v>
                </c:pt>
                <c:pt idx="483">
                  <c:v>5.1609247784626984</c:v>
                </c:pt>
                <c:pt idx="484">
                  <c:v>5.1609247784626984</c:v>
                </c:pt>
                <c:pt idx="485">
                  <c:v>5.1609247784626984</c:v>
                </c:pt>
                <c:pt idx="486">
                  <c:v>5.1609247784626984</c:v>
                </c:pt>
                <c:pt idx="487">
                  <c:v>5.1609247784626984</c:v>
                </c:pt>
                <c:pt idx="488">
                  <c:v>5.1609247784626984</c:v>
                </c:pt>
                <c:pt idx="489">
                  <c:v>5.1609247784626984</c:v>
                </c:pt>
                <c:pt idx="490">
                  <c:v>5.1609247784626984</c:v>
                </c:pt>
                <c:pt idx="491">
                  <c:v>5.1609247784626984</c:v>
                </c:pt>
                <c:pt idx="492">
                  <c:v>5.1609247784626984</c:v>
                </c:pt>
                <c:pt idx="493">
                  <c:v>5.1609247784626984</c:v>
                </c:pt>
                <c:pt idx="494">
                  <c:v>5.1609247784626984</c:v>
                </c:pt>
                <c:pt idx="495">
                  <c:v>5.1609247784626984</c:v>
                </c:pt>
                <c:pt idx="496">
                  <c:v>5.1609247784626984</c:v>
                </c:pt>
                <c:pt idx="497">
                  <c:v>5.1609247784626984</c:v>
                </c:pt>
                <c:pt idx="498">
                  <c:v>5.1609247784626984</c:v>
                </c:pt>
                <c:pt idx="499">
                  <c:v>5.1609247784626984</c:v>
                </c:pt>
                <c:pt idx="500">
                  <c:v>5.1609247784626984</c:v>
                </c:pt>
                <c:pt idx="501">
                  <c:v>5.1609247784626984</c:v>
                </c:pt>
                <c:pt idx="502">
                  <c:v>5.1609247784626984</c:v>
                </c:pt>
                <c:pt idx="503">
                  <c:v>5.1609247784626984</c:v>
                </c:pt>
                <c:pt idx="504">
                  <c:v>5.1609247784626984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553392"/>
        <c:axId val="635549128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valAx>
        <c:axId val="635549128"/>
        <c:scaling>
          <c:orientation val="minMax"/>
          <c:max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53392"/>
        <c:crosses val="max"/>
        <c:crossBetween val="midCat"/>
      </c:valAx>
      <c:valAx>
        <c:axId val="63555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5549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22436936517471"/>
          <c:y val="0.11862996049732275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107.5</c:v>
                </c:pt>
                <c:pt idx="1">
                  <c:v>107.5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88</c:v>
                </c:pt>
                <c:pt idx="1">
                  <c:v>88</c:v>
                </c:pt>
                <c:pt idx="2">
                  <c:v>88</c:v>
                </c:pt>
                <c:pt idx="3">
                  <c:v>88</c:v>
                </c:pt>
                <c:pt idx="4">
                  <c:v>88</c:v>
                </c:pt>
                <c:pt idx="5">
                  <c:v>88</c:v>
                </c:pt>
                <c:pt idx="6">
                  <c:v>88</c:v>
                </c:pt>
                <c:pt idx="7">
                  <c:v>88</c:v>
                </c:pt>
                <c:pt idx="8">
                  <c:v>88</c:v>
                </c:pt>
                <c:pt idx="9">
                  <c:v>88</c:v>
                </c:pt>
                <c:pt idx="10">
                  <c:v>88</c:v>
                </c:pt>
                <c:pt idx="11">
                  <c:v>88</c:v>
                </c:pt>
                <c:pt idx="12">
                  <c:v>88</c:v>
                </c:pt>
                <c:pt idx="13">
                  <c:v>88.011277166208075</c:v>
                </c:pt>
                <c:pt idx="14">
                  <c:v>88.110981984871259</c:v>
                </c:pt>
                <c:pt idx="15">
                  <c:v>88.78847839378912</c:v>
                </c:pt>
                <c:pt idx="16">
                  <c:v>89.096044292084429</c:v>
                </c:pt>
                <c:pt idx="17">
                  <c:v>89.153824276118854</c:v>
                </c:pt>
                <c:pt idx="18">
                  <c:v>89.153557948688331</c:v>
                </c:pt>
                <c:pt idx="19">
                  <c:v>89.122842022197048</c:v>
                </c:pt>
                <c:pt idx="20">
                  <c:v>89.072978857056356</c:v>
                </c:pt>
                <c:pt idx="21">
                  <c:v>89.009939973997362</c:v>
                </c:pt>
                <c:pt idx="22">
                  <c:v>88.936808744634391</c:v>
                </c:pt>
                <c:pt idx="23">
                  <c:v>88.855868869823368</c:v>
                </c:pt>
                <c:pt idx="24">
                  <c:v>88.734182770303448</c:v>
                </c:pt>
                <c:pt idx="25">
                  <c:v>88.611581280994528</c:v>
                </c:pt>
                <c:pt idx="26">
                  <c:v>88.487775576975807</c:v>
                </c:pt>
                <c:pt idx="27">
                  <c:v>88.363360315776305</c:v>
                </c:pt>
                <c:pt idx="28">
                  <c:v>88.237704552247976</c:v>
                </c:pt>
                <c:pt idx="29">
                  <c:v>88.111004733195614</c:v>
                </c:pt>
                <c:pt idx="30">
                  <c:v>88</c:v>
                </c:pt>
                <c:pt idx="31">
                  <c:v>88</c:v>
                </c:pt>
                <c:pt idx="32">
                  <c:v>88</c:v>
                </c:pt>
                <c:pt idx="33">
                  <c:v>88</c:v>
                </c:pt>
                <c:pt idx="34">
                  <c:v>88</c:v>
                </c:pt>
                <c:pt idx="35">
                  <c:v>88</c:v>
                </c:pt>
                <c:pt idx="36">
                  <c:v>88</c:v>
                </c:pt>
                <c:pt idx="37">
                  <c:v>88</c:v>
                </c:pt>
                <c:pt idx="38">
                  <c:v>88</c:v>
                </c:pt>
                <c:pt idx="39">
                  <c:v>88</c:v>
                </c:pt>
                <c:pt idx="40">
                  <c:v>88</c:v>
                </c:pt>
                <c:pt idx="41">
                  <c:v>88</c:v>
                </c:pt>
                <c:pt idx="42">
                  <c:v>88</c:v>
                </c:pt>
                <c:pt idx="43">
                  <c:v>88</c:v>
                </c:pt>
                <c:pt idx="44">
                  <c:v>88</c:v>
                </c:pt>
                <c:pt idx="45">
                  <c:v>88</c:v>
                </c:pt>
                <c:pt idx="46">
                  <c:v>88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88</c:v>
                </c:pt>
                <c:pt idx="58">
                  <c:v>88</c:v>
                </c:pt>
                <c:pt idx="59">
                  <c:v>88</c:v>
                </c:pt>
                <c:pt idx="60">
                  <c:v>88</c:v>
                </c:pt>
                <c:pt idx="61">
                  <c:v>88</c:v>
                </c:pt>
                <c:pt idx="62">
                  <c:v>88</c:v>
                </c:pt>
                <c:pt idx="63">
                  <c:v>88</c:v>
                </c:pt>
                <c:pt idx="64">
                  <c:v>88</c:v>
                </c:pt>
                <c:pt idx="65">
                  <c:v>88</c:v>
                </c:pt>
                <c:pt idx="66">
                  <c:v>88</c:v>
                </c:pt>
                <c:pt idx="67">
                  <c:v>88</c:v>
                </c:pt>
                <c:pt idx="68">
                  <c:v>88</c:v>
                </c:pt>
                <c:pt idx="69">
                  <c:v>88</c:v>
                </c:pt>
                <c:pt idx="70">
                  <c:v>88</c:v>
                </c:pt>
                <c:pt idx="71">
                  <c:v>88</c:v>
                </c:pt>
                <c:pt idx="72">
                  <c:v>88</c:v>
                </c:pt>
                <c:pt idx="73">
                  <c:v>88</c:v>
                </c:pt>
                <c:pt idx="74">
                  <c:v>88</c:v>
                </c:pt>
                <c:pt idx="75">
                  <c:v>88</c:v>
                </c:pt>
                <c:pt idx="76">
                  <c:v>88</c:v>
                </c:pt>
                <c:pt idx="77">
                  <c:v>88</c:v>
                </c:pt>
                <c:pt idx="78">
                  <c:v>88</c:v>
                </c:pt>
                <c:pt idx="79">
                  <c:v>88</c:v>
                </c:pt>
                <c:pt idx="80">
                  <c:v>88</c:v>
                </c:pt>
                <c:pt idx="81">
                  <c:v>88</c:v>
                </c:pt>
                <c:pt idx="82">
                  <c:v>88</c:v>
                </c:pt>
                <c:pt idx="83">
                  <c:v>88</c:v>
                </c:pt>
                <c:pt idx="84">
                  <c:v>88</c:v>
                </c:pt>
                <c:pt idx="85">
                  <c:v>88</c:v>
                </c:pt>
                <c:pt idx="86">
                  <c:v>88</c:v>
                </c:pt>
                <c:pt idx="87">
                  <c:v>88.251795223572159</c:v>
                </c:pt>
                <c:pt idx="88">
                  <c:v>88.351116601710999</c:v>
                </c:pt>
                <c:pt idx="89">
                  <c:v>88.321872336850802</c:v>
                </c:pt>
                <c:pt idx="90">
                  <c:v>88.261819284500021</c:v>
                </c:pt>
                <c:pt idx="91">
                  <c:v>88.185300898838889</c:v>
                </c:pt>
                <c:pt idx="92">
                  <c:v>88.097355314668548</c:v>
                </c:pt>
                <c:pt idx="93">
                  <c:v>88.002171828238957</c:v>
                </c:pt>
                <c:pt idx="94">
                  <c:v>88</c:v>
                </c:pt>
                <c:pt idx="95">
                  <c:v>88</c:v>
                </c:pt>
                <c:pt idx="96">
                  <c:v>88</c:v>
                </c:pt>
                <c:pt idx="97">
                  <c:v>88</c:v>
                </c:pt>
                <c:pt idx="98">
                  <c:v>88</c:v>
                </c:pt>
                <c:pt idx="99">
                  <c:v>88</c:v>
                </c:pt>
                <c:pt idx="100">
                  <c:v>88</c:v>
                </c:pt>
                <c:pt idx="101">
                  <c:v>88</c:v>
                </c:pt>
                <c:pt idx="102">
                  <c:v>88</c:v>
                </c:pt>
                <c:pt idx="103">
                  <c:v>88</c:v>
                </c:pt>
                <c:pt idx="104">
                  <c:v>88</c:v>
                </c:pt>
                <c:pt idx="105">
                  <c:v>88</c:v>
                </c:pt>
                <c:pt idx="106">
                  <c:v>88</c:v>
                </c:pt>
                <c:pt idx="107">
                  <c:v>88</c:v>
                </c:pt>
                <c:pt idx="108">
                  <c:v>88</c:v>
                </c:pt>
                <c:pt idx="109">
                  <c:v>88</c:v>
                </c:pt>
                <c:pt idx="110">
                  <c:v>88.052455231325808</c:v>
                </c:pt>
                <c:pt idx="111">
                  <c:v>88.5882094546849</c:v>
                </c:pt>
                <c:pt idx="112">
                  <c:v>88.82824628094555</c:v>
                </c:pt>
                <c:pt idx="113">
                  <c:v>88.857867296906377</c:v>
                </c:pt>
                <c:pt idx="114">
                  <c:v>88.838467402088312</c:v>
                </c:pt>
                <c:pt idx="115">
                  <c:v>88.793289076571213</c:v>
                </c:pt>
                <c:pt idx="116">
                  <c:v>88.731217013928443</c:v>
                </c:pt>
                <c:pt idx="117">
                  <c:v>88.657628356466788</c:v>
                </c:pt>
                <c:pt idx="118">
                  <c:v>88.575665071214786</c:v>
                </c:pt>
                <c:pt idx="119">
                  <c:v>88.486379554985106</c:v>
                </c:pt>
                <c:pt idx="120">
                  <c:v>88.361946177437659</c:v>
                </c:pt>
                <c:pt idx="121">
                  <c:v>88.257825409989962</c:v>
                </c:pt>
                <c:pt idx="122">
                  <c:v>88.23753749729056</c:v>
                </c:pt>
                <c:pt idx="123">
                  <c:v>88.294850184007785</c:v>
                </c:pt>
                <c:pt idx="124">
                  <c:v>88.423528064285307</c:v>
                </c:pt>
                <c:pt idx="125">
                  <c:v>88.620034365846905</c:v>
                </c:pt>
                <c:pt idx="126">
                  <c:v>88.884095686933193</c:v>
                </c:pt>
                <c:pt idx="127">
                  <c:v>89.21835549277867</c:v>
                </c:pt>
                <c:pt idx="128">
                  <c:v>89.627545231930128</c:v>
                </c:pt>
                <c:pt idx="129">
                  <c:v>90.120533808402783</c:v>
                </c:pt>
                <c:pt idx="130">
                  <c:v>90.710485839378293</c:v>
                </c:pt>
                <c:pt idx="131">
                  <c:v>91.418858099591844</c:v>
                </c:pt>
                <c:pt idx="132">
                  <c:v>92.385408544291437</c:v>
                </c:pt>
                <c:pt idx="133">
                  <c:v>93.609752115572405</c:v>
                </c:pt>
                <c:pt idx="134">
                  <c:v>95.305016314277367</c:v>
                </c:pt>
                <c:pt idx="135">
                  <c:v>100.055594208485</c:v>
                </c:pt>
                <c:pt idx="136">
                  <c:v>102.20413202126484</c:v>
                </c:pt>
                <c:pt idx="137">
                  <c:v>103.03564118712728</c:v>
                </c:pt>
                <c:pt idx="138">
                  <c:v>103.57560699110222</c:v>
                </c:pt>
                <c:pt idx="139">
                  <c:v>103.96767179165312</c:v>
                </c:pt>
                <c:pt idx="140">
                  <c:v>104.26878547102147</c:v>
                </c:pt>
                <c:pt idx="141">
                  <c:v>104.45394211470641</c:v>
                </c:pt>
                <c:pt idx="142">
                  <c:v>104.59576414061823</c:v>
                </c:pt>
                <c:pt idx="143">
                  <c:v>104.70486558863092</c:v>
                </c:pt>
                <c:pt idx="144">
                  <c:v>104.64221971919658</c:v>
                </c:pt>
                <c:pt idx="145">
                  <c:v>104.57960533330002</c:v>
                </c:pt>
                <c:pt idx="146">
                  <c:v>104.51659590199027</c:v>
                </c:pt>
                <c:pt idx="147">
                  <c:v>104.45358446235953</c:v>
                </c:pt>
                <c:pt idx="148">
                  <c:v>104.39060488408423</c:v>
                </c:pt>
                <c:pt idx="149">
                  <c:v>104.3272699927591</c:v>
                </c:pt>
                <c:pt idx="150">
                  <c:v>104.26388891056391</c:v>
                </c:pt>
                <c:pt idx="151">
                  <c:v>104.20054007429057</c:v>
                </c:pt>
                <c:pt idx="152">
                  <c:v>104.13686814676028</c:v>
                </c:pt>
                <c:pt idx="153">
                  <c:v>104.0731132829501</c:v>
                </c:pt>
                <c:pt idx="154">
                  <c:v>104.00939105653742</c:v>
                </c:pt>
                <c:pt idx="155">
                  <c:v>103.94549556828591</c:v>
                </c:pt>
                <c:pt idx="156">
                  <c:v>103.88358665246113</c:v>
                </c:pt>
                <c:pt idx="157">
                  <c:v>103.82602769167413</c:v>
                </c:pt>
                <c:pt idx="158">
                  <c:v>103.77727540299117</c:v>
                </c:pt>
                <c:pt idx="159">
                  <c:v>103.7932974331809</c:v>
                </c:pt>
                <c:pt idx="160">
                  <c:v>103.78248641314639</c:v>
                </c:pt>
                <c:pt idx="161">
                  <c:v>103.74170617575464</c:v>
                </c:pt>
                <c:pt idx="162">
                  <c:v>103.69355017978235</c:v>
                </c:pt>
                <c:pt idx="163">
                  <c:v>103.6414274346979</c:v>
                </c:pt>
                <c:pt idx="164">
                  <c:v>103.58666860305746</c:v>
                </c:pt>
                <c:pt idx="165">
                  <c:v>103.52981828486485</c:v>
                </c:pt>
                <c:pt idx="166">
                  <c:v>103.4716649301358</c:v>
                </c:pt>
                <c:pt idx="167">
                  <c:v>103.41252253742965</c:v>
                </c:pt>
                <c:pt idx="168">
                  <c:v>103.34726152409378</c:v>
                </c:pt>
                <c:pt idx="169">
                  <c:v>103.28197759278324</c:v>
                </c:pt>
                <c:pt idx="170">
                  <c:v>103.21672793260723</c:v>
                </c:pt>
                <c:pt idx="171">
                  <c:v>103.15106531814808</c:v>
                </c:pt>
                <c:pt idx="172">
                  <c:v>103.08538596841014</c:v>
                </c:pt>
                <c:pt idx="173">
                  <c:v>103.01974131832048</c:v>
                </c:pt>
                <c:pt idx="174">
                  <c:v>102.95366329301741</c:v>
                </c:pt>
                <c:pt idx="175">
                  <c:v>102.8875839561215</c:v>
                </c:pt>
                <c:pt idx="176">
                  <c:v>102.8215397553639</c:v>
                </c:pt>
                <c:pt idx="177">
                  <c:v>102.75503209554311</c:v>
                </c:pt>
                <c:pt idx="178">
                  <c:v>102.68854812519277</c:v>
                </c:pt>
                <c:pt idx="179">
                  <c:v>102.62207717200535</c:v>
                </c:pt>
                <c:pt idx="180">
                  <c:v>102.55514778933875</c:v>
                </c:pt>
                <c:pt idx="181">
                  <c:v>102.488254459937</c:v>
                </c:pt>
                <c:pt idx="182">
                  <c:v>102.42132984681493</c:v>
                </c:pt>
                <c:pt idx="183">
                  <c:v>102.35398583640945</c:v>
                </c:pt>
                <c:pt idx="184">
                  <c:v>102.28667834127657</c:v>
                </c:pt>
                <c:pt idx="185">
                  <c:v>102.21928461461744</c:v>
                </c:pt>
                <c:pt idx="186">
                  <c:v>102.15152107806472</c:v>
                </c:pt>
                <c:pt idx="187">
                  <c:v>102.0837945276068</c:v>
                </c:pt>
                <c:pt idx="188">
                  <c:v>102.01591576121987</c:v>
                </c:pt>
                <c:pt idx="189">
                  <c:v>101.94772771509119</c:v>
                </c:pt>
                <c:pt idx="190">
                  <c:v>101.87957713491788</c:v>
                </c:pt>
                <c:pt idx="191">
                  <c:v>101.81119691325144</c:v>
                </c:pt>
                <c:pt idx="192">
                  <c:v>101.74257928715591</c:v>
                </c:pt>
                <c:pt idx="193">
                  <c:v>101.67399961614576</c:v>
                </c:pt>
                <c:pt idx="194">
                  <c:v>101.60510105558109</c:v>
                </c:pt>
                <c:pt idx="195">
                  <c:v>101.53604869014792</c:v>
                </c:pt>
                <c:pt idx="196">
                  <c:v>101.46703477843808</c:v>
                </c:pt>
                <c:pt idx="197">
                  <c:v>101.40006724397378</c:v>
                </c:pt>
                <c:pt idx="198">
                  <c:v>101.33885613960904</c:v>
                </c:pt>
                <c:pt idx="199">
                  <c:v>101.28459020488823</c:v>
                </c:pt>
                <c:pt idx="200">
                  <c:v>101.2385289551806</c:v>
                </c:pt>
                <c:pt idx="201">
                  <c:v>101.20267569015574</c:v>
                </c:pt>
                <c:pt idx="202">
                  <c:v>101.18001498479849</c:v>
                </c:pt>
                <c:pt idx="203">
                  <c:v>101.17474699927526</c:v>
                </c:pt>
                <c:pt idx="204">
                  <c:v>101.19379436460957</c:v>
                </c:pt>
                <c:pt idx="205">
                  <c:v>101.25033756416418</c:v>
                </c:pt>
                <c:pt idx="206">
                  <c:v>101.37670162743358</c:v>
                </c:pt>
                <c:pt idx="207">
                  <c:v>101.96408584924677</c:v>
                </c:pt>
                <c:pt idx="208">
                  <c:v>102.23914339940154</c:v>
                </c:pt>
                <c:pt idx="209">
                  <c:v>102.31212767269858</c:v>
                </c:pt>
                <c:pt idx="210">
                  <c:v>102.33879906595587</c:v>
                </c:pt>
                <c:pt idx="211">
                  <c:v>102.34129770285584</c:v>
                </c:pt>
                <c:pt idx="212">
                  <c:v>102.32864145000467</c:v>
                </c:pt>
                <c:pt idx="213">
                  <c:v>102.305573834952</c:v>
                </c:pt>
                <c:pt idx="214">
                  <c:v>102.27493917634196</c:v>
                </c:pt>
                <c:pt idx="215">
                  <c:v>102.23858701206368</c:v>
                </c:pt>
                <c:pt idx="216">
                  <c:v>102.17084115735813</c:v>
                </c:pt>
                <c:pt idx="217">
                  <c:v>102.10310406178523</c:v>
                </c:pt>
                <c:pt idx="218">
                  <c:v>102.03536754995315</c:v>
                </c:pt>
                <c:pt idx="219">
                  <c:v>101.96716881602961</c:v>
                </c:pt>
                <c:pt idx="220">
                  <c:v>101.89900755393386</c:v>
                </c:pt>
                <c:pt idx="221">
                  <c:v>101.83077131861404</c:v>
                </c:pt>
                <c:pt idx="222">
                  <c:v>101.7621428651514</c:v>
                </c:pt>
                <c:pt idx="223">
                  <c:v>101.69355237276321</c:v>
                </c:pt>
                <c:pt idx="224">
                  <c:v>101.62479952409826</c:v>
                </c:pt>
                <c:pt idx="225">
                  <c:v>101.55573618902702</c:v>
                </c:pt>
                <c:pt idx="226">
                  <c:v>101.48671131378782</c:v>
                </c:pt>
                <c:pt idx="227">
                  <c:v>101.4174244483894</c:v>
                </c:pt>
                <c:pt idx="228">
                  <c:v>101.34792097855188</c:v>
                </c:pt>
                <c:pt idx="229">
                  <c:v>101.27845647706127</c:v>
                </c:pt>
                <c:pt idx="230">
                  <c:v>101.2086176794998</c:v>
                </c:pt>
                <c:pt idx="231">
                  <c:v>101.13866872851979</c:v>
                </c:pt>
                <c:pt idx="232">
                  <c:v>101.06875926441299</c:v>
                </c:pt>
                <c:pt idx="233">
                  <c:v>100.99835002211533</c:v>
                </c:pt>
                <c:pt idx="234">
                  <c:v>100.92795014824419</c:v>
                </c:pt>
                <c:pt idx="235">
                  <c:v>100.85748842175516</c:v>
                </c:pt>
                <c:pt idx="236">
                  <c:v>100.78659150739267</c:v>
                </c:pt>
                <c:pt idx="237">
                  <c:v>100.71573517127419</c:v>
                </c:pt>
                <c:pt idx="238">
                  <c:v>100.6446709335836</c:v>
                </c:pt>
                <c:pt idx="239">
                  <c:v>100.57331136706041</c:v>
                </c:pt>
                <c:pt idx="240">
                  <c:v>100.50199292943171</c:v>
                </c:pt>
                <c:pt idx="241">
                  <c:v>100.43030603375644</c:v>
                </c:pt>
                <c:pt idx="242">
                  <c:v>100.35847806237736</c:v>
                </c:pt>
                <c:pt idx="243">
                  <c:v>100.28669178167108</c:v>
                </c:pt>
                <c:pt idx="244">
                  <c:v>100.21436140867225</c:v>
                </c:pt>
                <c:pt idx="245">
                  <c:v>100.14205917471823</c:v>
                </c:pt>
                <c:pt idx="246">
                  <c:v>100.06962917851851</c:v>
                </c:pt>
                <c:pt idx="247">
                  <c:v>99.996803842681572</c:v>
                </c:pt>
                <c:pt idx="248">
                  <c:v>99.924021380907035</c:v>
                </c:pt>
                <c:pt idx="249">
                  <c:v>99.850911477159713</c:v>
                </c:pt>
                <c:pt idx="250">
                  <c:v>99.777599240586838</c:v>
                </c:pt>
                <c:pt idx="251">
                  <c:v>99.704330475612608</c:v>
                </c:pt>
                <c:pt idx="252">
                  <c:v>99.630517948354253</c:v>
                </c:pt>
                <c:pt idx="253">
                  <c:v>99.556712610436733</c:v>
                </c:pt>
                <c:pt idx="254">
                  <c:v>99.482762161216499</c:v>
                </c:pt>
                <c:pt idx="255">
                  <c:v>99.408412674335466</c:v>
                </c:pt>
                <c:pt idx="256">
                  <c:v>99.334107918591144</c:v>
                </c:pt>
                <c:pt idx="257">
                  <c:v>99.259414765393117</c:v>
                </c:pt>
                <c:pt idx="258">
                  <c:v>99.184558789085969</c:v>
                </c:pt>
                <c:pt idx="259">
                  <c:v>99.10970252116951</c:v>
                </c:pt>
                <c:pt idx="260">
                  <c:v>99.034287439564167</c:v>
                </c:pt>
                <c:pt idx="261">
                  <c:v>98.958918403438801</c:v>
                </c:pt>
                <c:pt idx="262">
                  <c:v>98.883276777162123</c:v>
                </c:pt>
                <c:pt idx="263">
                  <c:v>98.8073412759733</c:v>
                </c:pt>
                <c:pt idx="264">
                  <c:v>98.731452484607701</c:v>
                </c:pt>
                <c:pt idx="265">
                  <c:v>98.654999158235114</c:v>
                </c:pt>
                <c:pt idx="266">
                  <c:v>98.578536399527678</c:v>
                </c:pt>
                <c:pt idx="267">
                  <c:v>98.501873736940482</c:v>
                </c:pt>
                <c:pt idx="268">
                  <c:v>98.424828639205742</c:v>
                </c:pt>
                <c:pt idx="269">
                  <c:v>98.3478316532713</c:v>
                </c:pt>
                <c:pt idx="270">
                  <c:v>98.270310258749717</c:v>
                </c:pt>
                <c:pt idx="271">
                  <c:v>98.192723119813863</c:v>
                </c:pt>
                <c:pt idx="272">
                  <c:v>98.114961659108104</c:v>
                </c:pt>
                <c:pt idx="273">
                  <c:v>98.03677564296629</c:v>
                </c:pt>
                <c:pt idx="274">
                  <c:v>97.958639203829435</c:v>
                </c:pt>
                <c:pt idx="275">
                  <c:v>97.879968890922257</c:v>
                </c:pt>
                <c:pt idx="276">
                  <c:v>97.801225431578629</c:v>
                </c:pt>
                <c:pt idx="277">
                  <c:v>97.722281842368659</c:v>
                </c:pt>
                <c:pt idx="278">
                  <c:v>97.642922266230059</c:v>
                </c:pt>
                <c:pt idx="279">
                  <c:v>97.563613799363083</c:v>
                </c:pt>
                <c:pt idx="280">
                  <c:v>97.483707900554492</c:v>
                </c:pt>
                <c:pt idx="281">
                  <c:v>97.403774826327492</c:v>
                </c:pt>
                <c:pt idx="282">
                  <c:v>97.323559739581711</c:v>
                </c:pt>
                <c:pt idx="283">
                  <c:v>97.242992567755707</c:v>
                </c:pt>
                <c:pt idx="284">
                  <c:v>97.162454619772546</c:v>
                </c:pt>
                <c:pt idx="285">
                  <c:v>97.081243644906664</c:v>
                </c:pt>
                <c:pt idx="286">
                  <c:v>97.000086230236676</c:v>
                </c:pt>
                <c:pt idx="287">
                  <c:v>96.918503777526951</c:v>
                </c:pt>
                <c:pt idx="288">
                  <c:v>96.836693500568629</c:v>
                </c:pt>
                <c:pt idx="289">
                  <c:v>96.7547480262741</c:v>
                </c:pt>
                <c:pt idx="290">
                  <c:v>96.672274752491049</c:v>
                </c:pt>
                <c:pt idx="291">
                  <c:v>96.589856758463569</c:v>
                </c:pt>
                <c:pt idx="292">
                  <c:v>96.506803951225223</c:v>
                </c:pt>
                <c:pt idx="293">
                  <c:v>96.423713500627557</c:v>
                </c:pt>
                <c:pt idx="294">
                  <c:v>96.340254162039443</c:v>
                </c:pt>
                <c:pt idx="295">
                  <c:v>96.256480665871081</c:v>
                </c:pt>
                <c:pt idx="296">
                  <c:v>96.172597713554893</c:v>
                </c:pt>
                <c:pt idx="297">
                  <c:v>96.088130333860875</c:v>
                </c:pt>
                <c:pt idx="298">
                  <c:v>96.003720990578628</c:v>
                </c:pt>
                <c:pt idx="299">
                  <c:v>95.918633536364013</c:v>
                </c:pt>
                <c:pt idx="300">
                  <c:v>95.833520192784178</c:v>
                </c:pt>
                <c:pt idx="301">
                  <c:v>95.747960328615932</c:v>
                </c:pt>
                <c:pt idx="302">
                  <c:v>95.662131649886987</c:v>
                </c:pt>
                <c:pt idx="303">
                  <c:v>95.576079851268801</c:v>
                </c:pt>
                <c:pt idx="304">
                  <c:v>95.48952423002747</c:v>
                </c:pt>
                <c:pt idx="305">
                  <c:v>95.402960167544762</c:v>
                </c:pt>
                <c:pt idx="306">
                  <c:v>95.315665715175811</c:v>
                </c:pt>
                <c:pt idx="307">
                  <c:v>95.228433317675211</c:v>
                </c:pt>
                <c:pt idx="308">
                  <c:v>95.140522737160467</c:v>
                </c:pt>
                <c:pt idx="309">
                  <c:v>95.052540409907934</c:v>
                </c:pt>
                <c:pt idx="310">
                  <c:v>94.964060783915329</c:v>
                </c:pt>
                <c:pt idx="311">
                  <c:v>94.875316076261541</c:v>
                </c:pt>
                <c:pt idx="312">
                  <c:v>94.786244188722506</c:v>
                </c:pt>
                <c:pt idx="313">
                  <c:v>94.696724341275228</c:v>
                </c:pt>
                <c:pt idx="314">
                  <c:v>94.607036068950023</c:v>
                </c:pt>
                <c:pt idx="315">
                  <c:v>94.516728003310462</c:v>
                </c:pt>
                <c:pt idx="316">
                  <c:v>94.426398168614156</c:v>
                </c:pt>
                <c:pt idx="317">
                  <c:v>94.335288476762429</c:v>
                </c:pt>
                <c:pt idx="318">
                  <c:v>94.244246482203536</c:v>
                </c:pt>
                <c:pt idx="319">
                  <c:v>94.152365806072467</c:v>
                </c:pt>
                <c:pt idx="320">
                  <c:v>94.060509666288183</c:v>
                </c:pt>
                <c:pt idx="321">
                  <c:v>93.967918604266174</c:v>
                </c:pt>
                <c:pt idx="322">
                  <c:v>93.875234251593312</c:v>
                </c:pt>
                <c:pt idx="323">
                  <c:v>93.781903988161787</c:v>
                </c:pt>
                <c:pt idx="324">
                  <c:v>93.68837699175613</c:v>
                </c:pt>
                <c:pt idx="325">
                  <c:v>93.59427750995377</c:v>
                </c:pt>
                <c:pt idx="326">
                  <c:v>93.499893063249161</c:v>
                </c:pt>
                <c:pt idx="327">
                  <c:v>93.404993085010531</c:v>
                </c:pt>
                <c:pt idx="328">
                  <c:v>93.30973599263514</c:v>
                </c:pt>
                <c:pt idx="329">
                  <c:v>93.214002915614628</c:v>
                </c:pt>
                <c:pt idx="330">
                  <c:v>93.117857579736238</c:v>
                </c:pt>
                <c:pt idx="331">
                  <c:v>93.021257410375767</c:v>
                </c:pt>
                <c:pt idx="332">
                  <c:v>92.924207816446085</c:v>
                </c:pt>
                <c:pt idx="333">
                  <c:v>92.826705104531257</c:v>
                </c:pt>
                <c:pt idx="334">
                  <c:v>92.728734806393049</c:v>
                </c:pt>
                <c:pt idx="335">
                  <c:v>92.630292547841862</c:v>
                </c:pt>
                <c:pt idx="336">
                  <c:v>92.531384652187299</c:v>
                </c:pt>
                <c:pt idx="337">
                  <c:v>92.431964242062506</c:v>
                </c:pt>
                <c:pt idx="338">
                  <c:v>92.33210139216294</c:v>
                </c:pt>
                <c:pt idx="339">
                  <c:v>92.231662518040309</c:v>
                </c:pt>
                <c:pt idx="340">
                  <c:v>92.130826876753218</c:v>
                </c:pt>
                <c:pt idx="341">
                  <c:v>92.029327434104758</c:v>
                </c:pt>
                <c:pt idx="342">
                  <c:v>91.927500666095582</c:v>
                </c:pt>
                <c:pt idx="343">
                  <c:v>91.824896662552504</c:v>
                </c:pt>
                <c:pt idx="344">
                  <c:v>91.722059915692753</c:v>
                </c:pt>
                <c:pt idx="345">
                  <c:v>91.618305369220025</c:v>
                </c:pt>
                <c:pt idx="346">
                  <c:v>91.514439255115775</c:v>
                </c:pt>
                <c:pt idx="347">
                  <c:v>91.409486085645753</c:v>
                </c:pt>
                <c:pt idx="348">
                  <c:v>91.304446014063771</c:v>
                </c:pt>
                <c:pt idx="349">
                  <c:v>91.198368573240131</c:v>
                </c:pt>
                <c:pt idx="350">
                  <c:v>91.092050026477324</c:v>
                </c:pt>
                <c:pt idx="351">
                  <c:v>90.984879679014227</c:v>
                </c:pt>
                <c:pt idx="352">
                  <c:v>90.877228245206979</c:v>
                </c:pt>
                <c:pt idx="353">
                  <c:v>90.76894318208933</c:v>
                </c:pt>
                <c:pt idx="354">
                  <c:v>90.659902018756839</c:v>
                </c:pt>
                <c:pt idx="355">
                  <c:v>90.550479779728875</c:v>
                </c:pt>
                <c:pt idx="356">
                  <c:v>90.439989264342913</c:v>
                </c:pt>
                <c:pt idx="357">
                  <c:v>90.329273642607674</c:v>
                </c:pt>
                <c:pt idx="358">
                  <c:v>90.217404279028116</c:v>
                </c:pt>
                <c:pt idx="359">
                  <c:v>90.105137984624704</c:v>
                </c:pt>
                <c:pt idx="360">
                  <c:v>89.992057603991825</c:v>
                </c:pt>
                <c:pt idx="361">
                  <c:v>89.878172783428155</c:v>
                </c:pt>
                <c:pt idx="362">
                  <c:v>89.763855971191106</c:v>
                </c:pt>
                <c:pt idx="363">
                  <c:v>89.648281447717068</c:v>
                </c:pt>
                <c:pt idx="364">
                  <c:v>89.532344355886764</c:v>
                </c:pt>
                <c:pt idx="365">
                  <c:v>89.415362825158311</c:v>
                </c:pt>
                <c:pt idx="366">
                  <c:v>89.297612964733275</c:v>
                </c:pt>
                <c:pt idx="367">
                  <c:v>89.179311215013144</c:v>
                </c:pt>
                <c:pt idx="368">
                  <c:v>89.05966718991202</c:v>
                </c:pt>
                <c:pt idx="369">
                  <c:v>88.939542633404329</c:v>
                </c:pt>
                <c:pt idx="370">
                  <c:v>88.818392137456755</c:v>
                </c:pt>
                <c:pt idx="371">
                  <c:v>88.696230955119134</c:v>
                </c:pt>
                <c:pt idx="372">
                  <c:v>88.573510761423051</c:v>
                </c:pt>
                <c:pt idx="373">
                  <c:v>88.449376116638234</c:v>
                </c:pt>
                <c:pt idx="374">
                  <c:v>88.324462575751852</c:v>
                </c:pt>
                <c:pt idx="375">
                  <c:v>88.198847012735044</c:v>
                </c:pt>
                <c:pt idx="376">
                  <c:v>88.071637545363487</c:v>
                </c:pt>
                <c:pt idx="377">
                  <c:v>88</c:v>
                </c:pt>
                <c:pt idx="378">
                  <c:v>88</c:v>
                </c:pt>
                <c:pt idx="379">
                  <c:v>88</c:v>
                </c:pt>
                <c:pt idx="380">
                  <c:v>88</c:v>
                </c:pt>
                <c:pt idx="381">
                  <c:v>88</c:v>
                </c:pt>
                <c:pt idx="382">
                  <c:v>88</c:v>
                </c:pt>
                <c:pt idx="383">
                  <c:v>88</c:v>
                </c:pt>
                <c:pt idx="384">
                  <c:v>88</c:v>
                </c:pt>
                <c:pt idx="385">
                  <c:v>88</c:v>
                </c:pt>
                <c:pt idx="386">
                  <c:v>88</c:v>
                </c:pt>
                <c:pt idx="387">
                  <c:v>88</c:v>
                </c:pt>
                <c:pt idx="388">
                  <c:v>88</c:v>
                </c:pt>
                <c:pt idx="389">
                  <c:v>88</c:v>
                </c:pt>
                <c:pt idx="390">
                  <c:v>88</c:v>
                </c:pt>
                <c:pt idx="391">
                  <c:v>88</c:v>
                </c:pt>
                <c:pt idx="392">
                  <c:v>88</c:v>
                </c:pt>
                <c:pt idx="393">
                  <c:v>88</c:v>
                </c:pt>
                <c:pt idx="394">
                  <c:v>88</c:v>
                </c:pt>
                <c:pt idx="395">
                  <c:v>88</c:v>
                </c:pt>
                <c:pt idx="396">
                  <c:v>88</c:v>
                </c:pt>
                <c:pt idx="397">
                  <c:v>88</c:v>
                </c:pt>
                <c:pt idx="398">
                  <c:v>88</c:v>
                </c:pt>
                <c:pt idx="399">
                  <c:v>88</c:v>
                </c:pt>
                <c:pt idx="400">
                  <c:v>88</c:v>
                </c:pt>
                <c:pt idx="401">
                  <c:v>88</c:v>
                </c:pt>
                <c:pt idx="402">
                  <c:v>88</c:v>
                </c:pt>
                <c:pt idx="403">
                  <c:v>88</c:v>
                </c:pt>
                <c:pt idx="404">
                  <c:v>88</c:v>
                </c:pt>
                <c:pt idx="405">
                  <c:v>88</c:v>
                </c:pt>
                <c:pt idx="406">
                  <c:v>88</c:v>
                </c:pt>
                <c:pt idx="407">
                  <c:v>88</c:v>
                </c:pt>
                <c:pt idx="408">
                  <c:v>88</c:v>
                </c:pt>
                <c:pt idx="409">
                  <c:v>88</c:v>
                </c:pt>
                <c:pt idx="410">
                  <c:v>88</c:v>
                </c:pt>
                <c:pt idx="411">
                  <c:v>88</c:v>
                </c:pt>
                <c:pt idx="412">
                  <c:v>88</c:v>
                </c:pt>
                <c:pt idx="413">
                  <c:v>88</c:v>
                </c:pt>
                <c:pt idx="414">
                  <c:v>88</c:v>
                </c:pt>
                <c:pt idx="415">
                  <c:v>88</c:v>
                </c:pt>
                <c:pt idx="416">
                  <c:v>88</c:v>
                </c:pt>
                <c:pt idx="417">
                  <c:v>88</c:v>
                </c:pt>
                <c:pt idx="418">
                  <c:v>88</c:v>
                </c:pt>
                <c:pt idx="419">
                  <c:v>88</c:v>
                </c:pt>
                <c:pt idx="420">
                  <c:v>88</c:v>
                </c:pt>
                <c:pt idx="421">
                  <c:v>88</c:v>
                </c:pt>
                <c:pt idx="422">
                  <c:v>88</c:v>
                </c:pt>
                <c:pt idx="423">
                  <c:v>88</c:v>
                </c:pt>
                <c:pt idx="424">
                  <c:v>88</c:v>
                </c:pt>
                <c:pt idx="425">
                  <c:v>88</c:v>
                </c:pt>
                <c:pt idx="426">
                  <c:v>88</c:v>
                </c:pt>
                <c:pt idx="427">
                  <c:v>88</c:v>
                </c:pt>
                <c:pt idx="428">
                  <c:v>88</c:v>
                </c:pt>
                <c:pt idx="429">
                  <c:v>88</c:v>
                </c:pt>
                <c:pt idx="430">
                  <c:v>88</c:v>
                </c:pt>
                <c:pt idx="431">
                  <c:v>88</c:v>
                </c:pt>
                <c:pt idx="432">
                  <c:v>88</c:v>
                </c:pt>
                <c:pt idx="433">
                  <c:v>88</c:v>
                </c:pt>
                <c:pt idx="434">
                  <c:v>88</c:v>
                </c:pt>
                <c:pt idx="435">
                  <c:v>88</c:v>
                </c:pt>
                <c:pt idx="436">
                  <c:v>88</c:v>
                </c:pt>
                <c:pt idx="437">
                  <c:v>88</c:v>
                </c:pt>
                <c:pt idx="438">
                  <c:v>88</c:v>
                </c:pt>
                <c:pt idx="439">
                  <c:v>88</c:v>
                </c:pt>
                <c:pt idx="440">
                  <c:v>88</c:v>
                </c:pt>
                <c:pt idx="441">
                  <c:v>88</c:v>
                </c:pt>
                <c:pt idx="442">
                  <c:v>88</c:v>
                </c:pt>
                <c:pt idx="443">
                  <c:v>88</c:v>
                </c:pt>
                <c:pt idx="444">
                  <c:v>88</c:v>
                </c:pt>
                <c:pt idx="445">
                  <c:v>88</c:v>
                </c:pt>
                <c:pt idx="446">
                  <c:v>88</c:v>
                </c:pt>
                <c:pt idx="447">
                  <c:v>88</c:v>
                </c:pt>
                <c:pt idx="448">
                  <c:v>88</c:v>
                </c:pt>
                <c:pt idx="449">
                  <c:v>88</c:v>
                </c:pt>
                <c:pt idx="450">
                  <c:v>88</c:v>
                </c:pt>
                <c:pt idx="451">
                  <c:v>88</c:v>
                </c:pt>
                <c:pt idx="452">
                  <c:v>88</c:v>
                </c:pt>
                <c:pt idx="453">
                  <c:v>88</c:v>
                </c:pt>
                <c:pt idx="454">
                  <c:v>88</c:v>
                </c:pt>
                <c:pt idx="455">
                  <c:v>88</c:v>
                </c:pt>
                <c:pt idx="456">
                  <c:v>88</c:v>
                </c:pt>
                <c:pt idx="457">
                  <c:v>88</c:v>
                </c:pt>
                <c:pt idx="458">
                  <c:v>88</c:v>
                </c:pt>
                <c:pt idx="459">
                  <c:v>88</c:v>
                </c:pt>
                <c:pt idx="460">
                  <c:v>88</c:v>
                </c:pt>
                <c:pt idx="461">
                  <c:v>88</c:v>
                </c:pt>
                <c:pt idx="462">
                  <c:v>88</c:v>
                </c:pt>
                <c:pt idx="463">
                  <c:v>88</c:v>
                </c:pt>
                <c:pt idx="464">
                  <c:v>88</c:v>
                </c:pt>
                <c:pt idx="465">
                  <c:v>88</c:v>
                </c:pt>
                <c:pt idx="466">
                  <c:v>88</c:v>
                </c:pt>
                <c:pt idx="467">
                  <c:v>88</c:v>
                </c:pt>
                <c:pt idx="468">
                  <c:v>88</c:v>
                </c:pt>
                <c:pt idx="469">
                  <c:v>88</c:v>
                </c:pt>
                <c:pt idx="470">
                  <c:v>88</c:v>
                </c:pt>
                <c:pt idx="471">
                  <c:v>88</c:v>
                </c:pt>
                <c:pt idx="472">
                  <c:v>88</c:v>
                </c:pt>
                <c:pt idx="473">
                  <c:v>88</c:v>
                </c:pt>
                <c:pt idx="474">
                  <c:v>88</c:v>
                </c:pt>
                <c:pt idx="475">
                  <c:v>88</c:v>
                </c:pt>
                <c:pt idx="476">
                  <c:v>88</c:v>
                </c:pt>
                <c:pt idx="477">
                  <c:v>88</c:v>
                </c:pt>
                <c:pt idx="478">
                  <c:v>88</c:v>
                </c:pt>
                <c:pt idx="479">
                  <c:v>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ax val="110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4.8250000000000002</c:v>
                </c:pt>
                <c:pt idx="1">
                  <c:v>4.875</c:v>
                </c:pt>
                <c:pt idx="2">
                  <c:v>4.9249999999999998</c:v>
                </c:pt>
                <c:pt idx="3">
                  <c:v>4.9749999999999996</c:v>
                </c:pt>
                <c:pt idx="4">
                  <c:v>5.0249999999999995</c:v>
                </c:pt>
                <c:pt idx="5">
                  <c:v>5.0749999999999993</c:v>
                </c:pt>
                <c:pt idx="6">
                  <c:v>5.125</c:v>
                </c:pt>
                <c:pt idx="7">
                  <c:v>5.1749999999999998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88</c:v>
                </c:pt>
                <c:pt idx="1">
                  <c:v>90.785714285714292</c:v>
                </c:pt>
                <c:pt idx="2">
                  <c:v>93.571428571428584</c:v>
                </c:pt>
                <c:pt idx="3">
                  <c:v>96.357142857142875</c:v>
                </c:pt>
                <c:pt idx="4">
                  <c:v>99.142857142857167</c:v>
                </c:pt>
                <c:pt idx="5">
                  <c:v>101.92857142857146</c:v>
                </c:pt>
                <c:pt idx="6">
                  <c:v>104.71428571428575</c:v>
                </c:pt>
                <c:pt idx="7">
                  <c:v>107.5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DDF39A-34BF-4923-A31C-ADB3823E2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4612" cy="627883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240287</xdr:colOff>
      <xdr:row>24</xdr:row>
      <xdr:rowOff>32471</xdr:rowOff>
    </xdr:from>
    <xdr:to>
      <xdr:col>37</xdr:col>
      <xdr:colOff>504391</xdr:colOff>
      <xdr:row>33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7170060" y="5401107"/>
          <a:ext cx="5043922" cy="16928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evaluate</a:t>
          </a:r>
          <a:r>
            <a:rPr lang="en-US" sz="3200" baseline="0">
              <a:solidFill>
                <a:srgbClr val="FF0000"/>
              </a:solidFill>
            </a:rPr>
            <a:t> a potential larger, pumped, DET 2A.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2020204%20DET%202B%20Basin%20Config_test%20evaluation%20with%20repeated%20initial%20extrac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U8">
            <v>5.044738676134454E-3</v>
          </cell>
        </row>
        <row r="9">
          <cell r="U9">
            <v>5.4974978189674924E-3</v>
          </cell>
        </row>
        <row r="10">
          <cell r="U10">
            <v>6.0164774596459828E-3</v>
          </cell>
        </row>
        <row r="11">
          <cell r="U11">
            <v>6.6163422561265521E-3</v>
          </cell>
        </row>
        <row r="12">
          <cell r="U12">
            <v>7.3164578220379119E-3</v>
          </cell>
        </row>
        <row r="13">
          <cell r="U13">
            <v>8.1430059926565473E-3</v>
          </cell>
        </row>
        <row r="14">
          <cell r="U14">
            <v>9.1324053952729946E-3</v>
          </cell>
        </row>
        <row r="15">
          <cell r="U15">
            <v>1.0337124511761539E-2</v>
          </cell>
        </row>
        <row r="16">
          <cell r="U16">
            <v>1.1836188364945179E-2</v>
          </cell>
        </row>
        <row r="17">
          <cell r="U17">
            <v>1.3755719380598696E-2</v>
          </cell>
        </row>
        <row r="18">
          <cell r="U18">
            <v>1.6313486434483281E-2</v>
          </cell>
        </row>
        <row r="19">
          <cell r="U19">
            <v>1.9930562201292797E-2</v>
          </cell>
        </row>
        <row r="20">
          <cell r="U20">
            <v>2.5579956775244619E-2</v>
          </cell>
        </row>
        <row r="21">
          <cell r="U21">
            <v>3.6403293677454818E-2</v>
          </cell>
        </row>
        <row r="22">
          <cell r="U22">
            <v>0.11035893696981776</v>
          </cell>
        </row>
        <row r="23">
          <cell r="U23">
            <v>5.491240377870614E-2</v>
          </cell>
        </row>
        <row r="24">
          <cell r="U24">
            <v>2.2276812135377577E-2</v>
          </cell>
        </row>
        <row r="25">
          <cell r="U25">
            <v>1.4821231350827144E-2</v>
          </cell>
        </row>
        <row r="26">
          <cell r="U26">
            <v>1.0961964726767838E-2</v>
          </cell>
        </row>
        <row r="27">
          <cell r="U27">
            <v>8.5554732047241587E-3</v>
          </cell>
        </row>
        <row r="28">
          <cell r="U28">
            <v>6.9082235434650323E-3</v>
          </cell>
        </row>
        <row r="29">
          <cell r="U29">
            <v>5.713863477584861E-3</v>
          </cell>
        </row>
        <row r="30">
          <cell r="U30">
            <v>4.8127439710172462E-3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2.8285317822228477E-3</v>
          </cell>
        </row>
        <row r="80">
          <cell r="U80">
            <v>3.0707104985166268E-3</v>
          </cell>
        </row>
        <row r="81">
          <cell r="U81">
            <v>3.346303020241085E-3</v>
          </cell>
        </row>
        <row r="82">
          <cell r="U82">
            <v>3.6622036710888617E-3</v>
          </cell>
        </row>
        <row r="83">
          <cell r="U83">
            <v>4.0273387645987741E-3</v>
          </cell>
        </row>
        <row r="84">
          <cell r="U84">
            <v>4.4534960655882982E-3</v>
          </cell>
        </row>
        <row r="85">
          <cell r="U85">
            <v>4.9566123433561629E-3</v>
          </cell>
        </row>
        <row r="86">
          <cell r="U86">
            <v>5.5588554579922627E-3</v>
          </cell>
        </row>
        <row r="87">
          <cell r="U87">
            <v>6.2921627462896373E-3</v>
          </cell>
        </row>
        <row r="88">
          <cell r="U88">
            <v>7.2046363960535931E-3</v>
          </cell>
        </row>
        <row r="89">
          <cell r="U89">
            <v>8.3730465794948656E-3</v>
          </cell>
        </row>
        <row r="90">
          <cell r="U90">
            <v>9.9299482644680925E-3</v>
          </cell>
        </row>
        <row r="91">
          <cell r="U91">
            <v>1.2131646557308669E-2</v>
          </cell>
        </row>
        <row r="92">
          <cell r="U92">
            <v>1.5570408471888042E-2</v>
          </cell>
        </row>
        <row r="93">
          <cell r="U93">
            <v>2.2158526586276865E-2</v>
          </cell>
        </row>
        <row r="94">
          <cell r="U94">
            <v>6.7175005112063035E-2</v>
          </cell>
        </row>
        <row r="95">
          <cell r="U95">
            <v>3.3424941430516809E-2</v>
          </cell>
        </row>
        <row r="96">
          <cell r="U96">
            <v>1.3559798691099407E-2</v>
          </cell>
        </row>
        <row r="97">
          <cell r="U97">
            <v>9.0216190831121819E-3</v>
          </cell>
        </row>
        <row r="98">
          <cell r="U98">
            <v>6.6725002684673851E-3</v>
          </cell>
        </row>
        <row r="99">
          <cell r="U99">
            <v>5.2076793420060144E-3</v>
          </cell>
        </row>
        <row r="100">
          <cell r="U100">
            <v>4.2050056351526323E-3</v>
          </cell>
        </row>
        <row r="101">
          <cell r="U101">
            <v>3.4780038559212227E-3</v>
          </cell>
        </row>
        <row r="102">
          <cell r="U102">
            <v>2.9294963301844134E-3</v>
          </cell>
        </row>
        <row r="103">
          <cell r="U103">
            <v>4.0407596888897826E-3</v>
          </cell>
        </row>
        <row r="104">
          <cell r="U104">
            <v>4.3867292835951819E-3</v>
          </cell>
        </row>
        <row r="105">
          <cell r="U105">
            <v>4.7804328860586937E-3</v>
          </cell>
        </row>
        <row r="106">
          <cell r="U106">
            <v>5.2317195301269468E-3</v>
          </cell>
        </row>
        <row r="107">
          <cell r="U107">
            <v>5.7533410922839638E-3</v>
          </cell>
        </row>
        <row r="108">
          <cell r="U108">
            <v>6.3621372365547119E-3</v>
          </cell>
        </row>
        <row r="109">
          <cell r="U109">
            <v>7.0808747762230919E-3</v>
          </cell>
        </row>
        <row r="110">
          <cell r="U110">
            <v>7.9412220828460906E-3</v>
          </cell>
        </row>
        <row r="111">
          <cell r="U111">
            <v>8.9888039232709129E-3</v>
          </cell>
        </row>
        <row r="112">
          <cell r="U112">
            <v>1.0292337708647993E-2</v>
          </cell>
        </row>
        <row r="113">
          <cell r="U113">
            <v>1.1961495113564096E-2</v>
          </cell>
        </row>
        <row r="114">
          <cell r="U114">
            <v>1.4185640377811564E-2</v>
          </cell>
        </row>
        <row r="115">
          <cell r="U115">
            <v>1.7330923653298101E-2</v>
          </cell>
        </row>
        <row r="116">
          <cell r="U116">
            <v>2.2243440674125779E-2</v>
          </cell>
        </row>
        <row r="117">
          <cell r="U117">
            <v>3.1655037980395526E-2</v>
          </cell>
        </row>
        <row r="118">
          <cell r="U118">
            <v>9.5964293017232929E-2</v>
          </cell>
        </row>
        <row r="119">
          <cell r="U119">
            <v>4.7749916329309729E-2</v>
          </cell>
        </row>
        <row r="120">
          <cell r="U120">
            <v>1.937114098728487E-2</v>
          </cell>
        </row>
        <row r="121">
          <cell r="U121">
            <v>1.2888027261588834E-2</v>
          </cell>
        </row>
        <row r="122">
          <cell r="U122">
            <v>9.532143240667694E-3</v>
          </cell>
        </row>
        <row r="123">
          <cell r="U123">
            <v>7.4395419171514503E-3</v>
          </cell>
        </row>
        <row r="124">
          <cell r="U124">
            <v>6.0071509073609036E-3</v>
          </cell>
        </row>
        <row r="125">
          <cell r="U125">
            <v>4.9685769370303194E-3</v>
          </cell>
        </row>
        <row r="126">
          <cell r="U126">
            <v>4.1849947574063052E-3</v>
          </cell>
        </row>
        <row r="127">
          <cell r="U127">
            <v>3.0204678674451126E-2</v>
          </cell>
        </row>
        <row r="128">
          <cell r="U128">
            <v>3.2790801394873982E-2</v>
          </cell>
        </row>
        <row r="129">
          <cell r="U129">
            <v>3.5733735823288738E-2</v>
          </cell>
        </row>
        <row r="130">
          <cell r="U130">
            <v>3.9107103487698927E-2</v>
          </cell>
        </row>
        <row r="131">
          <cell r="U131">
            <v>4.300622466482263E-2</v>
          </cell>
        </row>
        <row r="132">
          <cell r="U132">
            <v>4.7556975843246474E-2</v>
          </cell>
        </row>
        <row r="133">
          <cell r="U133">
            <v>5.292953895226761E-2</v>
          </cell>
        </row>
        <row r="134">
          <cell r="U134">
            <v>5.9360635069274525E-2</v>
          </cell>
        </row>
        <row r="135">
          <cell r="U135">
            <v>6.7191309326450066E-2</v>
          </cell>
        </row>
        <row r="136">
          <cell r="U136">
            <v>7.6935224372143743E-2</v>
          </cell>
        </row>
        <row r="137">
          <cell r="U137">
            <v>8.9412175973891617E-2</v>
          </cell>
        </row>
        <row r="138">
          <cell r="U138">
            <v>0.10603766182414144</v>
          </cell>
        </row>
        <row r="139">
          <cell r="U139">
            <v>0.12954865430840332</v>
          </cell>
        </row>
        <row r="140">
          <cell r="U140">
            <v>0.16626971903909019</v>
          </cell>
        </row>
        <row r="141">
          <cell r="U141">
            <v>0.23662140890345656</v>
          </cell>
        </row>
        <row r="142">
          <cell r="U142">
            <v>0.71733309030381609</v>
          </cell>
        </row>
        <row r="143">
          <cell r="U143">
            <v>0.35693062456159025</v>
          </cell>
        </row>
        <row r="144">
          <cell r="U144">
            <v>0.14479927887995439</v>
          </cell>
        </row>
        <row r="145">
          <cell r="U145">
            <v>9.6338003780376533E-2</v>
          </cell>
        </row>
        <row r="146">
          <cell r="U146">
            <v>7.1252770723991013E-2</v>
          </cell>
        </row>
        <row r="147">
          <cell r="U147">
            <v>5.5610575830707089E-2</v>
          </cell>
        </row>
        <row r="148">
          <cell r="U148">
            <v>4.4903453032522758E-2</v>
          </cell>
        </row>
        <row r="149">
          <cell r="U149">
            <v>3.7140112604301632E-2</v>
          </cell>
        </row>
        <row r="150">
          <cell r="U150">
            <v>3.1282835811612134E-2</v>
          </cell>
        </row>
        <row r="151">
          <cell r="U151">
            <v>1.9193608522226461E-3</v>
          </cell>
        </row>
        <row r="152">
          <cell r="U152">
            <v>2.0836964097077104E-3</v>
          </cell>
        </row>
        <row r="153">
          <cell r="U153">
            <v>2.2707056208778787E-3</v>
          </cell>
        </row>
        <row r="154">
          <cell r="U154">
            <v>2.4850667768102986E-3</v>
          </cell>
        </row>
        <row r="155">
          <cell r="U155">
            <v>2.7328370188348817E-3</v>
          </cell>
        </row>
        <row r="156">
          <cell r="U156">
            <v>3.022015187363487E-3</v>
          </cell>
        </row>
        <row r="157">
          <cell r="U157">
            <v>3.3634155187059669E-3</v>
          </cell>
        </row>
        <row r="158">
          <cell r="U158">
            <v>3.7720804893518916E-3</v>
          </cell>
        </row>
        <row r="159">
          <cell r="U159">
            <v>4.2696818635536817E-3</v>
          </cell>
        </row>
        <row r="160">
          <cell r="U160">
            <v>4.8888604116077939E-3</v>
          </cell>
        </row>
        <row r="161">
          <cell r="U161">
            <v>5.6817101789429433E-3</v>
          </cell>
        </row>
        <row r="162">
          <cell r="U162">
            <v>6.7381791794604894E-3</v>
          </cell>
        </row>
        <row r="163">
          <cell r="U163">
            <v>8.2321887353165955E-3</v>
          </cell>
        </row>
        <row r="164">
          <cell r="U164">
            <v>1.056563432020974E-2</v>
          </cell>
        </row>
        <row r="165">
          <cell r="U165">
            <v>1.503614304068787E-2</v>
          </cell>
        </row>
        <row r="166">
          <cell r="U166">
            <v>4.5583039183185618E-2</v>
          </cell>
        </row>
        <row r="167">
          <cell r="U167">
            <v>2.2681210256422113E-2</v>
          </cell>
        </row>
        <row r="168">
          <cell r="U168">
            <v>9.2012919689603082E-3</v>
          </cell>
        </row>
        <row r="169">
          <cell r="U169">
            <v>6.121812949254693E-3</v>
          </cell>
        </row>
        <row r="170">
          <cell r="U170">
            <v>4.5277680393171526E-3</v>
          </cell>
        </row>
        <row r="171">
          <cell r="U171">
            <v>3.5337824106469375E-3</v>
          </cell>
        </row>
        <row r="172">
          <cell r="U172">
            <v>2.8533966809964279E-3</v>
          </cell>
        </row>
        <row r="173">
          <cell r="U173">
            <v>2.3600740450894003E-3</v>
          </cell>
        </row>
        <row r="174">
          <cell r="U174">
            <v>1.9878725097679942E-3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6.7682724788903923E-3</v>
          </cell>
        </row>
        <row r="200">
          <cell r="U200">
            <v>7.3477715500219363E-3</v>
          </cell>
        </row>
        <row r="201">
          <cell r="U201">
            <v>8.0072250841483183E-3</v>
          </cell>
        </row>
        <row r="202">
          <cell r="U202">
            <v>8.7631302129626432E-3</v>
          </cell>
        </row>
        <row r="203">
          <cell r="U203">
            <v>9.636846329575649E-3</v>
          </cell>
        </row>
        <row r="204">
          <cell r="U204">
            <v>1.0656579871229152E-2</v>
          </cell>
        </row>
        <row r="205">
          <cell r="U205">
            <v>1.1860465250173688E-2</v>
          </cell>
        </row>
        <row r="206">
          <cell r="U206">
            <v>1.3301546988767213E-2</v>
          </cell>
        </row>
        <row r="207">
          <cell r="U207">
            <v>1.5056246571478792E-2</v>
          </cell>
        </row>
        <row r="208">
          <cell r="U208">
            <v>1.7239665661985402E-2</v>
          </cell>
        </row>
        <row r="209">
          <cell r="U209">
            <v>2.0035504315219877E-2</v>
          </cell>
        </row>
        <row r="210">
          <cell r="U210">
            <v>2.376094763283439E-2</v>
          </cell>
        </row>
        <row r="211">
          <cell r="U211">
            <v>2.9029297119274346E-2</v>
          </cell>
        </row>
        <row r="212">
          <cell r="U212">
            <v>3.7257763129160709E-2</v>
          </cell>
        </row>
        <row r="213">
          <cell r="U213">
            <v>5.3022188617162555E-2</v>
          </cell>
        </row>
        <row r="214">
          <cell r="U214">
            <v>0.16074019080386528</v>
          </cell>
        </row>
        <row r="215">
          <cell r="U215">
            <v>7.9981109851593873E-2</v>
          </cell>
        </row>
        <row r="216">
          <cell r="U216">
            <v>3.2446661153702185E-2</v>
          </cell>
        </row>
        <row r="217">
          <cell r="U217">
            <v>2.1587445663161314E-2</v>
          </cell>
        </row>
        <row r="218">
          <cell r="U218">
            <v>1.5966339928118401E-2</v>
          </cell>
        </row>
        <row r="219">
          <cell r="U219">
            <v>1.246123271122869E-2</v>
          </cell>
        </row>
        <row r="220">
          <cell r="U220">
            <v>1.0061977769829523E-2</v>
          </cell>
        </row>
        <row r="221">
          <cell r="U221">
            <v>8.3223663695257914E-3</v>
          </cell>
        </row>
        <row r="222">
          <cell r="U222">
            <v>7.0098662186555676E-3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Q14" sqref="Q14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7" t="s">
        <v>129</v>
      </c>
    </row>
    <row r="2" spans="1:61" x14ac:dyDescent="0.25">
      <c r="A2" s="27" t="s">
        <v>130</v>
      </c>
    </row>
    <row r="3" spans="1:61" x14ac:dyDescent="0.25">
      <c r="A3" s="27" t="s">
        <v>131</v>
      </c>
      <c r="AC3" t="s">
        <v>163</v>
      </c>
      <c r="AY3" s="7" t="s">
        <v>51</v>
      </c>
    </row>
    <row r="4" spans="1:61" x14ac:dyDescent="0.25">
      <c r="A4" s="27" t="s">
        <v>132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164</v>
      </c>
      <c r="I5" t="s">
        <v>42</v>
      </c>
      <c r="J5" t="s">
        <v>43</v>
      </c>
      <c r="R5" s="19"/>
      <c r="S5" s="19"/>
      <c r="T5" s="19"/>
      <c r="U5" s="52" t="s">
        <v>50</v>
      </c>
      <c r="V5" s="52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3" t="s">
        <v>56</v>
      </c>
      <c r="BH5" s="55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165</v>
      </c>
      <c r="Q6" t="s">
        <v>166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167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4"/>
      <c r="BH6" s="55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0.42589178356713386</v>
      </c>
      <c r="N7">
        <f>M7/$M$12</f>
        <v>0.15384615384615369</v>
      </c>
      <c r="O7" t="s">
        <v>24</v>
      </c>
      <c r="P7">
        <f>P12*Q7/Q12</f>
        <v>2.7682965931863728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4.6468736422232461E-3</v>
      </c>
      <c r="V7">
        <f>U7</f>
        <v>4.6468736422232461E-3</v>
      </c>
      <c r="W7" s="21">
        <f>V7</f>
        <v>4.6468736422232461E-3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3.1386372745490982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5.044738676134454E-3</v>
      </c>
      <c r="V8">
        <f>U8+V7</f>
        <v>9.6916123183577001E-3</v>
      </c>
      <c r="W8" s="21">
        <f t="shared" ref="W8:W71" si="10">IF(R8-R7=1,V8-V7,V8-V7+W7)</f>
        <v>9.6916123183577001E-3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128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3.3145490981963928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5.4974978189674924E-3</v>
      </c>
      <c r="V9">
        <f t="shared" ref="V9:V72" si="13">U9+V8</f>
        <v>1.5189110137325192E-2</v>
      </c>
      <c r="W9">
        <f t="shared" si="10"/>
        <v>1.5189110137325192E-2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0.25923847695390778</v>
      </c>
      <c r="N10">
        <f t="shared" si="7"/>
        <v>9.3645484949832769E-2</v>
      </c>
      <c r="O10" t="s">
        <v>28</v>
      </c>
      <c r="P10">
        <f>P12*Q10/Q12</f>
        <v>3.5737875751503005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6.0164774596459828E-3</v>
      </c>
      <c r="V10">
        <f t="shared" si="13"/>
        <v>2.1205587596971175E-2</v>
      </c>
      <c r="W10">
        <f t="shared" si="10"/>
        <v>2.1205587596971175E-2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0.37034068136272547</v>
      </c>
      <c r="N11">
        <f>M11/$M$12</f>
        <v>0.13377926421404682</v>
      </c>
      <c r="O11" t="s">
        <v>29</v>
      </c>
      <c r="P11">
        <f>P12*Q11/Q12</f>
        <v>4.1941082164328662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6.6163422561265521E-3</v>
      </c>
      <c r="V11">
        <f t="shared" si="13"/>
        <v>2.7821929853097727E-2</v>
      </c>
      <c r="W11">
        <f t="shared" si="10"/>
        <v>2.7821929853097727E-2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2.7682965931863728</v>
      </c>
      <c r="N12">
        <f t="shared" si="7"/>
        <v>1</v>
      </c>
      <c r="O12" t="s">
        <v>30</v>
      </c>
      <c r="P12">
        <f>'Basin Evaluation'!U10</f>
        <v>4.62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7.3164578220379119E-3</v>
      </c>
      <c r="V12">
        <f t="shared" si="13"/>
        <v>3.5138387675135635E-2</v>
      </c>
      <c r="W12">
        <f t="shared" si="10"/>
        <v>3.5138387675135635E-2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0.17591182364729452</v>
      </c>
      <c r="N13">
        <f t="shared" si="7"/>
        <v>6.3545150501672212E-2</v>
      </c>
      <c r="R13">
        <v>1</v>
      </c>
      <c r="S13">
        <v>7</v>
      </c>
      <c r="T13">
        <f t="shared" si="8"/>
        <v>7</v>
      </c>
      <c r="U13">
        <f t="shared" si="9"/>
        <v>8.1430059926565473E-3</v>
      </c>
      <c r="V13">
        <f t="shared" si="13"/>
        <v>4.3281393667792184E-2</v>
      </c>
      <c r="W13">
        <f t="shared" si="10"/>
        <v>4.3281393667792184E-2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2.9419768008763869E-5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2.9419768008763869E-5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9.1324053952729946E-3</v>
      </c>
      <c r="V14">
        <f t="shared" si="13"/>
        <v>5.2413799063065175E-2</v>
      </c>
      <c r="W14">
        <f t="shared" si="10"/>
        <v>5.2413799063065175E-2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6.2361798573538766E-4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6.2361798573538766E-4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0.6203206412825657</v>
      </c>
      <c r="N15">
        <f t="shared" si="7"/>
        <v>0.22408026755852864</v>
      </c>
      <c r="R15">
        <v>1</v>
      </c>
      <c r="S15">
        <v>9</v>
      </c>
      <c r="T15">
        <f t="shared" si="8"/>
        <v>9</v>
      </c>
      <c r="U15">
        <f t="shared" si="9"/>
        <v>1.0337124511761539E-2</v>
      </c>
      <c r="V15">
        <f t="shared" si="13"/>
        <v>6.2750923574826714E-2</v>
      </c>
      <c r="W15">
        <f t="shared" si="10"/>
        <v>6.2750923574826714E-2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2.1287256589337905E-3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2.1287256589337905E-3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1.1836188364945179E-2</v>
      </c>
      <c r="V16">
        <f t="shared" si="13"/>
        <v>7.4587111939771897E-2</v>
      </c>
      <c r="W16">
        <f t="shared" si="10"/>
        <v>7.4587111939771897E-2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4.7948469746192535E-3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4.7948469746192535E-3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4.62</v>
      </c>
      <c r="R17">
        <v>1</v>
      </c>
      <c r="S17">
        <v>11</v>
      </c>
      <c r="T17">
        <f t="shared" si="8"/>
        <v>11</v>
      </c>
      <c r="U17">
        <f t="shared" si="9"/>
        <v>1.3755719380598696E-2</v>
      </c>
      <c r="V17">
        <f t="shared" si="13"/>
        <v>8.8342831320370588E-2</v>
      </c>
      <c r="W17">
        <f t="shared" si="10"/>
        <v>8.8342831320370588E-2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8.9773275240124344E-3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8.9773275240124344E-3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1.6313486434483281E-2</v>
      </c>
      <c r="V18">
        <f t="shared" si="13"/>
        <v>0.10465631775485387</v>
      </c>
      <c r="W18">
        <f t="shared" si="10"/>
        <v>0.10465631775485387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1.5211704156353161E-2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1.5211704156353161E-2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1.9930562201292797E-2</v>
      </c>
      <c r="V19">
        <f t="shared" si="13"/>
        <v>0.12458687995614667</v>
      </c>
      <c r="W19">
        <f t="shared" si="10"/>
        <v>0.12458687995614667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2.437885123201481E-2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2.437885123201481E-2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2.5579956775244619E-2</v>
      </c>
      <c r="V20">
        <f t="shared" si="13"/>
        <v>0.15016683673139131</v>
      </c>
      <c r="W20">
        <f t="shared" si="10"/>
        <v>0.15016683673139131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3.8150312129112865E-2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3.8150312129112865E-2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3.6403293677454818E-2</v>
      </c>
      <c r="V21">
        <f t="shared" si="13"/>
        <v>0.18657013040884612</v>
      </c>
      <c r="W21">
        <f t="shared" si="10"/>
        <v>0.18657013040884612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6.072618473307307E-2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6.072618473307307E-2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0.11035893696981776</v>
      </c>
      <c r="V22">
        <f t="shared" si="13"/>
        <v>0.29692906737866387</v>
      </c>
      <c r="W22">
        <f t="shared" si="10"/>
        <v>0.29692906737866387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0.14253485005840186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0.14253485005840186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5.491240377870614E-2</v>
      </c>
      <c r="V23">
        <f t="shared" si="13"/>
        <v>0.35184147115737002</v>
      </c>
      <c r="W23">
        <f t="shared" si="10"/>
        <v>0.35184147115737002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0.18779919981046153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0.18779919981046153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2.2276812135377577E-2</v>
      </c>
      <c r="V24">
        <f t="shared" si="13"/>
        <v>0.3741182832927476</v>
      </c>
      <c r="W24">
        <f t="shared" si="10"/>
        <v>0.3741182832927476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0.20672420328719268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0.20672420328719268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1.4821231350827144E-2</v>
      </c>
      <c r="V25">
        <f t="shared" si="13"/>
        <v>0.38893951464357474</v>
      </c>
      <c r="W25">
        <f t="shared" si="10"/>
        <v>0.38893951464357474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0.21946522294719839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0.21946522294719839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1.0961964726767838E-2</v>
      </c>
      <c r="V26">
        <f t="shared" si="13"/>
        <v>0.39990147937034259</v>
      </c>
      <c r="W26">
        <f t="shared" si="10"/>
        <v>0.39990147937034259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0.22895907626566345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0.22895907626566345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8.5554732047241587E-3</v>
      </c>
      <c r="V27">
        <f t="shared" si="13"/>
        <v>0.40845695257506676</v>
      </c>
      <c r="W27">
        <f t="shared" si="10"/>
        <v>0.40845695257506676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0.23640784989948799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0.23640784989948799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6.9082235434650323E-3</v>
      </c>
      <c r="V28">
        <f t="shared" si="13"/>
        <v>0.4153651761185318</v>
      </c>
      <c r="W28">
        <f t="shared" si="10"/>
        <v>0.4153651761185318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0.24244633670925259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0.24244633670925259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5.713863477584861E-3</v>
      </c>
      <c r="V29">
        <f t="shared" si="13"/>
        <v>0.42107903959611664</v>
      </c>
      <c r="W29">
        <f t="shared" si="10"/>
        <v>0.42107903959611664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0.24745637055856939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0.24745637055856939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4.8127439710172462E-3</v>
      </c>
      <c r="V30">
        <f t="shared" si="13"/>
        <v>0.42589178356713386</v>
      </c>
      <c r="W30">
        <f t="shared" si="10"/>
        <v>0.42589178356713386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0.25168687639830328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0.25168687639830328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0.42589178356713386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0.25168687639830328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0.42589178356713386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0.25168687639830328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0.42589178356713386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0.25168687639830328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0.42589178356713386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0.25168687639830328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0.42589178356713386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0.25168687639830328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0.42589178356713386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0.25168687639830328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0.42589178356713386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0.25168687639830328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0.42589178356713386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0.25168687639830328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0.42589178356713386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0.25168687639830328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0.42589178356713386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0.25168687639830328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0.42589178356713386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0.25168687639830328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0.42589178356713386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0.25168687639830328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0.42589178356713386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0.25168687639830328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0.42589178356713386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0.25168687639830328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0.42589178356713386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0.25168687639830328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0.42589178356713386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0.25168687639830328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0.42589178356713386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0.25168687639830328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0.42589178356713386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0.25168687639830328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0.42589178356713386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0.25168687639830328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0.42589178356713386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0.25168687639830328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0.42589178356713386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0.25168687639830328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0.42589178356713386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0.25168687639830328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0.42589178356713386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0.25168687639830328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0.42589178356713386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0.25168687639830328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0.42589178356713386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0.25168687639830328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0.42589178356713386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0.25168687639830328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0.42589178356713386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0.25168687639830328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0.42589178356713386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0.25168687639830328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0.42589178356713386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0.25168687639830328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0.42589178356713386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0.25168687639830328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0.42589178356713386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0.25168687639830328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0.42589178356713386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0.25168687639830328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0.42589178356713386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0.25168687639830328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0.42589178356713386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0.25168687639830328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0.42589178356713386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0.25168687639830328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0.42589178356713386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0.25168687639830328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0.42589178356713386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0.25168687639830328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0.42589178356713386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0.25168687639830328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0.42589178356713386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0.25168687639830328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0.42589178356713386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0.25168687639830328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0.42589178356713386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0.25168687639830328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0.42589178356713386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0.25168687639830328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0.42589178356713386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0.25168687639830328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0.42589178356713386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0.25168687639830328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0.42589178356713386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0.25168687639830328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0.42589178356713386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0.25168687639830328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0.42589178356713386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0.25168687639830328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0.42589178356713386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0.25168687639830328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2.8285317822228477E-3</v>
      </c>
      <c r="V79">
        <f t="shared" si="26"/>
        <v>0.42872031534935673</v>
      </c>
      <c r="W79">
        <f>IF(R79-R78=1,V79-V78,V79-V78+W78)</f>
        <v>2.8285317822228651E-3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0.25168687639830328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3.0707104985166268E-3</v>
      </c>
      <c r="V80">
        <f t="shared" si="26"/>
        <v>0.43179102584787338</v>
      </c>
      <c r="W80">
        <f t="shared" ref="W80:W143" si="27">IF(R80-R79=1,V80-V79,V80-V79+W79)</f>
        <v>5.899242280739514E-3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0.25168687639830328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3.346303020241085E-3</v>
      </c>
      <c r="V81">
        <f t="shared" si="26"/>
        <v>0.43513732886811446</v>
      </c>
      <c r="W81">
        <f t="shared" si="27"/>
        <v>9.2455453009805955E-3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0.25168687639830328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3.6622036710888617E-3</v>
      </c>
      <c r="V82">
        <f t="shared" si="26"/>
        <v>0.43879953253920334</v>
      </c>
      <c r="W82">
        <f t="shared" si="27"/>
        <v>1.2907748972069477E-2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0.25168687639830328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4.0273387645987741E-3</v>
      </c>
      <c r="V83">
        <f t="shared" si="26"/>
        <v>0.44282687130380211</v>
      </c>
      <c r="W83">
        <f t="shared" si="27"/>
        <v>1.6935087736668242E-2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0.25168687639830328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4.4534960655882982E-3</v>
      </c>
      <c r="V84">
        <f t="shared" si="26"/>
        <v>0.44728036736939042</v>
      </c>
      <c r="W84">
        <f t="shared" si="27"/>
        <v>2.1388583802256556E-2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0.25168687639830328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4.9566123433561629E-3</v>
      </c>
      <c r="V85">
        <f t="shared" si="26"/>
        <v>0.45223697971274657</v>
      </c>
      <c r="W85">
        <f t="shared" si="27"/>
        <v>2.6345196145612704E-2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0.25168687639830328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5.5588554579922627E-3</v>
      </c>
      <c r="V86">
        <f t="shared" si="26"/>
        <v>0.45779583517073885</v>
      </c>
      <c r="W86">
        <f t="shared" si="27"/>
        <v>3.1904051603604988E-2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0.25168687639830328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6.2921627462896373E-3</v>
      </c>
      <c r="V87">
        <f t="shared" si="26"/>
        <v>0.46408799791702848</v>
      </c>
      <c r="W87">
        <f t="shared" si="27"/>
        <v>3.8196214349894619E-2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0.25168687639830328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7.2046363960535931E-3</v>
      </c>
      <c r="V88">
        <f t="shared" si="26"/>
        <v>0.4712926343130821</v>
      </c>
      <c r="W88">
        <f t="shared" si="27"/>
        <v>4.540085074594824E-2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0.25178760122400778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1.0072482570452551E-4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8.3730465794948656E-3</v>
      </c>
      <c r="V89">
        <f t="shared" si="26"/>
        <v>0.479665680892577</v>
      </c>
      <c r="W89">
        <f t="shared" si="27"/>
        <v>5.3773897325443132E-2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0.2524604630970923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7.7358669878902972E-4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9.9299482644680925E-3</v>
      </c>
      <c r="V90">
        <f t="shared" si="26"/>
        <v>0.48959562915704508</v>
      </c>
      <c r="W90">
        <f t="shared" si="27"/>
        <v>6.3703845589911212E-2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0.25399484875814909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2.3079723598458009E-3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1.2131646557308669E-2</v>
      </c>
      <c r="V91">
        <f t="shared" si="26"/>
        <v>0.50172727571435372</v>
      </c>
      <c r="W91">
        <f t="shared" si="27"/>
        <v>7.5835492147219852E-2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0.25681585116274663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5.1289747644433677E-3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1.5570408471888042E-2</v>
      </c>
      <c r="V92">
        <f t="shared" si="26"/>
        <v>0.51729768418624178</v>
      </c>
      <c r="W92">
        <f t="shared" si="27"/>
        <v>9.1405900619107916E-2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0.26173632423027826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1.0049447831975008E-2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2.2158526586276865E-2</v>
      </c>
      <c r="V93">
        <f t="shared" si="26"/>
        <v>0.5394562107725186</v>
      </c>
      <c r="W93">
        <f t="shared" si="27"/>
        <v>0.11356442720538473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0.27080435373055023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1.9117477332246995E-2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6.7175005112063035E-2</v>
      </c>
      <c r="V94">
        <f t="shared" si="26"/>
        <v>0.60663121588458169</v>
      </c>
      <c r="W94">
        <f t="shared" si="27"/>
        <v>0.18073943231744782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0.30860026550400205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5.6913389105698833E-2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3.3424941430516809E-2</v>
      </c>
      <c r="V95">
        <f t="shared" si="26"/>
        <v>0.64005615731509846</v>
      </c>
      <c r="W95">
        <f t="shared" si="27"/>
        <v>0.2141643737479646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0.33130315216227235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7.9616275763969152E-2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1.3559798691099407E-2</v>
      </c>
      <c r="V96">
        <f t="shared" si="26"/>
        <v>0.65361595600619782</v>
      </c>
      <c r="W96">
        <f t="shared" si="27"/>
        <v>0.22772417243906395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0.34103593763305823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8.9349061234755014E-2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9.0216190831121819E-3</v>
      </c>
      <c r="V97">
        <f t="shared" si="26"/>
        <v>0.66263757508930998</v>
      </c>
      <c r="W97">
        <f t="shared" si="27"/>
        <v>0.23674579152217612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0.34765510197484756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9.596822557654433E-2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6.6725002684673851E-3</v>
      </c>
      <c r="V98">
        <f t="shared" si="26"/>
        <v>0.66931007535777742</v>
      </c>
      <c r="W98">
        <f t="shared" si="27"/>
        <v>0.24341829179064356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0.3526192880762356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0.10093241167793236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5.2076793420060144E-3</v>
      </c>
      <c r="V99">
        <f t="shared" si="26"/>
        <v>0.67451775469978348</v>
      </c>
      <c r="W99">
        <f t="shared" si="27"/>
        <v>0.24862597113264961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0.35653213720939642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0.10484526081109319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4.2050056351526323E-3</v>
      </c>
      <c r="V100">
        <f t="shared" si="26"/>
        <v>0.67872276033493606</v>
      </c>
      <c r="W100">
        <f t="shared" si="27"/>
        <v>0.2528309767678022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0.35971526733457604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0.10802839093627283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3.4780038559212227E-3</v>
      </c>
      <c r="V101">
        <f t="shared" si="26"/>
        <v>0.68220076419085729</v>
      </c>
      <c r="W101">
        <f t="shared" si="27"/>
        <v>0.25630898062372343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0.36236354423754591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0.11067666783924271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2.9294963301844134E-3</v>
      </c>
      <c r="V102">
        <f t="shared" si="26"/>
        <v>0.68513026052104176</v>
      </c>
      <c r="W102">
        <f t="shared" si="27"/>
        <v>0.25923847695390789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0.36460476661969032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0.11291789022138712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4.0407596888897826E-3</v>
      </c>
      <c r="V103">
        <f t="shared" si="26"/>
        <v>0.68917102020993148</v>
      </c>
      <c r="W103">
        <f t="shared" si="27"/>
        <v>4.0407596888897279E-3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0.36460476661969032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4.3867292835951819E-3</v>
      </c>
      <c r="V104">
        <f t="shared" si="26"/>
        <v>0.69355774949352667</v>
      </c>
      <c r="W104">
        <f t="shared" si="27"/>
        <v>8.4274889724849089E-3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0.36460476661969032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4.7804328860586937E-3</v>
      </c>
      <c r="V105">
        <f t="shared" si="26"/>
        <v>0.69833818237958534</v>
      </c>
      <c r="W105">
        <f t="shared" si="27"/>
        <v>1.3207921858543581E-2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0.36460476661969032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5.2317195301269468E-3</v>
      </c>
      <c r="V106">
        <f t="shared" si="26"/>
        <v>0.70356990190971225</v>
      </c>
      <c r="W106">
        <f t="shared" si="27"/>
        <v>1.8439641388670491E-2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0.36460476661969032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5.7533410922839638E-3</v>
      </c>
      <c r="V107">
        <f t="shared" si="26"/>
        <v>0.70932324300199623</v>
      </c>
      <c r="W107">
        <f t="shared" si="27"/>
        <v>2.4192982480954472E-2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0.36460476661969032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6.3621372365547119E-3</v>
      </c>
      <c r="V108">
        <f t="shared" si="26"/>
        <v>0.71568538023855099</v>
      </c>
      <c r="W108">
        <f t="shared" si="27"/>
        <v>3.0555119717509238E-2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0.36460476661969032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7.0808747762230919E-3</v>
      </c>
      <c r="V109">
        <f t="shared" si="26"/>
        <v>0.72276625501477409</v>
      </c>
      <c r="W109">
        <f t="shared" si="27"/>
        <v>3.7635994493732339E-2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0.36460476661969032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7.9412220828460906E-3</v>
      </c>
      <c r="V110">
        <f t="shared" si="26"/>
        <v>0.73070747709762018</v>
      </c>
      <c r="W110">
        <f t="shared" si="27"/>
        <v>4.5577216576578428E-2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0.3647132985112651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1.0853189157480818E-4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8.9888039232709129E-3</v>
      </c>
      <c r="V111">
        <f t="shared" si="26"/>
        <v>0.73969628102089113</v>
      </c>
      <c r="W111">
        <f t="shared" si="27"/>
        <v>5.4566020499849377E-2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0.36547265870472306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8.6789208503275286E-4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1.0292337708647993E-2</v>
      </c>
      <c r="V112">
        <f t="shared" si="26"/>
        <v>0.74998861872953915</v>
      </c>
      <c r="W112">
        <f t="shared" si="27"/>
        <v>6.4858358208497391E-2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0.36713856463181538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2.5337980121250543E-3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1.1961495113564096E-2</v>
      </c>
      <c r="V113">
        <f t="shared" si="26"/>
        <v>0.76195011384310329</v>
      </c>
      <c r="W113">
        <f t="shared" si="27"/>
        <v>7.6819853322061538E-2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0.37000390892578611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5.3991423060957928E-3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1.4185640377811564E-2</v>
      </c>
      <c r="V114">
        <f t="shared" si="26"/>
        <v>0.77613575422091485</v>
      </c>
      <c r="W114">
        <f t="shared" si="27"/>
        <v>9.1005493699873097E-2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0.37451134064590252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9.9065740262121969E-3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1.7330923653298101E-2</v>
      </c>
      <c r="V115">
        <f t="shared" si="26"/>
        <v>0.79346667787421299</v>
      </c>
      <c r="W115">
        <f t="shared" si="27"/>
        <v>0.10833641735317123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0.38139023692653046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1.6785470306840113E-2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2.2243440674125779E-2</v>
      </c>
      <c r="V116">
        <f t="shared" si="26"/>
        <v>0.81571011854833875</v>
      </c>
      <c r="W116">
        <f t="shared" si="27"/>
        <v>0.13057985802729699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0.39202564186217065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2.7420875242480287E-2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3.1655037980395526E-2</v>
      </c>
      <c r="V117">
        <f t="shared" si="26"/>
        <v>0.84736515652873423</v>
      </c>
      <c r="W117">
        <f t="shared" si="27"/>
        <v>0.16223489600769248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0.40989650197771094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4.5291735358020585E-2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9.5964293017232929E-2</v>
      </c>
      <c r="V118">
        <f t="shared" si="26"/>
        <v>0.9433294495459672</v>
      </c>
      <c r="W118">
        <f t="shared" si="27"/>
        <v>0.25819918902492545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0.47672645053448287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0.11212168391479251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4.7749916329309729E-2</v>
      </c>
      <c r="V119">
        <f t="shared" si="26"/>
        <v>0.9910793658752769</v>
      </c>
      <c r="W119">
        <f t="shared" si="27"/>
        <v>0.30594910535423514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0.51441983769883015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0.14981507107913983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1.937114098728487E-2</v>
      </c>
      <c r="V120">
        <f t="shared" si="26"/>
        <v>1.0104505068625618</v>
      </c>
      <c r="W120">
        <f t="shared" si="27"/>
        <v>0.32532024634152001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0.53027172091167307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0.16566695429198278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1.2888027261588834E-2</v>
      </c>
      <c r="V121">
        <f t="shared" si="26"/>
        <v>1.0233385341241505</v>
      </c>
      <c r="W121">
        <f t="shared" si="27"/>
        <v>0.33820827360310879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0.54096893366508558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0.17636416704539534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9.532143240667694E-3</v>
      </c>
      <c r="V122">
        <f t="shared" si="26"/>
        <v>1.0328706773648182</v>
      </c>
      <c r="W122">
        <f t="shared" si="27"/>
        <v>0.34774041684377643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0.5489518159398985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0.18434704932020826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7.4395419171514503E-3</v>
      </c>
      <c r="V123">
        <f t="shared" si="26"/>
        <v>1.0403102192819695</v>
      </c>
      <c r="W123">
        <f t="shared" si="27"/>
        <v>0.35517995876092778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0.5552217901762031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0.1906170235565128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6.0071509073609036E-3</v>
      </c>
      <c r="V124">
        <f t="shared" si="26"/>
        <v>1.0463173701893305</v>
      </c>
      <c r="W124">
        <f t="shared" si="27"/>
        <v>0.36118710966828871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0.56030877254651523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0.19570400592682496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4.9685769370303194E-3</v>
      </c>
      <c r="V125">
        <f t="shared" si="26"/>
        <v>1.0512859471263607</v>
      </c>
      <c r="W125">
        <f t="shared" si="27"/>
        <v>0.36615568660531894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0.5645320469273043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0.199927280307614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4.1849947574063052E-3</v>
      </c>
      <c r="V126">
        <f t="shared" si="26"/>
        <v>1.0554709418837671</v>
      </c>
      <c r="W126">
        <f t="shared" si="27"/>
        <v>0.37034068136272535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0.56810004773389899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0.20349528111420867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3.0204678674451126E-2</v>
      </c>
      <c r="V127">
        <f t="shared" si="26"/>
        <v>1.0856756205582183</v>
      </c>
      <c r="W127">
        <f t="shared" si="27"/>
        <v>3.0204678674451202E-2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0.56810004773389899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3.2790801394873982E-2</v>
      </c>
      <c r="V128">
        <f t="shared" si="26"/>
        <v>1.1184664219530922</v>
      </c>
      <c r="W128">
        <f t="shared" si="27"/>
        <v>6.2995480069325094E-2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0.5702741533753285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2.174105641429459E-3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3.5733735823288738E-2</v>
      </c>
      <c r="V129">
        <f t="shared" si="26"/>
        <v>1.154200157776381</v>
      </c>
      <c r="W129">
        <f t="shared" si="27"/>
        <v>9.8729215892613853E-2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0.58090147094099431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1.2801423207095222E-2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3.9107103487698927E-2</v>
      </c>
      <c r="V130">
        <f t="shared" si="26"/>
        <v>1.1933072612640798</v>
      </c>
      <c r="W130">
        <f t="shared" si="27"/>
        <v>0.13783631938031271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0.59936151633885559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3.1261468604956454E-2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4.300622466482263E-2</v>
      </c>
      <c r="V131">
        <f t="shared" si="26"/>
        <v>1.2363134859289024</v>
      </c>
      <c r="W131">
        <f t="shared" si="27"/>
        <v>0.18084254404513533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0.62508026943437922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5.6980221700480123E-2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4.7556975843246474E-2</v>
      </c>
      <c r="V132">
        <f t="shared" si="26"/>
        <v>1.2838704617721488</v>
      </c>
      <c r="W132">
        <f t="shared" si="27"/>
        <v>0.2283995198883817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0.65794077912836268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8.984073139446358E-2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5.292953895226761E-2</v>
      </c>
      <c r="V133">
        <f t="shared" si="26"/>
        <v>1.3368000007244165</v>
      </c>
      <c r="W133">
        <f t="shared" si="27"/>
        <v>0.2813290588406494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0.69821050113121308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0.130110453397314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5.9360635069274525E-2</v>
      </c>
      <c r="V134">
        <f t="shared" si="26"/>
        <v>1.3961606357936911</v>
      </c>
      <c r="W134">
        <f t="shared" si="27"/>
        <v>0.34068969390992399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0.74653668683388064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0.17843663909998156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6.7191309326450066E-2</v>
      </c>
      <c r="V135">
        <f t="shared" si="26"/>
        <v>1.4633519451201411</v>
      </c>
      <c r="W135">
        <f t="shared" si="27"/>
        <v>0.407881003236374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0.80400540977040169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0.23590536203650267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7.6935224372143743E-2</v>
      </c>
      <c r="V136">
        <f t="shared" si="26"/>
        <v>1.5402871694922848</v>
      </c>
      <c r="W136">
        <f t="shared" si="27"/>
        <v>0.48481622760851772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0.87228386087588172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0.30418381314198273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8.9412175973891617E-2</v>
      </c>
      <c r="V137">
        <f t="shared" ref="V137:V200" si="40">U137+V136</f>
        <v>1.6296993454661766</v>
      </c>
      <c r="W137">
        <f t="shared" si="27"/>
        <v>0.57422840358240945</v>
      </c>
      <c r="X137">
        <f t="shared" si="38"/>
        <v>0</v>
      </c>
      <c r="Y137">
        <f t="shared" si="38"/>
        <v>0</v>
      </c>
      <c r="Z137">
        <f t="shared" si="38"/>
        <v>2.1403912297468628E-3</v>
      </c>
      <c r="AA137">
        <f t="shared" si="38"/>
        <v>0.95390461826858131</v>
      </c>
      <c r="AC137">
        <f t="shared" si="39"/>
        <v>0</v>
      </c>
      <c r="AD137">
        <f t="shared" si="39"/>
        <v>0</v>
      </c>
      <c r="AE137">
        <f t="shared" si="39"/>
        <v>2.1403912297468628E-3</v>
      </c>
      <c r="AF137">
        <f t="shared" si="39"/>
        <v>0.38580457053468226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0.10603766182414144</v>
      </c>
      <c r="V138">
        <f t="shared" si="40"/>
        <v>1.735737007290318</v>
      </c>
      <c r="W138">
        <f t="shared" si="27"/>
        <v>0.68026606540655088</v>
      </c>
      <c r="X138">
        <f t="shared" si="38"/>
        <v>0</v>
      </c>
      <c r="Y138">
        <f t="shared" si="38"/>
        <v>0</v>
      </c>
      <c r="Z138">
        <f t="shared" si="38"/>
        <v>1.2124115122962546E-2</v>
      </c>
      <c r="AA138">
        <f t="shared" si="38"/>
        <v>1.052843096243564</v>
      </c>
      <c r="AC138">
        <f t="shared" si="39"/>
        <v>0</v>
      </c>
      <c r="AD138">
        <f t="shared" si="39"/>
        <v>0</v>
      </c>
      <c r="AE138">
        <f t="shared" si="39"/>
        <v>1.2124115122962546E-2</v>
      </c>
      <c r="AF138">
        <f t="shared" si="39"/>
        <v>0.48474304850966504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0.12954865430840332</v>
      </c>
      <c r="V139">
        <f t="shared" si="40"/>
        <v>1.8652856615987212</v>
      </c>
      <c r="W139">
        <f t="shared" si="27"/>
        <v>0.80981471971495411</v>
      </c>
      <c r="X139">
        <f t="shared" si="38"/>
        <v>0</v>
      </c>
      <c r="Y139">
        <f t="shared" si="38"/>
        <v>3.1687850874671276E-3</v>
      </c>
      <c r="Z139">
        <f t="shared" si="38"/>
        <v>3.4160672544911765E-2</v>
      </c>
      <c r="AA139">
        <f t="shared" si="38"/>
        <v>1.1758183371019235</v>
      </c>
      <c r="AC139">
        <f t="shared" si="39"/>
        <v>0</v>
      </c>
      <c r="AD139">
        <f t="shared" si="39"/>
        <v>3.1687850874671276E-3</v>
      </c>
      <c r="AE139">
        <f t="shared" si="39"/>
        <v>3.4160672544911765E-2</v>
      </c>
      <c r="AF139">
        <f t="shared" si="39"/>
        <v>0.60771828936802463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0.16626971903909019</v>
      </c>
      <c r="V140">
        <f t="shared" si="40"/>
        <v>2.0315553806378115</v>
      </c>
      <c r="W140">
        <f t="shared" si="27"/>
        <v>0.97608443875404438</v>
      </c>
      <c r="X140">
        <f t="shared" si="38"/>
        <v>0</v>
      </c>
      <c r="Y140">
        <f t="shared" si="38"/>
        <v>1.9735843925187343E-2</v>
      </c>
      <c r="Z140">
        <f t="shared" si="38"/>
        <v>7.6159261435016445E-2</v>
      </c>
      <c r="AA140">
        <f t="shared" si="38"/>
        <v>1.3358418633401365</v>
      </c>
      <c r="AC140">
        <f t="shared" si="39"/>
        <v>0</v>
      </c>
      <c r="AD140">
        <f t="shared" si="39"/>
        <v>1.9735843925187343E-2</v>
      </c>
      <c r="AE140">
        <f t="shared" si="39"/>
        <v>7.6159261435016445E-2</v>
      </c>
      <c r="AF140">
        <f t="shared" si="39"/>
        <v>0.76774181560623767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0.23662140890345656</v>
      </c>
      <c r="V141">
        <f t="shared" si="40"/>
        <v>2.2681767895412679</v>
      </c>
      <c r="W141">
        <f t="shared" si="27"/>
        <v>1.2127058476575008</v>
      </c>
      <c r="X141">
        <f t="shared" si="38"/>
        <v>0</v>
      </c>
      <c r="Y141">
        <f t="shared" si="38"/>
        <v>6.4645739024428869E-2</v>
      </c>
      <c r="Z141">
        <f t="shared" si="38"/>
        <v>0.15810648387108364</v>
      </c>
      <c r="AA141">
        <f t="shared" si="38"/>
        <v>1.5661769666826193</v>
      </c>
      <c r="AC141">
        <f t="shared" si="39"/>
        <v>0</v>
      </c>
      <c r="AD141">
        <f t="shared" si="39"/>
        <v>6.4645739024428869E-2</v>
      </c>
      <c r="AE141">
        <f t="shared" si="39"/>
        <v>0.15810648387108364</v>
      </c>
      <c r="AF141">
        <f t="shared" si="39"/>
        <v>0.99807691894872042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0.71733309030381609</v>
      </c>
      <c r="V142">
        <f t="shared" si="40"/>
        <v>2.9855098798450839</v>
      </c>
      <c r="W142">
        <f t="shared" si="27"/>
        <v>1.9300389379613168</v>
      </c>
      <c r="X142">
        <f t="shared" si="38"/>
        <v>6.0222828238013518E-2</v>
      </c>
      <c r="Y142">
        <f t="shared" si="38"/>
        <v>0.31773929025464914</v>
      </c>
      <c r="Z142">
        <f t="shared" si="38"/>
        <v>0.52035397011775353</v>
      </c>
      <c r="AA142">
        <f t="shared" si="38"/>
        <v>2.2731374715238006</v>
      </c>
      <c r="AC142">
        <f t="shared" si="39"/>
        <v>6.0222828238013518E-2</v>
      </c>
      <c r="AD142">
        <f t="shared" si="39"/>
        <v>0.31773929025464914</v>
      </c>
      <c r="AE142">
        <f t="shared" si="39"/>
        <v>0.52035397011775353</v>
      </c>
      <c r="AF142">
        <f t="shared" si="39"/>
        <v>1.7050374237899015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0.35693062456159025</v>
      </c>
      <c r="V143">
        <f t="shared" si="40"/>
        <v>3.3424405044066741</v>
      </c>
      <c r="W143">
        <f t="shared" si="27"/>
        <v>2.286969562522907</v>
      </c>
      <c r="X143">
        <f t="shared" si="38"/>
        <v>0.13735052780035456</v>
      </c>
      <c r="Y143">
        <f t="shared" si="38"/>
        <v>0.49235182752355572</v>
      </c>
      <c r="Z143">
        <f t="shared" si="38"/>
        <v>0.74487587812591249</v>
      </c>
      <c r="AA143">
        <f t="shared" si="38"/>
        <v>2.627169741060059</v>
      </c>
      <c r="AC143">
        <f t="shared" si="39"/>
        <v>0.13735052780035456</v>
      </c>
      <c r="AD143">
        <f t="shared" si="39"/>
        <v>0.49235182752355572</v>
      </c>
      <c r="AE143">
        <f t="shared" si="39"/>
        <v>0.74487587812591249</v>
      </c>
      <c r="AF143">
        <f t="shared" si="39"/>
        <v>2.0590696933261601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0.14479927887995439</v>
      </c>
      <c r="V144">
        <f t="shared" si="40"/>
        <v>3.4872397832866286</v>
      </c>
      <c r="W144">
        <f t="shared" ref="W144:W207" si="41">IF(R144-R143=1,V144-V143,V144-V143+W143)</f>
        <v>2.4317688414028615</v>
      </c>
      <c r="X144">
        <f t="shared" si="38"/>
        <v>0.17618633477082316</v>
      </c>
      <c r="Y144">
        <f t="shared" si="38"/>
        <v>0.57026691253743611</v>
      </c>
      <c r="Z144">
        <f t="shared" si="38"/>
        <v>0.84204095253165023</v>
      </c>
      <c r="AA144">
        <f t="shared" si="38"/>
        <v>2.7710205502735197</v>
      </c>
      <c r="AC144">
        <f t="shared" si="39"/>
        <v>0.17618633477082316</v>
      </c>
      <c r="AD144">
        <f t="shared" si="39"/>
        <v>0.57026691253743611</v>
      </c>
      <c r="AE144">
        <f t="shared" si="39"/>
        <v>0.84204095253165023</v>
      </c>
      <c r="AF144">
        <f t="shared" si="39"/>
        <v>2.2029205025396208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9.6338003780376533E-2</v>
      </c>
      <c r="V145">
        <f t="shared" si="40"/>
        <v>3.5835777870670054</v>
      </c>
      <c r="W145">
        <f t="shared" si="41"/>
        <v>2.5281068451832382</v>
      </c>
      <c r="X145">
        <f t="shared" si="38"/>
        <v>0.20424892607162654</v>
      </c>
      <c r="Y145">
        <f t="shared" si="38"/>
        <v>0.62411531663990372</v>
      </c>
      <c r="Z145">
        <f t="shared" si="38"/>
        <v>0.90837462898088017</v>
      </c>
      <c r="AA145">
        <f t="shared" si="38"/>
        <v>2.8667840558811508</v>
      </c>
      <c r="AC145">
        <f t="shared" si="39"/>
        <v>0.20424892607162654</v>
      </c>
      <c r="AD145">
        <f t="shared" si="39"/>
        <v>0.62411531663990372</v>
      </c>
      <c r="AE145">
        <f t="shared" si="39"/>
        <v>0.90837462898088017</v>
      </c>
      <c r="AF145">
        <f t="shared" si="39"/>
        <v>2.2986840081472519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7.1252770723991013E-2</v>
      </c>
      <c r="V146">
        <f t="shared" si="40"/>
        <v>3.6548305577909965</v>
      </c>
      <c r="W146">
        <f t="shared" si="41"/>
        <v>2.5993596159072294</v>
      </c>
      <c r="X146">
        <f t="shared" si="38"/>
        <v>0.22610142863393626</v>
      </c>
      <c r="Y146">
        <f t="shared" si="38"/>
        <v>0.66491573512015023</v>
      </c>
      <c r="Z146">
        <f t="shared" si="38"/>
        <v>0.95824444378281182</v>
      </c>
      <c r="AA146">
        <f t="shared" si="38"/>
        <v>2.9376376970231557</v>
      </c>
      <c r="AC146">
        <f t="shared" si="39"/>
        <v>0.22610142863393626</v>
      </c>
      <c r="AD146">
        <f t="shared" si="39"/>
        <v>0.66491573512015023</v>
      </c>
      <c r="AE146">
        <f t="shared" si="39"/>
        <v>0.95824444378281182</v>
      </c>
      <c r="AF146">
        <f t="shared" si="39"/>
        <v>2.3695376492892568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5.5610575830707089E-2</v>
      </c>
      <c r="V147">
        <f t="shared" si="40"/>
        <v>3.7104411336217038</v>
      </c>
      <c r="W147">
        <f t="shared" si="41"/>
        <v>2.6549701917379367</v>
      </c>
      <c r="X147">
        <f t="shared" si="38"/>
        <v>0.24378615721807262</v>
      </c>
      <c r="Y147">
        <f t="shared" si="38"/>
        <v>0.69731084120762743</v>
      </c>
      <c r="Z147">
        <f t="shared" si="38"/>
        <v>0.99762110948023874</v>
      </c>
      <c r="AA147">
        <f t="shared" si="38"/>
        <v>2.9929507872007179</v>
      </c>
      <c r="AC147">
        <f t="shared" si="39"/>
        <v>0.24378615721807262</v>
      </c>
      <c r="AD147">
        <f t="shared" si="39"/>
        <v>0.69731084120762743</v>
      </c>
      <c r="AE147">
        <f t="shared" si="39"/>
        <v>0.99762110948023874</v>
      </c>
      <c r="AF147">
        <f t="shared" si="39"/>
        <v>2.4248507394668191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4.4903453032522758E-2</v>
      </c>
      <c r="V148">
        <f t="shared" si="40"/>
        <v>3.7553445866542265</v>
      </c>
      <c r="W148">
        <f t="shared" si="41"/>
        <v>2.6998736447704594</v>
      </c>
      <c r="X148">
        <f t="shared" si="38"/>
        <v>0.25845980284821785</v>
      </c>
      <c r="Y148">
        <f t="shared" si="38"/>
        <v>0.72381059086045607</v>
      </c>
      <c r="Z148">
        <f t="shared" si="38"/>
        <v>1.0296966298956796</v>
      </c>
      <c r="AA148">
        <f t="shared" si="38"/>
        <v>3.0376224645484342</v>
      </c>
      <c r="AC148">
        <f t="shared" si="39"/>
        <v>0.25845980284821785</v>
      </c>
      <c r="AD148">
        <f t="shared" si="39"/>
        <v>0.72381059086045607</v>
      </c>
      <c r="AE148">
        <f t="shared" si="39"/>
        <v>1.0296966298956796</v>
      </c>
      <c r="AF148">
        <f t="shared" si="39"/>
        <v>2.4695224168145353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3.7140112604301632E-2</v>
      </c>
      <c r="V149">
        <f t="shared" si="40"/>
        <v>3.7924846992585284</v>
      </c>
      <c r="W149">
        <f t="shared" si="41"/>
        <v>2.7370137573747613</v>
      </c>
      <c r="X149">
        <f t="shared" si="38"/>
        <v>0.27085778943690603</v>
      </c>
      <c r="Y149">
        <f t="shared" si="38"/>
        <v>0.74595391694485813</v>
      </c>
      <c r="Z149">
        <f t="shared" si="38"/>
        <v>1.0564103899620669</v>
      </c>
      <c r="AA149">
        <f t="shared" si="38"/>
        <v>3.0745762960315077</v>
      </c>
      <c r="AC149">
        <f t="shared" si="39"/>
        <v>0.27085778943690603</v>
      </c>
      <c r="AD149">
        <f t="shared" si="39"/>
        <v>0.74595391694485813</v>
      </c>
      <c r="AE149">
        <f t="shared" si="39"/>
        <v>1.0564103899620669</v>
      </c>
      <c r="AF149">
        <f t="shared" si="39"/>
        <v>2.5064762482976088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3.1282835811612134E-2</v>
      </c>
      <c r="V150">
        <f t="shared" si="40"/>
        <v>3.8237675350701403</v>
      </c>
      <c r="W150">
        <f t="shared" si="41"/>
        <v>2.7682965931863732</v>
      </c>
      <c r="X150">
        <f t="shared" si="38"/>
        <v>0.28148140673588251</v>
      </c>
      <c r="Y150">
        <f t="shared" si="38"/>
        <v>0.76475998962604297</v>
      </c>
      <c r="Z150">
        <f t="shared" si="38"/>
        <v>1.0790372062872651</v>
      </c>
      <c r="AA150">
        <f t="shared" si="38"/>
        <v>3.10570589080019</v>
      </c>
      <c r="AC150">
        <f t="shared" si="39"/>
        <v>0.28148140673588251</v>
      </c>
      <c r="AD150">
        <f t="shared" si="39"/>
        <v>0.76475998962604297</v>
      </c>
      <c r="AE150">
        <f t="shared" si="39"/>
        <v>1.0790372062872651</v>
      </c>
      <c r="AF150">
        <f t="shared" si="39"/>
        <v>2.5376058430662911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1.9193608522226461E-3</v>
      </c>
      <c r="V151">
        <f t="shared" si="40"/>
        <v>3.8256868959223631</v>
      </c>
      <c r="W151">
        <f t="shared" si="41"/>
        <v>1.9193608522227734E-3</v>
      </c>
      <c r="X151">
        <f t="shared" si="38"/>
        <v>0.28148140673588251</v>
      </c>
      <c r="Y151">
        <f t="shared" si="38"/>
        <v>0.76475998962604297</v>
      </c>
      <c r="Z151">
        <f t="shared" si="38"/>
        <v>1.0790372062872651</v>
      </c>
      <c r="AA151">
        <f t="shared" si="38"/>
        <v>3.10570589080019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2.0836964097077104E-3</v>
      </c>
      <c r="V152">
        <f t="shared" si="40"/>
        <v>3.8277705923320706</v>
      </c>
      <c r="W152">
        <f t="shared" si="41"/>
        <v>4.0030572619302873E-3</v>
      </c>
      <c r="X152">
        <f t="shared" ref="X152:AA167" si="42">X151+IF(AC152&gt;AC151,AC152-AC151,0)</f>
        <v>0.28148140673588251</v>
      </c>
      <c r="Y152">
        <f t="shared" si="42"/>
        <v>0.76475998962604297</v>
      </c>
      <c r="Z152">
        <f t="shared" si="42"/>
        <v>1.0790372062872651</v>
      </c>
      <c r="AA152">
        <f t="shared" si="42"/>
        <v>3.10570589080019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2.2707056208778787E-3</v>
      </c>
      <c r="V153">
        <f t="shared" si="40"/>
        <v>3.8300412979529486</v>
      </c>
      <c r="W153">
        <f t="shared" si="41"/>
        <v>6.2737628828082315E-3</v>
      </c>
      <c r="X153">
        <f t="shared" si="42"/>
        <v>0.28148140673588251</v>
      </c>
      <c r="Y153">
        <f t="shared" si="42"/>
        <v>0.76475998962604297</v>
      </c>
      <c r="Z153">
        <f t="shared" si="42"/>
        <v>1.0790372062872651</v>
      </c>
      <c r="AA153">
        <f t="shared" si="42"/>
        <v>3.10570589080019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2.4850667768102986E-3</v>
      </c>
      <c r="V154">
        <f t="shared" si="40"/>
        <v>3.8325263647297589</v>
      </c>
      <c r="W154">
        <f t="shared" si="41"/>
        <v>8.7588296596186055E-3</v>
      </c>
      <c r="X154">
        <f t="shared" si="42"/>
        <v>0.28148140673588251</v>
      </c>
      <c r="Y154">
        <f t="shared" si="42"/>
        <v>0.76475998962604297</v>
      </c>
      <c r="Z154">
        <f t="shared" si="42"/>
        <v>1.0790372062872651</v>
      </c>
      <c r="AA154">
        <f t="shared" si="42"/>
        <v>3.10570589080019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2.7328370188348817E-3</v>
      </c>
      <c r="V155">
        <f t="shared" si="40"/>
        <v>3.835259201748594</v>
      </c>
      <c r="W155">
        <f t="shared" si="41"/>
        <v>1.1491666678453694E-2</v>
      </c>
      <c r="X155">
        <f t="shared" si="42"/>
        <v>0.28148140673588251</v>
      </c>
      <c r="Y155">
        <f t="shared" si="42"/>
        <v>0.76475998962604297</v>
      </c>
      <c r="Z155">
        <f t="shared" si="42"/>
        <v>1.0790372062872651</v>
      </c>
      <c r="AA155">
        <f t="shared" si="42"/>
        <v>3.10570589080019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3.022015187363487E-3</v>
      </c>
      <c r="V156">
        <f t="shared" si="40"/>
        <v>3.8382812169359575</v>
      </c>
      <c r="W156">
        <f t="shared" si="41"/>
        <v>1.4513681865817141E-2</v>
      </c>
      <c r="X156">
        <f t="shared" si="42"/>
        <v>0.28148140673588251</v>
      </c>
      <c r="Y156">
        <f t="shared" si="42"/>
        <v>0.76475998962604297</v>
      </c>
      <c r="Z156">
        <f t="shared" si="42"/>
        <v>1.0790372062872651</v>
      </c>
      <c r="AA156">
        <f t="shared" si="42"/>
        <v>3.10570589080019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3.3634155187059669E-3</v>
      </c>
      <c r="V157">
        <f t="shared" si="40"/>
        <v>3.8416446324546634</v>
      </c>
      <c r="W157">
        <f t="shared" si="41"/>
        <v>1.7877097384523033E-2</v>
      </c>
      <c r="X157">
        <f t="shared" si="42"/>
        <v>0.28148140673588251</v>
      </c>
      <c r="Y157">
        <f t="shared" si="42"/>
        <v>0.76475998962604297</v>
      </c>
      <c r="Z157">
        <f t="shared" si="42"/>
        <v>1.0790372062872651</v>
      </c>
      <c r="AA157">
        <f t="shared" si="42"/>
        <v>3.10570589080019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3.7720804893518916E-3</v>
      </c>
      <c r="V158">
        <f t="shared" si="40"/>
        <v>3.8454167129440151</v>
      </c>
      <c r="W158">
        <f t="shared" si="41"/>
        <v>2.164917787387477E-2</v>
      </c>
      <c r="X158">
        <f t="shared" si="42"/>
        <v>0.28148140673588251</v>
      </c>
      <c r="Y158">
        <f t="shared" si="42"/>
        <v>0.76475998962604297</v>
      </c>
      <c r="Z158">
        <f t="shared" si="42"/>
        <v>1.0790372062872651</v>
      </c>
      <c r="AA158">
        <f t="shared" si="42"/>
        <v>3.10570589080019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4.2696818635536817E-3</v>
      </c>
      <c r="V159">
        <f t="shared" si="40"/>
        <v>3.8496863948075686</v>
      </c>
      <c r="W159">
        <f t="shared" si="41"/>
        <v>2.5918859737428246E-2</v>
      </c>
      <c r="X159">
        <f t="shared" si="42"/>
        <v>0.28148140673588251</v>
      </c>
      <c r="Y159">
        <f t="shared" si="42"/>
        <v>0.76475998962604297</v>
      </c>
      <c r="Z159">
        <f t="shared" si="42"/>
        <v>1.0790372062872651</v>
      </c>
      <c r="AA159">
        <f t="shared" si="42"/>
        <v>3.10570589080019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4.8888604116077939E-3</v>
      </c>
      <c r="V160">
        <f t="shared" si="40"/>
        <v>3.8545752552191765</v>
      </c>
      <c r="W160">
        <f t="shared" si="41"/>
        <v>3.0807720149036211E-2</v>
      </c>
      <c r="X160">
        <f t="shared" si="42"/>
        <v>0.28148140673588251</v>
      </c>
      <c r="Y160">
        <f t="shared" si="42"/>
        <v>0.76475998962604297</v>
      </c>
      <c r="Z160">
        <f t="shared" si="42"/>
        <v>1.0790372062872651</v>
      </c>
      <c r="AA160">
        <f t="shared" si="42"/>
        <v>3.10570589080019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5.6817101789429433E-3</v>
      </c>
      <c r="V161">
        <f t="shared" si="40"/>
        <v>3.8602569653981194</v>
      </c>
      <c r="W161">
        <f t="shared" si="41"/>
        <v>3.6489430327979022E-2</v>
      </c>
      <c r="X161">
        <f t="shared" si="42"/>
        <v>0.28148140673588251</v>
      </c>
      <c r="Y161">
        <f t="shared" si="42"/>
        <v>0.76475998962604297</v>
      </c>
      <c r="Z161">
        <f t="shared" si="42"/>
        <v>1.0790372062872651</v>
      </c>
      <c r="AA161">
        <f t="shared" si="42"/>
        <v>3.10570589080019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6.7381791794604894E-3</v>
      </c>
      <c r="V162">
        <f t="shared" si="40"/>
        <v>3.8669951445775799</v>
      </c>
      <c r="W162">
        <f t="shared" si="41"/>
        <v>4.3227609507439535E-2</v>
      </c>
      <c r="X162">
        <f t="shared" si="42"/>
        <v>0.28148140673588251</v>
      </c>
      <c r="Y162">
        <f t="shared" si="42"/>
        <v>0.76475998962604297</v>
      </c>
      <c r="Z162">
        <f t="shared" si="42"/>
        <v>1.0790372062872651</v>
      </c>
      <c r="AA162">
        <f t="shared" si="42"/>
        <v>3.1057340481128834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2.815731269327714E-5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8.2321887353165955E-3</v>
      </c>
      <c r="V163">
        <f t="shared" si="40"/>
        <v>3.8752273333128966</v>
      </c>
      <c r="W163">
        <f t="shared" si="41"/>
        <v>5.1459798242756261E-2</v>
      </c>
      <c r="X163">
        <f t="shared" si="42"/>
        <v>0.28148140673588251</v>
      </c>
      <c r="Y163">
        <f t="shared" si="42"/>
        <v>0.76475998962604297</v>
      </c>
      <c r="Z163">
        <f t="shared" si="42"/>
        <v>1.0790372062872651</v>
      </c>
      <c r="AA163">
        <f t="shared" si="42"/>
        <v>3.1062334653025854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5.2757450239510788E-4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1.056563432020974E-2</v>
      </c>
      <c r="V164">
        <f t="shared" si="40"/>
        <v>3.8857929676331064</v>
      </c>
      <c r="W164">
        <f t="shared" si="41"/>
        <v>6.202543256296611E-2</v>
      </c>
      <c r="X164">
        <f t="shared" si="42"/>
        <v>0.28148140673588251</v>
      </c>
      <c r="Y164">
        <f t="shared" si="42"/>
        <v>0.76475998962604297</v>
      </c>
      <c r="Z164">
        <f t="shared" si="42"/>
        <v>1.0790372062872651</v>
      </c>
      <c r="AA164">
        <f t="shared" si="42"/>
        <v>3.107702538249244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1.996647449053581E-3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1.503614304068787E-2</v>
      </c>
      <c r="V165">
        <f t="shared" si="40"/>
        <v>3.9008291106737945</v>
      </c>
      <c r="W165">
        <f t="shared" si="41"/>
        <v>7.706157560365412E-2</v>
      </c>
      <c r="X165">
        <f t="shared" si="42"/>
        <v>0.28148140673588251</v>
      </c>
      <c r="Y165">
        <f t="shared" si="42"/>
        <v>0.76475998962604297</v>
      </c>
      <c r="Z165">
        <f t="shared" si="42"/>
        <v>1.0790372062872651</v>
      </c>
      <c r="AA165">
        <f t="shared" si="42"/>
        <v>3.1111722708860605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5.4663800858701737E-3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4.5583039183185618E-2</v>
      </c>
      <c r="V166">
        <f t="shared" si="40"/>
        <v>3.9464121498569802</v>
      </c>
      <c r="W166">
        <f t="shared" si="41"/>
        <v>0.12264461478683986</v>
      </c>
      <c r="X166">
        <f t="shared" si="42"/>
        <v>0.28148140673588251</v>
      </c>
      <c r="Y166">
        <f t="shared" si="42"/>
        <v>0.76475998962604297</v>
      </c>
      <c r="Z166">
        <f t="shared" si="42"/>
        <v>1.0790372062872651</v>
      </c>
      <c r="AA166">
        <f t="shared" si="42"/>
        <v>3.1291253955786504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2.3419504778460269E-2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2.2681210256422113E-2</v>
      </c>
      <c r="V167">
        <f t="shared" si="40"/>
        <v>3.9690933601134022</v>
      </c>
      <c r="W167">
        <f t="shared" si="41"/>
        <v>0.14532582504326186</v>
      </c>
      <c r="X167">
        <f t="shared" si="42"/>
        <v>0.28148140673588251</v>
      </c>
      <c r="Y167">
        <f t="shared" si="42"/>
        <v>0.76475998962604297</v>
      </c>
      <c r="Z167">
        <f t="shared" si="42"/>
        <v>1.0790372062872651</v>
      </c>
      <c r="AA167">
        <f t="shared" si="42"/>
        <v>3.1410997637158067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3.5393872915616541E-2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9.2012919689603082E-3</v>
      </c>
      <c r="V168">
        <f t="shared" si="40"/>
        <v>3.9782946520823623</v>
      </c>
      <c r="W168">
        <f t="shared" si="41"/>
        <v>0.15452711701222199</v>
      </c>
      <c r="X168">
        <f t="shared" ref="X168:AA183" si="45">X167+IF(AC168&gt;AC167,AC168-AC167,0)</f>
        <v>0.28148140673588251</v>
      </c>
      <c r="Y168">
        <f t="shared" si="45"/>
        <v>0.76475998962604297</v>
      </c>
      <c r="Z168">
        <f t="shared" si="45"/>
        <v>1.0790372062872651</v>
      </c>
      <c r="AA168">
        <f t="shared" si="45"/>
        <v>3.1463932795818703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4.0687388781680156E-2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6.121812949254693E-3</v>
      </c>
      <c r="V169">
        <f t="shared" si="40"/>
        <v>3.9844164650316172</v>
      </c>
      <c r="W169">
        <f t="shared" si="41"/>
        <v>0.16064892996147684</v>
      </c>
      <c r="X169">
        <f t="shared" si="45"/>
        <v>0.28148140673588251</v>
      </c>
      <c r="Y169">
        <f t="shared" si="45"/>
        <v>0.76475998962604297</v>
      </c>
      <c r="Z169">
        <f t="shared" si="45"/>
        <v>1.0790372062872651</v>
      </c>
      <c r="AA169">
        <f t="shared" si="45"/>
        <v>3.1500381591766202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4.4332268376429909E-2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4.5277680393171526E-3</v>
      </c>
      <c r="V170">
        <f t="shared" si="40"/>
        <v>3.9889442330709342</v>
      </c>
      <c r="W170">
        <f t="shared" si="41"/>
        <v>0.16517669800079382</v>
      </c>
      <c r="X170">
        <f t="shared" si="45"/>
        <v>0.28148140673588251</v>
      </c>
      <c r="Y170">
        <f t="shared" si="45"/>
        <v>0.76475998962604297</v>
      </c>
      <c r="Z170">
        <f t="shared" si="45"/>
        <v>1.0790372062872651</v>
      </c>
      <c r="AA170">
        <f t="shared" si="45"/>
        <v>3.1527933576833798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4.7087466883189454E-2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3.5337824106469375E-3</v>
      </c>
      <c r="V171">
        <f t="shared" si="40"/>
        <v>3.9924780154815811</v>
      </c>
      <c r="W171">
        <f t="shared" si="41"/>
        <v>0.16871048041144077</v>
      </c>
      <c r="X171">
        <f t="shared" si="45"/>
        <v>0.28148140673588251</v>
      </c>
      <c r="Y171">
        <f t="shared" si="45"/>
        <v>0.76475998962604297</v>
      </c>
      <c r="Z171">
        <f t="shared" si="45"/>
        <v>1.0790372062872651</v>
      </c>
      <c r="AA171">
        <f t="shared" si="45"/>
        <v>3.1549772993196887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4.9271408519498357E-2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2.8533966809964279E-3</v>
      </c>
      <c r="V172">
        <f t="shared" si="40"/>
        <v>3.9953314121625776</v>
      </c>
      <c r="W172">
        <f t="shared" si="41"/>
        <v>0.17156387709243726</v>
      </c>
      <c r="X172">
        <f t="shared" si="45"/>
        <v>0.28148140673588251</v>
      </c>
      <c r="Y172">
        <f t="shared" si="45"/>
        <v>0.76475998962604297</v>
      </c>
      <c r="Z172">
        <f t="shared" si="45"/>
        <v>1.0790372062872651</v>
      </c>
      <c r="AA172">
        <f t="shared" si="45"/>
        <v>3.1567615419647002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5.1055651164509899E-2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2.3600740450894003E-3</v>
      </c>
      <c r="V173">
        <f t="shared" si="40"/>
        <v>3.9976914862076671</v>
      </c>
      <c r="W173">
        <f t="shared" si="41"/>
        <v>0.17392395113752679</v>
      </c>
      <c r="X173">
        <f t="shared" si="45"/>
        <v>0.28148140673588251</v>
      </c>
      <c r="Y173">
        <f t="shared" si="45"/>
        <v>0.76475998962604297</v>
      </c>
      <c r="Z173">
        <f t="shared" si="45"/>
        <v>1.0790372062872651</v>
      </c>
      <c r="AA173">
        <f t="shared" si="45"/>
        <v>3.1582509803812466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5.2545089581056401E-2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1.9878725097679942E-3</v>
      </c>
      <c r="V174">
        <f t="shared" si="40"/>
        <v>3.9996793587174353</v>
      </c>
      <c r="W174">
        <f t="shared" si="41"/>
        <v>0.17591182364729496</v>
      </c>
      <c r="X174">
        <f t="shared" si="45"/>
        <v>0.28148140673588251</v>
      </c>
      <c r="Y174">
        <f t="shared" si="45"/>
        <v>0.76475998962604297</v>
      </c>
      <c r="Z174">
        <f t="shared" si="45"/>
        <v>1.0790372062872651</v>
      </c>
      <c r="AA174">
        <f t="shared" si="45"/>
        <v>3.1595149237193421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5.3809032919152018E-2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3.9996793587174353</v>
      </c>
      <c r="W175">
        <f t="shared" si="41"/>
        <v>0</v>
      </c>
      <c r="X175">
        <f t="shared" si="45"/>
        <v>0.28148140673588251</v>
      </c>
      <c r="Y175">
        <f t="shared" si="45"/>
        <v>0.76475998962604297</v>
      </c>
      <c r="Z175">
        <f t="shared" si="45"/>
        <v>1.0790372062872651</v>
      </c>
      <c r="AA175">
        <f t="shared" si="45"/>
        <v>3.1595149237193421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3.9996793587174353</v>
      </c>
      <c r="W176">
        <f t="shared" si="41"/>
        <v>0</v>
      </c>
      <c r="X176">
        <f t="shared" si="45"/>
        <v>0.28148140673588251</v>
      </c>
      <c r="Y176">
        <f t="shared" si="45"/>
        <v>0.76475998962604297</v>
      </c>
      <c r="Z176">
        <f t="shared" si="45"/>
        <v>1.0790372062872651</v>
      </c>
      <c r="AA176">
        <f t="shared" si="45"/>
        <v>3.1595149237193421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3.9996793587174353</v>
      </c>
      <c r="W177">
        <f t="shared" si="41"/>
        <v>0</v>
      </c>
      <c r="X177">
        <f t="shared" si="45"/>
        <v>0.28148140673588251</v>
      </c>
      <c r="Y177">
        <f t="shared" si="45"/>
        <v>0.76475998962604297</v>
      </c>
      <c r="Z177">
        <f t="shared" si="45"/>
        <v>1.0790372062872651</v>
      </c>
      <c r="AA177">
        <f t="shared" si="45"/>
        <v>3.1595149237193421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3.9996793587174353</v>
      </c>
      <c r="W178">
        <f t="shared" si="41"/>
        <v>0</v>
      </c>
      <c r="X178">
        <f t="shared" si="45"/>
        <v>0.28148140673588251</v>
      </c>
      <c r="Y178">
        <f t="shared" si="45"/>
        <v>0.76475998962604297</v>
      </c>
      <c r="Z178">
        <f t="shared" si="45"/>
        <v>1.0790372062872651</v>
      </c>
      <c r="AA178">
        <f t="shared" si="45"/>
        <v>3.1595149237193421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3.9996793587174353</v>
      </c>
      <c r="W179">
        <f t="shared" si="41"/>
        <v>0</v>
      </c>
      <c r="X179">
        <f t="shared" si="45"/>
        <v>0.28148140673588251</v>
      </c>
      <c r="Y179">
        <f t="shared" si="45"/>
        <v>0.76475998962604297</v>
      </c>
      <c r="Z179">
        <f t="shared" si="45"/>
        <v>1.0790372062872651</v>
      </c>
      <c r="AA179">
        <f t="shared" si="45"/>
        <v>3.1595149237193421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3.9996793587174353</v>
      </c>
      <c r="W180">
        <f t="shared" si="41"/>
        <v>0</v>
      </c>
      <c r="X180">
        <f t="shared" si="45"/>
        <v>0.28148140673588251</v>
      </c>
      <c r="Y180">
        <f t="shared" si="45"/>
        <v>0.76475998962604297</v>
      </c>
      <c r="Z180">
        <f t="shared" si="45"/>
        <v>1.0790372062872651</v>
      </c>
      <c r="AA180">
        <f t="shared" si="45"/>
        <v>3.1595149237193421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3.9996793587174353</v>
      </c>
      <c r="W181">
        <f t="shared" si="41"/>
        <v>0</v>
      </c>
      <c r="X181">
        <f t="shared" si="45"/>
        <v>0.28148140673588251</v>
      </c>
      <c r="Y181">
        <f t="shared" si="45"/>
        <v>0.76475998962604297</v>
      </c>
      <c r="Z181">
        <f t="shared" si="45"/>
        <v>1.0790372062872651</v>
      </c>
      <c r="AA181">
        <f t="shared" si="45"/>
        <v>3.1595149237193421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3.9996793587174353</v>
      </c>
      <c r="W182">
        <f t="shared" si="41"/>
        <v>0</v>
      </c>
      <c r="X182">
        <f t="shared" si="45"/>
        <v>0.28148140673588251</v>
      </c>
      <c r="Y182">
        <f t="shared" si="45"/>
        <v>0.76475998962604297</v>
      </c>
      <c r="Z182">
        <f t="shared" si="45"/>
        <v>1.0790372062872651</v>
      </c>
      <c r="AA182">
        <f t="shared" si="45"/>
        <v>3.1595149237193421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3.9996793587174353</v>
      </c>
      <c r="W183">
        <f t="shared" si="41"/>
        <v>0</v>
      </c>
      <c r="X183">
        <f t="shared" si="45"/>
        <v>0.28148140673588251</v>
      </c>
      <c r="Y183">
        <f t="shared" si="45"/>
        <v>0.76475998962604297</v>
      </c>
      <c r="Z183">
        <f t="shared" si="45"/>
        <v>1.0790372062872651</v>
      </c>
      <c r="AA183">
        <f t="shared" si="45"/>
        <v>3.1595149237193421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3.9996793587174353</v>
      </c>
      <c r="W184">
        <f t="shared" si="41"/>
        <v>0</v>
      </c>
      <c r="X184">
        <f t="shared" ref="X184:AA199" si="47">X183+IF(AC184&gt;AC183,AC184-AC183,0)</f>
        <v>0.28148140673588251</v>
      </c>
      <c r="Y184">
        <f t="shared" si="47"/>
        <v>0.76475998962604297</v>
      </c>
      <c r="Z184">
        <f t="shared" si="47"/>
        <v>1.0790372062872651</v>
      </c>
      <c r="AA184">
        <f t="shared" si="47"/>
        <v>3.1595149237193421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3.9996793587174353</v>
      </c>
      <c r="W185">
        <f t="shared" si="41"/>
        <v>0</v>
      </c>
      <c r="X185">
        <f t="shared" si="47"/>
        <v>0.28148140673588251</v>
      </c>
      <c r="Y185">
        <f t="shared" si="47"/>
        <v>0.76475998962604297</v>
      </c>
      <c r="Z185">
        <f t="shared" si="47"/>
        <v>1.0790372062872651</v>
      </c>
      <c r="AA185">
        <f t="shared" si="47"/>
        <v>3.1595149237193421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3.9996793587174353</v>
      </c>
      <c r="W186">
        <f t="shared" si="41"/>
        <v>0</v>
      </c>
      <c r="X186">
        <f t="shared" si="47"/>
        <v>0.28148140673588251</v>
      </c>
      <c r="Y186">
        <f t="shared" si="47"/>
        <v>0.76475998962604297</v>
      </c>
      <c r="Z186">
        <f t="shared" si="47"/>
        <v>1.0790372062872651</v>
      </c>
      <c r="AA186">
        <f t="shared" si="47"/>
        <v>3.1595149237193421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3.9996793587174353</v>
      </c>
      <c r="W187">
        <f t="shared" si="41"/>
        <v>0</v>
      </c>
      <c r="X187">
        <f t="shared" si="47"/>
        <v>0.28148140673588251</v>
      </c>
      <c r="Y187">
        <f t="shared" si="47"/>
        <v>0.76475998962604297</v>
      </c>
      <c r="Z187">
        <f t="shared" si="47"/>
        <v>1.0790372062872651</v>
      </c>
      <c r="AA187">
        <f t="shared" si="47"/>
        <v>3.1595149237193421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3.9996793587174353</v>
      </c>
      <c r="W188">
        <f t="shared" si="41"/>
        <v>0</v>
      </c>
      <c r="X188">
        <f t="shared" si="47"/>
        <v>0.28148140673588251</v>
      </c>
      <c r="Y188">
        <f t="shared" si="47"/>
        <v>0.76475998962604297</v>
      </c>
      <c r="Z188">
        <f t="shared" si="47"/>
        <v>1.0790372062872651</v>
      </c>
      <c r="AA188">
        <f t="shared" si="47"/>
        <v>3.1595149237193421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3.9996793587174353</v>
      </c>
      <c r="W189">
        <f t="shared" si="41"/>
        <v>0</v>
      </c>
      <c r="X189">
        <f t="shared" si="47"/>
        <v>0.28148140673588251</v>
      </c>
      <c r="Y189">
        <f t="shared" si="47"/>
        <v>0.76475998962604297</v>
      </c>
      <c r="Z189">
        <f t="shared" si="47"/>
        <v>1.0790372062872651</v>
      </c>
      <c r="AA189">
        <f t="shared" si="47"/>
        <v>3.1595149237193421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3.9996793587174353</v>
      </c>
      <c r="W190">
        <f t="shared" si="41"/>
        <v>0</v>
      </c>
      <c r="X190">
        <f t="shared" si="47"/>
        <v>0.28148140673588251</v>
      </c>
      <c r="Y190">
        <f t="shared" si="47"/>
        <v>0.76475998962604297</v>
      </c>
      <c r="Z190">
        <f t="shared" si="47"/>
        <v>1.0790372062872651</v>
      </c>
      <c r="AA190">
        <f t="shared" si="47"/>
        <v>3.1595149237193421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3.9996793587174353</v>
      </c>
      <c r="W191">
        <f t="shared" si="41"/>
        <v>0</v>
      </c>
      <c r="X191">
        <f t="shared" si="47"/>
        <v>0.28148140673588251</v>
      </c>
      <c r="Y191">
        <f t="shared" si="47"/>
        <v>0.76475998962604297</v>
      </c>
      <c r="Z191">
        <f t="shared" si="47"/>
        <v>1.0790372062872651</v>
      </c>
      <c r="AA191">
        <f t="shared" si="47"/>
        <v>3.1595149237193421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3.9996793587174353</v>
      </c>
      <c r="W192">
        <f t="shared" si="41"/>
        <v>0</v>
      </c>
      <c r="X192">
        <f t="shared" si="47"/>
        <v>0.28148140673588251</v>
      </c>
      <c r="Y192">
        <f t="shared" si="47"/>
        <v>0.76475998962604297</v>
      </c>
      <c r="Z192">
        <f t="shared" si="47"/>
        <v>1.0790372062872651</v>
      </c>
      <c r="AA192">
        <f t="shared" si="47"/>
        <v>3.1595149237193421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3.9996793587174353</v>
      </c>
      <c r="W193">
        <f t="shared" si="41"/>
        <v>0</v>
      </c>
      <c r="X193">
        <f t="shared" si="47"/>
        <v>0.28148140673588251</v>
      </c>
      <c r="Y193">
        <f t="shared" si="47"/>
        <v>0.76475998962604297</v>
      </c>
      <c r="Z193">
        <f t="shared" si="47"/>
        <v>1.0790372062872651</v>
      </c>
      <c r="AA193">
        <f t="shared" si="47"/>
        <v>3.1595149237193421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3.9996793587174353</v>
      </c>
      <c r="W194">
        <f t="shared" si="41"/>
        <v>0</v>
      </c>
      <c r="X194">
        <f t="shared" si="47"/>
        <v>0.28148140673588251</v>
      </c>
      <c r="Y194">
        <f t="shared" si="47"/>
        <v>0.76475998962604297</v>
      </c>
      <c r="Z194">
        <f t="shared" si="47"/>
        <v>1.0790372062872651</v>
      </c>
      <c r="AA194">
        <f t="shared" si="47"/>
        <v>3.1595149237193421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3.9996793587174353</v>
      </c>
      <c r="W195">
        <f t="shared" si="41"/>
        <v>0</v>
      </c>
      <c r="X195">
        <f t="shared" si="47"/>
        <v>0.28148140673588251</v>
      </c>
      <c r="Y195">
        <f t="shared" si="47"/>
        <v>0.76475998962604297</v>
      </c>
      <c r="Z195">
        <f t="shared" si="47"/>
        <v>1.0790372062872651</v>
      </c>
      <c r="AA195">
        <f t="shared" si="47"/>
        <v>3.1595149237193421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3.9996793587174353</v>
      </c>
      <c r="W196">
        <f t="shared" si="41"/>
        <v>0</v>
      </c>
      <c r="X196">
        <f t="shared" si="47"/>
        <v>0.28148140673588251</v>
      </c>
      <c r="Y196">
        <f t="shared" si="47"/>
        <v>0.76475998962604297</v>
      </c>
      <c r="Z196">
        <f t="shared" si="47"/>
        <v>1.0790372062872651</v>
      </c>
      <c r="AA196">
        <f t="shared" si="47"/>
        <v>3.1595149237193421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3.9996793587174353</v>
      </c>
      <c r="W197">
        <f t="shared" si="41"/>
        <v>0</v>
      </c>
      <c r="X197">
        <f t="shared" si="47"/>
        <v>0.28148140673588251</v>
      </c>
      <c r="Y197">
        <f t="shared" si="47"/>
        <v>0.76475998962604297</v>
      </c>
      <c r="Z197">
        <f t="shared" si="47"/>
        <v>1.0790372062872651</v>
      </c>
      <c r="AA197">
        <f t="shared" si="47"/>
        <v>3.1595149237193421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3.9996793587174353</v>
      </c>
      <c r="W198">
        <f t="shared" si="41"/>
        <v>0</v>
      </c>
      <c r="X198">
        <f t="shared" si="47"/>
        <v>0.28148140673588251</v>
      </c>
      <c r="Y198">
        <f t="shared" si="47"/>
        <v>0.76475998962604297</v>
      </c>
      <c r="Z198">
        <f t="shared" si="47"/>
        <v>1.0790372062872651</v>
      </c>
      <c r="AA198">
        <f t="shared" si="47"/>
        <v>3.1595149237193421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6.7682724788903923E-3</v>
      </c>
      <c r="V199">
        <f t="shared" si="40"/>
        <v>4.006447631196326</v>
      </c>
      <c r="W199">
        <f t="shared" si="41"/>
        <v>6.768272478890669E-3</v>
      </c>
      <c r="X199">
        <f t="shared" si="47"/>
        <v>0.28148140673588251</v>
      </c>
      <c r="Y199">
        <f t="shared" si="47"/>
        <v>0.76475998962604297</v>
      </c>
      <c r="Z199">
        <f t="shared" si="47"/>
        <v>1.0790372062872651</v>
      </c>
      <c r="AA199">
        <f t="shared" si="47"/>
        <v>3.1595149237193421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7.3477715500219363E-3</v>
      </c>
      <c r="V200">
        <f t="shared" si="40"/>
        <v>4.0137954027463483</v>
      </c>
      <c r="W200">
        <f t="shared" si="41"/>
        <v>1.4116044028912977E-2</v>
      </c>
      <c r="X200">
        <f t="shared" ref="X200:AA215" si="52">X199+IF(AC200&gt;AC199,AC200-AC199,0)</f>
        <v>0.28148140673588251</v>
      </c>
      <c r="Y200">
        <f t="shared" si="52"/>
        <v>0.76475998962604297</v>
      </c>
      <c r="Z200">
        <f t="shared" si="52"/>
        <v>1.0790372062872651</v>
      </c>
      <c r="AA200">
        <f t="shared" si="52"/>
        <v>3.1595149237193421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8.0072250841483183E-3</v>
      </c>
      <c r="V201">
        <f t="shared" ref="V201:V246" si="54">U201+V200</f>
        <v>4.021802627830497</v>
      </c>
      <c r="W201">
        <f t="shared" si="41"/>
        <v>2.2123269113061728E-2</v>
      </c>
      <c r="X201">
        <f t="shared" si="52"/>
        <v>0.28148140673588251</v>
      </c>
      <c r="Y201">
        <f t="shared" si="52"/>
        <v>0.76475998962604297</v>
      </c>
      <c r="Z201">
        <f t="shared" si="52"/>
        <v>1.0790372062872651</v>
      </c>
      <c r="AA201">
        <f t="shared" si="52"/>
        <v>3.1595149237193421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8.7631302129626432E-3</v>
      </c>
      <c r="V202">
        <f t="shared" si="54"/>
        <v>4.0305657580434593</v>
      </c>
      <c r="W202">
        <f t="shared" si="41"/>
        <v>3.0886399326023994E-2</v>
      </c>
      <c r="X202">
        <f t="shared" si="52"/>
        <v>0.28148140673588251</v>
      </c>
      <c r="Y202">
        <f t="shared" si="52"/>
        <v>0.76475998962604297</v>
      </c>
      <c r="Z202">
        <f t="shared" si="52"/>
        <v>1.0790372062872651</v>
      </c>
      <c r="AA202">
        <f t="shared" si="52"/>
        <v>3.1595149237193421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9.636846329575649E-3</v>
      </c>
      <c r="V203">
        <f t="shared" si="54"/>
        <v>4.040202604373035</v>
      </c>
      <c r="W203">
        <f t="shared" si="41"/>
        <v>4.0523245655599727E-2</v>
      </c>
      <c r="X203">
        <f t="shared" si="52"/>
        <v>0.28148140673588251</v>
      </c>
      <c r="Y203">
        <f t="shared" si="52"/>
        <v>0.76475998962604297</v>
      </c>
      <c r="Z203">
        <f t="shared" si="52"/>
        <v>1.0790372062872651</v>
      </c>
      <c r="AA203">
        <f t="shared" si="52"/>
        <v>3.1595149237193421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0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1.0656579871229152E-2</v>
      </c>
      <c r="V204">
        <f t="shared" si="54"/>
        <v>4.0508591842442643</v>
      </c>
      <c r="W204">
        <f t="shared" si="41"/>
        <v>5.1179825526828981E-2</v>
      </c>
      <c r="X204">
        <f t="shared" si="52"/>
        <v>0.28148140673588251</v>
      </c>
      <c r="Y204">
        <f t="shared" si="52"/>
        <v>0.76475998962604297</v>
      </c>
      <c r="Z204">
        <f t="shared" si="52"/>
        <v>1.0790372062872651</v>
      </c>
      <c r="AA204">
        <f t="shared" si="52"/>
        <v>3.1600157609760267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5.0083725668457156E-4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1.1860465250173688E-2</v>
      </c>
      <c r="V205">
        <f t="shared" si="54"/>
        <v>4.0627196494944382</v>
      </c>
      <c r="W205">
        <f t="shared" si="41"/>
        <v>6.3040290777002905E-2</v>
      </c>
      <c r="X205">
        <f t="shared" si="52"/>
        <v>0.28148140673588251</v>
      </c>
      <c r="Y205">
        <f t="shared" si="52"/>
        <v>0.76475998962604297</v>
      </c>
      <c r="Z205">
        <f t="shared" si="52"/>
        <v>1.0790372062872651</v>
      </c>
      <c r="AA205">
        <f t="shared" si="52"/>
        <v>3.161697391115605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2.1824673962628303E-3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1.3301546988767213E-2</v>
      </c>
      <c r="V206">
        <f t="shared" si="54"/>
        <v>4.0760211964832056</v>
      </c>
      <c r="W206">
        <f t="shared" si="41"/>
        <v>7.6341837765770304E-2</v>
      </c>
      <c r="X206">
        <f t="shared" si="52"/>
        <v>0.28148140673588251</v>
      </c>
      <c r="Y206">
        <f t="shared" si="52"/>
        <v>0.76475998962604297</v>
      </c>
      <c r="Z206">
        <f t="shared" si="52"/>
        <v>1.0790372062872651</v>
      </c>
      <c r="AA206">
        <f t="shared" si="52"/>
        <v>3.1647821370755018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5.2672133561598557E-3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1.5056246571478792E-2</v>
      </c>
      <c r="V207">
        <f t="shared" si="54"/>
        <v>4.0910774430546848</v>
      </c>
      <c r="W207">
        <f t="shared" si="41"/>
        <v>9.1398084337249497E-2</v>
      </c>
      <c r="X207">
        <f t="shared" si="52"/>
        <v>0.28148140673588251</v>
      </c>
      <c r="Y207">
        <f t="shared" si="52"/>
        <v>0.76475998962604297</v>
      </c>
      <c r="Z207">
        <f t="shared" si="52"/>
        <v>1.0790372062872651</v>
      </c>
      <c r="AA207">
        <f t="shared" si="52"/>
        <v>3.1695615747836778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1.0046651064335881E-2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1.7239665661985402E-2</v>
      </c>
      <c r="V208">
        <f t="shared" si="54"/>
        <v>4.1083171087166699</v>
      </c>
      <c r="W208">
        <f t="shared" ref="W208:W246" si="55">IF(R208-R207=1,V208-V207,V208-V207+W207)</f>
        <v>0.10863774999923459</v>
      </c>
      <c r="X208">
        <f t="shared" si="52"/>
        <v>0.28148140673588251</v>
      </c>
      <c r="Y208">
        <f t="shared" si="52"/>
        <v>0.76475998962604297</v>
      </c>
      <c r="Z208">
        <f t="shared" si="52"/>
        <v>1.0790372062872651</v>
      </c>
      <c r="AA208">
        <f t="shared" si="52"/>
        <v>3.1764317820545118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1.6916858335169656E-2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2.0035504315219877E-2</v>
      </c>
      <c r="V209">
        <f t="shared" si="54"/>
        <v>4.1283526130318897</v>
      </c>
      <c r="W209">
        <f t="shared" si="55"/>
        <v>0.12867325431445442</v>
      </c>
      <c r="X209">
        <f t="shared" si="52"/>
        <v>0.28148140673588251</v>
      </c>
      <c r="Y209">
        <f t="shared" si="52"/>
        <v>0.76475998962604297</v>
      </c>
      <c r="Z209">
        <f t="shared" si="52"/>
        <v>1.0790372062872651</v>
      </c>
      <c r="AA209">
        <f t="shared" si="52"/>
        <v>3.1859548696725715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2.6439945953229228E-2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2.376094763283439E-2</v>
      </c>
      <c r="V210">
        <f t="shared" si="54"/>
        <v>4.1521135606647244</v>
      </c>
      <c r="W210">
        <f t="shared" si="55"/>
        <v>0.15243420194728907</v>
      </c>
      <c r="X210">
        <f t="shared" si="52"/>
        <v>0.28148140673588251</v>
      </c>
      <c r="Y210">
        <f t="shared" si="52"/>
        <v>0.76475998962604297</v>
      </c>
      <c r="Z210">
        <f t="shared" si="52"/>
        <v>1.0790372062872651</v>
      </c>
      <c r="AA210">
        <f t="shared" si="52"/>
        <v>3.1989782418242938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3.9463318104951586E-2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2.9029297119274346E-2</v>
      </c>
      <c r="V211">
        <f t="shared" si="54"/>
        <v>4.1811428577839989</v>
      </c>
      <c r="W211">
        <f t="shared" si="55"/>
        <v>0.18146349906656356</v>
      </c>
      <c r="X211">
        <f t="shared" si="52"/>
        <v>0.28148140673588251</v>
      </c>
      <c r="Y211">
        <f t="shared" si="52"/>
        <v>0.76475998962604297</v>
      </c>
      <c r="Z211">
        <f t="shared" si="52"/>
        <v>1.0790372062872651</v>
      </c>
      <c r="AA211">
        <f t="shared" si="52"/>
        <v>3.2168980806954806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5.7383156976138223E-2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3.7257763129160709E-2</v>
      </c>
      <c r="V212">
        <f t="shared" si="54"/>
        <v>4.2184006209131599</v>
      </c>
      <c r="W212">
        <f t="shared" si="55"/>
        <v>0.21872126219572463</v>
      </c>
      <c r="X212">
        <f t="shared" si="52"/>
        <v>0.28148140673588251</v>
      </c>
      <c r="Y212">
        <f t="shared" si="52"/>
        <v>0.76475998962604297</v>
      </c>
      <c r="Z212">
        <f t="shared" si="52"/>
        <v>1.0790372062872651</v>
      </c>
      <c r="AA212">
        <f t="shared" si="52"/>
        <v>3.2423716751317242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8.2856751412382051E-2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5.3022188617162555E-2</v>
      </c>
      <c r="V213">
        <f t="shared" si="54"/>
        <v>4.2714228095303222</v>
      </c>
      <c r="W213">
        <f t="shared" si="55"/>
        <v>0.27174345081288687</v>
      </c>
      <c r="X213">
        <f t="shared" si="52"/>
        <v>0.28148140673588251</v>
      </c>
      <c r="Y213">
        <f t="shared" si="52"/>
        <v>0.76475998962604297</v>
      </c>
      <c r="Z213">
        <f t="shared" si="52"/>
        <v>1.0790372062872651</v>
      </c>
      <c r="AA213">
        <f t="shared" si="52"/>
        <v>3.2821040345799499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0.12258911086060795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0.16074019080386528</v>
      </c>
      <c r="V214">
        <f t="shared" si="54"/>
        <v>4.4321630003341879</v>
      </c>
      <c r="W214">
        <f t="shared" si="55"/>
        <v>0.43248364161675257</v>
      </c>
      <c r="X214">
        <f t="shared" si="52"/>
        <v>0.28148140673588251</v>
      </c>
      <c r="Y214">
        <f t="shared" si="52"/>
        <v>0.76475998962604297</v>
      </c>
      <c r="Z214">
        <f t="shared" si="52"/>
        <v>1.0790372062872651</v>
      </c>
      <c r="AA214">
        <f t="shared" si="52"/>
        <v>3.4170114518943957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0.25749652817505386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7.9981109851593873E-2</v>
      </c>
      <c r="V215">
        <f t="shared" si="54"/>
        <v>4.5121441101857815</v>
      </c>
      <c r="W215">
        <f t="shared" si="55"/>
        <v>0.51246475146834625</v>
      </c>
      <c r="X215">
        <f t="shared" si="52"/>
        <v>0.28148140673588251</v>
      </c>
      <c r="Y215">
        <f t="shared" si="52"/>
        <v>0.76475998962604297</v>
      </c>
      <c r="Z215">
        <f t="shared" si="52"/>
        <v>1.0790990459724097</v>
      </c>
      <c r="AA215">
        <f t="shared" si="52"/>
        <v>3.4887177381381091</v>
      </c>
      <c r="AC215">
        <f t="shared" si="53"/>
        <v>0</v>
      </c>
      <c r="AD215">
        <f t="shared" si="53"/>
        <v>0</v>
      </c>
      <c r="AE215">
        <f t="shared" si="53"/>
        <v>6.1839685144572819E-5</v>
      </c>
      <c r="AF215">
        <f t="shared" si="53"/>
        <v>0.3292028144187672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3.2446661153702185E-2</v>
      </c>
      <c r="V216">
        <f t="shared" si="54"/>
        <v>4.5445907713394833</v>
      </c>
      <c r="W216">
        <f t="shared" si="55"/>
        <v>0.54491141262204801</v>
      </c>
      <c r="X216">
        <f t="shared" ref="X216:AA231" si="56">X215+IF(AC216&gt;AC215,AC216-AC215,0)</f>
        <v>0.28148140673588251</v>
      </c>
      <c r="Y216">
        <f t="shared" si="56"/>
        <v>0.76475998962604297</v>
      </c>
      <c r="Z216">
        <f t="shared" si="56"/>
        <v>1.0798297820027514</v>
      </c>
      <c r="AA216">
        <f t="shared" si="56"/>
        <v>3.5183404104877276</v>
      </c>
      <c r="AC216">
        <f t="shared" si="53"/>
        <v>0</v>
      </c>
      <c r="AD216">
        <f t="shared" si="53"/>
        <v>0</v>
      </c>
      <c r="AE216">
        <f t="shared" si="53"/>
        <v>7.9257571548617541E-4</v>
      </c>
      <c r="AF216">
        <f t="shared" si="53"/>
        <v>0.35882548676838549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2.1587445663161314E-2</v>
      </c>
      <c r="V217">
        <f t="shared" si="54"/>
        <v>4.566178217002645</v>
      </c>
      <c r="W217">
        <f t="shared" si="55"/>
        <v>0.56649885828520974</v>
      </c>
      <c r="X217">
        <f t="shared" si="56"/>
        <v>0.28148140673588251</v>
      </c>
      <c r="Y217">
        <f t="shared" si="56"/>
        <v>0.76475998962604297</v>
      </c>
      <c r="Z217">
        <f t="shared" si="56"/>
        <v>1.0807602143217168</v>
      </c>
      <c r="AA217">
        <f t="shared" si="56"/>
        <v>3.5381881138673226</v>
      </c>
      <c r="AC217">
        <f t="shared" si="53"/>
        <v>0</v>
      </c>
      <c r="AD217">
        <f t="shared" si="53"/>
        <v>0</v>
      </c>
      <c r="AE217">
        <f t="shared" si="53"/>
        <v>1.7230080344516519E-3</v>
      </c>
      <c r="AF217">
        <f t="shared" si="53"/>
        <v>0.37867319014798057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1.5966339928118401E-2</v>
      </c>
      <c r="V218">
        <f t="shared" si="54"/>
        <v>4.5821445569307633</v>
      </c>
      <c r="W218">
        <f t="shared" si="55"/>
        <v>0.58246519821332798</v>
      </c>
      <c r="X218">
        <f t="shared" si="56"/>
        <v>0.28148140673588251</v>
      </c>
      <c r="Y218">
        <f t="shared" si="56"/>
        <v>0.76475998962604297</v>
      </c>
      <c r="Z218">
        <f t="shared" si="56"/>
        <v>1.0816705462916409</v>
      </c>
      <c r="AA218">
        <f t="shared" si="56"/>
        <v>3.5529325169241099</v>
      </c>
      <c r="AC218">
        <f t="shared" si="53"/>
        <v>0</v>
      </c>
      <c r="AD218">
        <f t="shared" si="53"/>
        <v>0</v>
      </c>
      <c r="AE218">
        <f t="shared" si="53"/>
        <v>2.6333400043758145E-3</v>
      </c>
      <c r="AF218">
        <f t="shared" si="53"/>
        <v>0.39341759320476799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1.246123271122869E-2</v>
      </c>
      <c r="V219">
        <f t="shared" si="54"/>
        <v>4.5946057896419923</v>
      </c>
      <c r="W219">
        <f t="shared" si="55"/>
        <v>0.59492643092455699</v>
      </c>
      <c r="X219">
        <f t="shared" si="56"/>
        <v>0.28148140673588251</v>
      </c>
      <c r="Y219">
        <f t="shared" si="56"/>
        <v>0.76475998962604297</v>
      </c>
      <c r="Z219">
        <f t="shared" si="56"/>
        <v>1.0825097622644548</v>
      </c>
      <c r="AA219">
        <f t="shared" si="56"/>
        <v>3.5644758231711293</v>
      </c>
      <c r="AC219">
        <f t="shared" si="53"/>
        <v>0</v>
      </c>
      <c r="AD219">
        <f t="shared" si="53"/>
        <v>0</v>
      </c>
      <c r="AE219">
        <f t="shared" si="53"/>
        <v>3.4725559771897328E-3</v>
      </c>
      <c r="AF219">
        <f t="shared" si="53"/>
        <v>0.4049608994517872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1.0061977769829523E-2</v>
      </c>
      <c r="V220">
        <f t="shared" si="54"/>
        <v>4.6046677674118222</v>
      </c>
      <c r="W220">
        <f t="shared" si="55"/>
        <v>0.60498840869438686</v>
      </c>
      <c r="X220">
        <f t="shared" si="56"/>
        <v>0.28148140673588251</v>
      </c>
      <c r="Y220">
        <f t="shared" si="56"/>
        <v>0.76475998962604297</v>
      </c>
      <c r="Z220">
        <f t="shared" si="56"/>
        <v>1.0832685364242403</v>
      </c>
      <c r="AA220">
        <f t="shared" si="56"/>
        <v>3.5738183395757752</v>
      </c>
      <c r="AC220">
        <f t="shared" si="53"/>
        <v>0</v>
      </c>
      <c r="AD220">
        <f t="shared" si="53"/>
        <v>0</v>
      </c>
      <c r="AE220">
        <f t="shared" si="53"/>
        <v>4.2313301369751918E-3</v>
      </c>
      <c r="AF220">
        <f t="shared" si="53"/>
        <v>0.41430341585643299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8.3223663695257914E-3</v>
      </c>
      <c r="V221">
        <f t="shared" si="54"/>
        <v>4.6129901337813477</v>
      </c>
      <c r="W221">
        <f t="shared" si="55"/>
        <v>0.61331077506391241</v>
      </c>
      <c r="X221">
        <f t="shared" si="56"/>
        <v>0.28148140673588251</v>
      </c>
      <c r="Y221">
        <f t="shared" si="56"/>
        <v>0.76475998962604297</v>
      </c>
      <c r="Z221">
        <f t="shared" si="56"/>
        <v>1.0839502582932097</v>
      </c>
      <c r="AA221">
        <f t="shared" si="56"/>
        <v>3.5815597195115974</v>
      </c>
      <c r="AC221">
        <f t="shared" si="53"/>
        <v>0</v>
      </c>
      <c r="AD221">
        <f t="shared" si="53"/>
        <v>0</v>
      </c>
      <c r="AE221">
        <f t="shared" si="53"/>
        <v>4.9130520059446616E-3</v>
      </c>
      <c r="AF221">
        <f t="shared" si="53"/>
        <v>0.42204479579225507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7.0098662186555676E-3</v>
      </c>
      <c r="V222">
        <f t="shared" si="54"/>
        <v>4.6200000000000037</v>
      </c>
      <c r="W222">
        <f t="shared" si="55"/>
        <v>0.62032064128256836</v>
      </c>
      <c r="X222">
        <f t="shared" si="56"/>
        <v>0.28148140673588251</v>
      </c>
      <c r="Y222">
        <f t="shared" si="56"/>
        <v>0.76475998962604297</v>
      </c>
      <c r="Z222">
        <f t="shared" si="56"/>
        <v>1.0845621243032382</v>
      </c>
      <c r="AA222">
        <f t="shared" si="56"/>
        <v>3.5880898004489197</v>
      </c>
      <c r="AC222">
        <f t="shared" si="53"/>
        <v>0</v>
      </c>
      <c r="AD222">
        <f t="shared" si="53"/>
        <v>0</v>
      </c>
      <c r="AE222">
        <f t="shared" si="53"/>
        <v>5.5249180159731943E-3</v>
      </c>
      <c r="AF222">
        <f t="shared" si="53"/>
        <v>0.42857487672957728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4.6200000000000037</v>
      </c>
      <c r="W223">
        <f t="shared" si="55"/>
        <v>0</v>
      </c>
      <c r="X223">
        <f t="shared" si="56"/>
        <v>0.28148140673588251</v>
      </c>
      <c r="Y223">
        <f t="shared" si="56"/>
        <v>0.76475998962604297</v>
      </c>
      <c r="Z223">
        <f t="shared" si="56"/>
        <v>1.0845621243032382</v>
      </c>
      <c r="AA223">
        <f t="shared" si="56"/>
        <v>3.5880898004489197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4.6200000000000037</v>
      </c>
      <c r="W224">
        <f t="shared" si="55"/>
        <v>0</v>
      </c>
      <c r="X224">
        <f t="shared" si="56"/>
        <v>0.28148140673588251</v>
      </c>
      <c r="Y224">
        <f t="shared" si="56"/>
        <v>0.76475998962604297</v>
      </c>
      <c r="Z224">
        <f t="shared" si="56"/>
        <v>1.0845621243032382</v>
      </c>
      <c r="AA224">
        <f t="shared" si="56"/>
        <v>3.5880898004489197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4.6200000000000037</v>
      </c>
      <c r="W225">
        <f t="shared" si="55"/>
        <v>0</v>
      </c>
      <c r="X225">
        <f t="shared" si="56"/>
        <v>0.28148140673588251</v>
      </c>
      <c r="Y225">
        <f t="shared" si="56"/>
        <v>0.76475998962604297</v>
      </c>
      <c r="Z225">
        <f t="shared" si="56"/>
        <v>1.0845621243032382</v>
      </c>
      <c r="AA225">
        <f t="shared" si="56"/>
        <v>3.5880898004489197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4.6200000000000037</v>
      </c>
      <c r="W226">
        <f t="shared" si="55"/>
        <v>0</v>
      </c>
      <c r="X226">
        <f t="shared" si="56"/>
        <v>0.28148140673588251</v>
      </c>
      <c r="Y226">
        <f t="shared" si="56"/>
        <v>0.76475998962604297</v>
      </c>
      <c r="Z226">
        <f t="shared" si="56"/>
        <v>1.0845621243032382</v>
      </c>
      <c r="AA226">
        <f t="shared" si="56"/>
        <v>3.5880898004489197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4.6200000000000037</v>
      </c>
      <c r="W227">
        <f t="shared" si="55"/>
        <v>0</v>
      </c>
      <c r="X227">
        <f t="shared" si="56"/>
        <v>0.28148140673588251</v>
      </c>
      <c r="Y227">
        <f t="shared" si="56"/>
        <v>0.76475998962604297</v>
      </c>
      <c r="Z227">
        <f t="shared" si="56"/>
        <v>1.0845621243032382</v>
      </c>
      <c r="AA227">
        <f t="shared" si="56"/>
        <v>3.5880898004489197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4.6200000000000037</v>
      </c>
      <c r="W228">
        <f t="shared" si="55"/>
        <v>0</v>
      </c>
      <c r="X228">
        <f t="shared" si="56"/>
        <v>0.28148140673588251</v>
      </c>
      <c r="Y228">
        <f t="shared" si="56"/>
        <v>0.76475998962604297</v>
      </c>
      <c r="Z228">
        <f t="shared" si="56"/>
        <v>1.0845621243032382</v>
      </c>
      <c r="AA228">
        <f t="shared" si="56"/>
        <v>3.5880898004489197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4.6200000000000037</v>
      </c>
      <c r="W229">
        <f t="shared" si="55"/>
        <v>0</v>
      </c>
      <c r="X229">
        <f t="shared" si="56"/>
        <v>0.28148140673588251</v>
      </c>
      <c r="Y229">
        <f t="shared" si="56"/>
        <v>0.76475998962604297</v>
      </c>
      <c r="Z229">
        <f t="shared" si="56"/>
        <v>1.0845621243032382</v>
      </c>
      <c r="AA229">
        <f t="shared" si="56"/>
        <v>3.5880898004489197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4.6200000000000037</v>
      </c>
      <c r="W230">
        <f t="shared" si="55"/>
        <v>0</v>
      </c>
      <c r="X230">
        <f t="shared" si="56"/>
        <v>0.28148140673588251</v>
      </c>
      <c r="Y230">
        <f t="shared" si="56"/>
        <v>0.76475998962604297</v>
      </c>
      <c r="Z230">
        <f t="shared" si="56"/>
        <v>1.0845621243032382</v>
      </c>
      <c r="AA230">
        <f t="shared" si="56"/>
        <v>3.5880898004489197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4.6200000000000037</v>
      </c>
      <c r="W231">
        <f t="shared" si="55"/>
        <v>0</v>
      </c>
      <c r="X231">
        <f t="shared" si="56"/>
        <v>0.28148140673588251</v>
      </c>
      <c r="Y231">
        <f t="shared" si="56"/>
        <v>0.76475998962604297</v>
      </c>
      <c r="Z231">
        <f t="shared" si="56"/>
        <v>1.0845621243032382</v>
      </c>
      <c r="AA231">
        <f t="shared" si="56"/>
        <v>3.5880898004489197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4.6200000000000037</v>
      </c>
      <c r="W232">
        <f t="shared" si="55"/>
        <v>0</v>
      </c>
      <c r="X232">
        <f t="shared" ref="X232:AA246" si="59">X231+IF(AC232&gt;AC231,AC232-AC231,0)</f>
        <v>0.28148140673588251</v>
      </c>
      <c r="Y232">
        <f t="shared" si="59"/>
        <v>0.76475998962604297</v>
      </c>
      <c r="Z232">
        <f t="shared" si="59"/>
        <v>1.0845621243032382</v>
      </c>
      <c r="AA232">
        <f t="shared" si="59"/>
        <v>3.5880898004489197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4.6200000000000037</v>
      </c>
      <c r="W233">
        <f t="shared" si="55"/>
        <v>0</v>
      </c>
      <c r="X233">
        <f t="shared" si="59"/>
        <v>0.28148140673588251</v>
      </c>
      <c r="Y233">
        <f t="shared" si="59"/>
        <v>0.76475998962604297</v>
      </c>
      <c r="Z233">
        <f t="shared" si="59"/>
        <v>1.0845621243032382</v>
      </c>
      <c r="AA233">
        <f t="shared" si="59"/>
        <v>3.5880898004489197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4.6200000000000037</v>
      </c>
      <c r="W234">
        <f t="shared" si="55"/>
        <v>0</v>
      </c>
      <c r="X234">
        <f t="shared" si="59"/>
        <v>0.28148140673588251</v>
      </c>
      <c r="Y234">
        <f t="shared" si="59"/>
        <v>0.76475998962604297</v>
      </c>
      <c r="Z234">
        <f t="shared" si="59"/>
        <v>1.0845621243032382</v>
      </c>
      <c r="AA234">
        <f t="shared" si="59"/>
        <v>3.5880898004489197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4.6200000000000037</v>
      </c>
      <c r="W235">
        <f t="shared" si="55"/>
        <v>0</v>
      </c>
      <c r="X235">
        <f t="shared" si="59"/>
        <v>0.28148140673588251</v>
      </c>
      <c r="Y235">
        <f t="shared" si="59"/>
        <v>0.76475998962604297</v>
      </c>
      <c r="Z235">
        <f t="shared" si="59"/>
        <v>1.0845621243032382</v>
      </c>
      <c r="AA235">
        <f t="shared" si="59"/>
        <v>3.5880898004489197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4.6200000000000037</v>
      </c>
      <c r="W236">
        <f t="shared" si="55"/>
        <v>0</v>
      </c>
      <c r="X236">
        <f t="shared" si="59"/>
        <v>0.28148140673588251</v>
      </c>
      <c r="Y236">
        <f t="shared" si="59"/>
        <v>0.76475998962604297</v>
      </c>
      <c r="Z236">
        <f t="shared" si="59"/>
        <v>1.0845621243032382</v>
      </c>
      <c r="AA236">
        <f t="shared" si="59"/>
        <v>3.5880898004489197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4.6200000000000037</v>
      </c>
      <c r="W237">
        <f t="shared" si="55"/>
        <v>0</v>
      </c>
      <c r="X237">
        <f t="shared" si="59"/>
        <v>0.28148140673588251</v>
      </c>
      <c r="Y237">
        <f t="shared" si="59"/>
        <v>0.76475998962604297</v>
      </c>
      <c r="Z237">
        <f t="shared" si="59"/>
        <v>1.0845621243032382</v>
      </c>
      <c r="AA237">
        <f t="shared" si="59"/>
        <v>3.5880898004489197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4.6200000000000037</v>
      </c>
      <c r="W238">
        <f t="shared" si="55"/>
        <v>0</v>
      </c>
      <c r="X238">
        <f t="shared" si="59"/>
        <v>0.28148140673588251</v>
      </c>
      <c r="Y238">
        <f t="shared" si="59"/>
        <v>0.76475998962604297</v>
      </c>
      <c r="Z238">
        <f t="shared" si="59"/>
        <v>1.0845621243032382</v>
      </c>
      <c r="AA238">
        <f t="shared" si="59"/>
        <v>3.5880898004489197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4.6200000000000037</v>
      </c>
      <c r="W239">
        <f t="shared" si="55"/>
        <v>0</v>
      </c>
      <c r="X239">
        <f t="shared" si="59"/>
        <v>0.28148140673588251</v>
      </c>
      <c r="Y239">
        <f t="shared" si="59"/>
        <v>0.76475998962604297</v>
      </c>
      <c r="Z239">
        <f t="shared" si="59"/>
        <v>1.0845621243032382</v>
      </c>
      <c r="AA239">
        <f t="shared" si="59"/>
        <v>3.5880898004489197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4.6200000000000037</v>
      </c>
      <c r="W240">
        <f t="shared" si="55"/>
        <v>0</v>
      </c>
      <c r="X240">
        <f t="shared" si="59"/>
        <v>0.28148140673588251</v>
      </c>
      <c r="Y240">
        <f t="shared" si="59"/>
        <v>0.76475998962604297</v>
      </c>
      <c r="Z240">
        <f t="shared" si="59"/>
        <v>1.0845621243032382</v>
      </c>
      <c r="AA240">
        <f t="shared" si="59"/>
        <v>3.5880898004489197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4.6200000000000037</v>
      </c>
      <c r="W241">
        <f t="shared" si="55"/>
        <v>0</v>
      </c>
      <c r="X241">
        <f t="shared" si="59"/>
        <v>0.28148140673588251</v>
      </c>
      <c r="Y241">
        <f t="shared" si="59"/>
        <v>0.76475998962604297</v>
      </c>
      <c r="Z241">
        <f t="shared" si="59"/>
        <v>1.0845621243032382</v>
      </c>
      <c r="AA241">
        <f t="shared" si="59"/>
        <v>3.5880898004489197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4.6200000000000037</v>
      </c>
      <c r="W242">
        <f t="shared" si="55"/>
        <v>0</v>
      </c>
      <c r="X242">
        <f t="shared" si="59"/>
        <v>0.28148140673588251</v>
      </c>
      <c r="Y242">
        <f t="shared" si="59"/>
        <v>0.76475998962604297</v>
      </c>
      <c r="Z242">
        <f t="shared" si="59"/>
        <v>1.0845621243032382</v>
      </c>
      <c r="AA242">
        <f t="shared" si="59"/>
        <v>3.5880898004489197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4.6200000000000037</v>
      </c>
      <c r="W243">
        <f t="shared" si="55"/>
        <v>0</v>
      </c>
      <c r="X243">
        <f t="shared" si="59"/>
        <v>0.28148140673588251</v>
      </c>
      <c r="Y243">
        <f t="shared" si="59"/>
        <v>0.76475998962604297</v>
      </c>
      <c r="Z243">
        <f t="shared" si="59"/>
        <v>1.0845621243032382</v>
      </c>
      <c r="AA243">
        <f t="shared" si="59"/>
        <v>3.5880898004489197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4.6200000000000037</v>
      </c>
      <c r="W244">
        <f t="shared" si="55"/>
        <v>0</v>
      </c>
      <c r="X244">
        <f t="shared" si="59"/>
        <v>0.28148140673588251</v>
      </c>
      <c r="Y244">
        <f t="shared" si="59"/>
        <v>0.76475998962604297</v>
      </c>
      <c r="Z244">
        <f t="shared" si="59"/>
        <v>1.0845621243032382</v>
      </c>
      <c r="AA244">
        <f t="shared" si="59"/>
        <v>3.5880898004489197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4.6200000000000037</v>
      </c>
      <c r="W245">
        <f t="shared" si="55"/>
        <v>0</v>
      </c>
      <c r="X245">
        <f t="shared" si="59"/>
        <v>0.28148140673588251</v>
      </c>
      <c r="Y245">
        <f t="shared" si="59"/>
        <v>0.76475998962604297</v>
      </c>
      <c r="Z245">
        <f t="shared" si="59"/>
        <v>1.0845621243032382</v>
      </c>
      <c r="AA245">
        <f t="shared" si="59"/>
        <v>3.5880898004489197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4.6200000000000037</v>
      </c>
      <c r="W246">
        <f t="shared" si="55"/>
        <v>0</v>
      </c>
      <c r="X246">
        <f t="shared" si="59"/>
        <v>0.28148140673588251</v>
      </c>
      <c r="Y246">
        <f t="shared" si="59"/>
        <v>0.76475998962604297</v>
      </c>
      <c r="Z246">
        <f t="shared" si="59"/>
        <v>1.0845621243032382</v>
      </c>
      <c r="AA246">
        <f t="shared" si="59"/>
        <v>3.5880898004489197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K524"/>
  <sheetViews>
    <sheetView tabSelected="1" zoomScale="55" zoomScaleNormal="55" workbookViewId="0">
      <selection activeCell="R27" sqref="R27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2" customWidth="1"/>
    <col min="35" max="35" width="53.5703125" customWidth="1"/>
  </cols>
  <sheetData>
    <row r="2" spans="2:37" x14ac:dyDescent="0.25">
      <c r="S2" t="s">
        <v>120</v>
      </c>
      <c r="U2">
        <v>0.67200000000000004</v>
      </c>
    </row>
    <row r="3" spans="2:37" ht="18.75" x14ac:dyDescent="0.3">
      <c r="B3" s="29" t="s">
        <v>101</v>
      </c>
      <c r="C3" s="30"/>
      <c r="D3" s="30"/>
      <c r="S3" s="34" t="s">
        <v>142</v>
      </c>
      <c r="T3" s="34"/>
      <c r="U3" s="47">
        <f>(U6+(T15-U6)*0.88+(T13+T12+T14)*0.2)/T16</f>
        <v>0.66868343586591839</v>
      </c>
      <c r="V3" s="50"/>
      <c r="W3" s="50"/>
      <c r="X3" s="50"/>
      <c r="Y3" s="50"/>
      <c r="AE3" s="34" t="s">
        <v>145</v>
      </c>
      <c r="AF3" s="34"/>
      <c r="AG3" s="48">
        <f>V235</f>
        <v>132.76003455025162</v>
      </c>
      <c r="AH3" s="34" t="s">
        <v>110</v>
      </c>
    </row>
    <row r="4" spans="2:37" ht="19.5" thickBot="1" x14ac:dyDescent="0.35">
      <c r="B4" s="30" t="s">
        <v>73</v>
      </c>
      <c r="C4" s="34">
        <v>3.3314854062416366</v>
      </c>
      <c r="D4" s="30" t="s">
        <v>48</v>
      </c>
      <c r="F4" s="29" t="s">
        <v>102</v>
      </c>
      <c r="G4" s="30"/>
      <c r="I4">
        <v>5</v>
      </c>
      <c r="S4" s="34" t="s">
        <v>139</v>
      </c>
      <c r="T4" s="34"/>
      <c r="U4" s="48">
        <f>T16*U3*0.52</f>
        <v>204.90867735300856</v>
      </c>
      <c r="V4" s="34" t="s">
        <v>110</v>
      </c>
      <c r="W4" s="34"/>
      <c r="X4" s="34"/>
      <c r="AE4" s="34" t="s">
        <v>146</v>
      </c>
      <c r="AF4" s="34"/>
      <c r="AG4" s="48">
        <f>MAX(AB20:AB259)/43560</f>
        <v>91.891794916153586</v>
      </c>
      <c r="AH4" s="34" t="s">
        <v>110</v>
      </c>
      <c r="AI4">
        <f>MAX(Y212:Y259)</f>
        <v>102.34129770285584</v>
      </c>
    </row>
    <row r="5" spans="2:37" ht="19.5" thickBot="1" x14ac:dyDescent="0.35">
      <c r="B5" s="30" t="s">
        <v>65</v>
      </c>
      <c r="C5" s="34">
        <v>88</v>
      </c>
      <c r="D5" s="30" t="s">
        <v>61</v>
      </c>
      <c r="F5" s="35" t="s">
        <v>92</v>
      </c>
      <c r="G5" s="36" t="s">
        <v>103</v>
      </c>
      <c r="S5" s="34" t="s">
        <v>140</v>
      </c>
      <c r="T5" s="34"/>
      <c r="U5" s="48">
        <f>H120/43560</f>
        <v>114.86487203683906</v>
      </c>
      <c r="V5" s="34" t="s">
        <v>110</v>
      </c>
      <c r="W5" s="34"/>
      <c r="X5" s="34"/>
      <c r="AE5" s="34" t="s">
        <v>147</v>
      </c>
      <c r="AF5" s="34"/>
      <c r="AG5" s="48">
        <f>MAX(Y20:Y259)</f>
        <v>104.70486558863092</v>
      </c>
      <c r="AH5" s="34"/>
      <c r="AI5">
        <f>MAX(Y20:Y211)</f>
        <v>104.70486558863092</v>
      </c>
    </row>
    <row r="6" spans="2:37" ht="19.5" thickTop="1" x14ac:dyDescent="0.3">
      <c r="B6" s="30" t="s">
        <v>60</v>
      </c>
      <c r="C6" s="34">
        <v>19.5</v>
      </c>
      <c r="D6" s="30" t="s">
        <v>61</v>
      </c>
      <c r="E6" s="22">
        <v>1</v>
      </c>
      <c r="F6" s="37">
        <f>C13</f>
        <v>88</v>
      </c>
      <c r="G6" s="38">
        <f>I6*$I$4</f>
        <v>4.8250000000000002</v>
      </c>
      <c r="H6" s="22">
        <v>1</v>
      </c>
      <c r="I6" s="28">
        <v>0.96499999999999997</v>
      </c>
      <c r="S6" s="34" t="s">
        <v>108</v>
      </c>
      <c r="T6" s="34"/>
      <c r="U6" s="49">
        <f>G120/43560</f>
        <v>8.6357759447321136</v>
      </c>
      <c r="V6" s="34" t="s">
        <v>48</v>
      </c>
      <c r="W6" s="34"/>
      <c r="X6" s="34"/>
      <c r="AE6" s="34" t="s">
        <v>134</v>
      </c>
      <c r="AF6" s="34"/>
      <c r="AG6" s="34" t="str">
        <f>IF(MAX(Y212:Y259)&lt;MAX(Y20:Y211),"yes", "no")</f>
        <v>yes</v>
      </c>
      <c r="AH6" s="34"/>
    </row>
    <row r="7" spans="2:37" ht="18.75" x14ac:dyDescent="0.3">
      <c r="B7" s="30" t="s">
        <v>72</v>
      </c>
      <c r="C7" s="34">
        <v>4</v>
      </c>
      <c r="D7" s="30" t="s">
        <v>76</v>
      </c>
      <c r="E7" s="22">
        <v>2</v>
      </c>
      <c r="F7" s="39">
        <f t="shared" ref="F7:F12" si="0">F6+($F$13-$F$6)/7</f>
        <v>90.785714285714292</v>
      </c>
      <c r="G7" s="40">
        <f t="shared" ref="G7:G13" si="1">I7*$I$4</f>
        <v>4.875</v>
      </c>
      <c r="H7" s="22">
        <v>2</v>
      </c>
      <c r="I7" s="28">
        <v>0.97499999999999998</v>
      </c>
      <c r="S7" s="34" t="s">
        <v>111</v>
      </c>
      <c r="T7" s="34"/>
      <c r="U7" s="49">
        <f>MAX(AA20:AA259)</f>
        <v>5.9120234449212052</v>
      </c>
      <c r="V7" s="34" t="s">
        <v>64</v>
      </c>
      <c r="W7" s="34"/>
      <c r="X7" s="34"/>
      <c r="AE7" s="34" t="s">
        <v>135</v>
      </c>
      <c r="AF7" s="34"/>
      <c r="AG7" s="51">
        <f>(U5-AG4)/AG4</f>
        <v>0.25000139720469272</v>
      </c>
      <c r="AH7" s="34"/>
    </row>
    <row r="8" spans="2:37" ht="18.75" x14ac:dyDescent="0.3">
      <c r="B8" s="30" t="s">
        <v>138</v>
      </c>
      <c r="C8" s="34">
        <v>10</v>
      </c>
      <c r="D8" s="30" t="s">
        <v>84</v>
      </c>
      <c r="E8" s="22">
        <v>3</v>
      </c>
      <c r="F8" s="39">
        <f t="shared" si="0"/>
        <v>93.571428571428584</v>
      </c>
      <c r="G8" s="40">
        <f t="shared" si="1"/>
        <v>4.9249999999999998</v>
      </c>
      <c r="H8" s="22">
        <v>3</v>
      </c>
      <c r="I8" s="28">
        <v>0.98499999999999999</v>
      </c>
      <c r="S8" s="34" t="s">
        <v>143</v>
      </c>
      <c r="T8" s="34"/>
      <c r="U8" s="49">
        <f>U5*43560/10/24/3600</f>
        <v>5.7911039651906364</v>
      </c>
      <c r="V8" s="34" t="s">
        <v>112</v>
      </c>
      <c r="W8" s="34"/>
      <c r="X8" s="34"/>
    </row>
    <row r="9" spans="2:37" ht="18.75" x14ac:dyDescent="0.3">
      <c r="B9" s="30" t="s">
        <v>66</v>
      </c>
      <c r="C9" s="34">
        <v>0.1</v>
      </c>
      <c r="D9" s="30" t="s">
        <v>58</v>
      </c>
      <c r="E9" s="22">
        <v>4</v>
      </c>
      <c r="F9" s="39">
        <f t="shared" si="0"/>
        <v>96.357142857142875</v>
      </c>
      <c r="G9" s="40">
        <f t="shared" si="1"/>
        <v>4.9749999999999996</v>
      </c>
      <c r="H9" s="22">
        <v>4</v>
      </c>
      <c r="I9" s="28">
        <v>0.995</v>
      </c>
      <c r="O9" t="s">
        <v>114</v>
      </c>
      <c r="S9" s="34" t="s">
        <v>143</v>
      </c>
      <c r="T9" s="34"/>
      <c r="U9" s="49">
        <f>AG4*43560/10/24/3600</f>
        <v>4.6328779936894096</v>
      </c>
      <c r="V9" s="34" t="s">
        <v>144</v>
      </c>
      <c r="W9" s="34"/>
      <c r="X9" s="34"/>
      <c r="Z9">
        <v>0</v>
      </c>
      <c r="AA9">
        <f>C120</f>
        <v>107.5</v>
      </c>
      <c r="AI9" t="s">
        <v>117</v>
      </c>
    </row>
    <row r="10" spans="2:37" ht="19.5" x14ac:dyDescent="0.35">
      <c r="B10" s="30" t="s">
        <v>161</v>
      </c>
      <c r="C10" s="34">
        <v>93</v>
      </c>
      <c r="D10" s="30" t="s">
        <v>61</v>
      </c>
      <c r="E10" s="22">
        <v>5</v>
      </c>
      <c r="F10" s="39">
        <f t="shared" si="0"/>
        <v>99.142857142857167</v>
      </c>
      <c r="G10" s="40">
        <f t="shared" si="1"/>
        <v>5.0249999999999995</v>
      </c>
      <c r="H10" s="22">
        <v>5</v>
      </c>
      <c r="I10" s="28">
        <v>1.0049999999999999</v>
      </c>
      <c r="O10" t="s">
        <v>115</v>
      </c>
      <c r="S10" s="34" t="s">
        <v>136</v>
      </c>
      <c r="T10" s="34"/>
      <c r="U10" s="34">
        <v>4.62</v>
      </c>
      <c r="V10" s="34" t="s">
        <v>137</v>
      </c>
      <c r="Z10">
        <v>480</v>
      </c>
      <c r="AA10">
        <f>AA9</f>
        <v>107.5</v>
      </c>
      <c r="AI10" t="s">
        <v>118</v>
      </c>
      <c r="AJ10" t="s">
        <v>119</v>
      </c>
      <c r="AK10">
        <v>0.33</v>
      </c>
    </row>
    <row r="11" spans="2:37" ht="18.75" x14ac:dyDescent="0.3">
      <c r="B11" s="30" t="s">
        <v>75</v>
      </c>
      <c r="C11" s="34">
        <v>0</v>
      </c>
      <c r="D11" s="30" t="s">
        <v>77</v>
      </c>
      <c r="E11" s="22">
        <v>6</v>
      </c>
      <c r="F11" s="39">
        <f t="shared" si="0"/>
        <v>101.92857142857146</v>
      </c>
      <c r="G11" s="40">
        <f t="shared" si="1"/>
        <v>5.0749999999999993</v>
      </c>
      <c r="H11" s="22">
        <v>75</v>
      </c>
      <c r="I11" s="28">
        <v>1.0149999999999999</v>
      </c>
      <c r="O11" t="s">
        <v>116</v>
      </c>
      <c r="S11" s="29" t="s">
        <v>90</v>
      </c>
      <c r="T11" s="34"/>
      <c r="U11" s="34"/>
      <c r="AI11" t="s">
        <v>120</v>
      </c>
      <c r="AJ11" t="s">
        <v>121</v>
      </c>
      <c r="AK11">
        <f>T15/T16</f>
        <v>0.68665429483239804</v>
      </c>
    </row>
    <row r="12" spans="2:37" ht="18.75" x14ac:dyDescent="0.3">
      <c r="B12" s="30" t="s">
        <v>78</v>
      </c>
      <c r="C12" s="34">
        <v>20</v>
      </c>
      <c r="D12" s="30" t="s">
        <v>79</v>
      </c>
      <c r="E12" s="22">
        <v>7</v>
      </c>
      <c r="F12" s="39">
        <f t="shared" si="0"/>
        <v>104.71428571428575</v>
      </c>
      <c r="G12" s="40">
        <f t="shared" si="1"/>
        <v>5.125</v>
      </c>
      <c r="H12" s="22">
        <v>7</v>
      </c>
      <c r="I12" s="28">
        <v>1.0249999999999999</v>
      </c>
      <c r="S12" s="43" t="s">
        <v>86</v>
      </c>
      <c r="T12" s="43">
        <v>0</v>
      </c>
      <c r="U12" s="43" t="s">
        <v>48</v>
      </c>
      <c r="AI12" t="s">
        <v>122</v>
      </c>
      <c r="AJ12" t="s">
        <v>69</v>
      </c>
      <c r="AK12" s="25">
        <f>0.858*AK11^3-0.78*AK11^2+0.774*AK11+0.04</f>
        <v>0.48148548129669644</v>
      </c>
    </row>
    <row r="13" spans="2:37" ht="20.25" thickBot="1" x14ac:dyDescent="0.4">
      <c r="B13" s="31" t="s">
        <v>162</v>
      </c>
      <c r="C13" s="34">
        <v>88</v>
      </c>
      <c r="D13" s="30" t="s">
        <v>61</v>
      </c>
      <c r="E13" s="22">
        <v>8</v>
      </c>
      <c r="F13" s="41">
        <f>C5+C6</f>
        <v>107.5</v>
      </c>
      <c r="G13" s="42">
        <f t="shared" si="1"/>
        <v>5.1749999999999998</v>
      </c>
      <c r="H13" s="22">
        <v>8</v>
      </c>
      <c r="I13" s="28">
        <v>1.0349999999999999</v>
      </c>
      <c r="S13" s="43" t="s">
        <v>87</v>
      </c>
      <c r="T13" s="44">
        <f>T16*(1-U2)-U6</f>
        <v>184.65462405526785</v>
      </c>
      <c r="U13" s="43" t="s">
        <v>48</v>
      </c>
      <c r="AI13" t="s">
        <v>123</v>
      </c>
      <c r="AJ13" t="s">
        <v>124</v>
      </c>
      <c r="AK13" s="25">
        <f>1.963*AK12*AK10</f>
        <v>0.31190147992918699</v>
      </c>
    </row>
    <row r="14" spans="2:37" ht="18.75" x14ac:dyDescent="0.3">
      <c r="B14" s="31" t="s">
        <v>81</v>
      </c>
      <c r="C14" s="33">
        <f>SQRT(C4*43560/C8)</f>
        <v>120.46555702601705</v>
      </c>
      <c r="D14" s="31" t="s">
        <v>160</v>
      </c>
      <c r="E14" s="33">
        <f>C14*C8</f>
        <v>1204.6555702601704</v>
      </c>
      <c r="F14" s="31" t="s">
        <v>61</v>
      </c>
      <c r="G14" s="23"/>
      <c r="H14" s="22"/>
      <c r="I14" s="22"/>
      <c r="S14" s="43" t="s">
        <v>88</v>
      </c>
      <c r="T14" s="43">
        <v>0</v>
      </c>
      <c r="U14" s="43" t="s">
        <v>48</v>
      </c>
      <c r="AI14" t="s">
        <v>125</v>
      </c>
      <c r="AJ14" t="s">
        <v>126</v>
      </c>
      <c r="AK14" s="26">
        <f>43560*AK13/12</f>
        <v>1132.2023721429489</v>
      </c>
    </row>
    <row r="15" spans="2:37" ht="19.5" thickBot="1" x14ac:dyDescent="0.35">
      <c r="B15" s="30" t="s">
        <v>107</v>
      </c>
      <c r="C15" s="34">
        <v>1</v>
      </c>
      <c r="D15" s="30"/>
      <c r="S15" s="45" t="s">
        <v>89</v>
      </c>
      <c r="T15" s="46">
        <f>T16*U2+U6</f>
        <v>404.64537594473211</v>
      </c>
      <c r="U15" s="45" t="s">
        <v>48</v>
      </c>
      <c r="V15">
        <f>T15/T16</f>
        <v>0.68665429483239804</v>
      </c>
      <c r="AI15" t="s">
        <v>117</v>
      </c>
      <c r="AJ15" t="s">
        <v>110</v>
      </c>
      <c r="AK15">
        <f>T16*AK14/43560</f>
        <v>15.31696184352249</v>
      </c>
    </row>
    <row r="16" spans="2:37" ht="19.5" thickTop="1" x14ac:dyDescent="0.3">
      <c r="B16" s="31" t="s">
        <v>113</v>
      </c>
      <c r="C16" s="32">
        <f>MAX(AG20:AG259)</f>
        <v>0</v>
      </c>
      <c r="D16" s="31" t="str">
        <f>"cfs at elev. "&amp;FIXED(MAX(Y20:Y259),2)&amp;" ft"</f>
        <v>cfs at elev. 104.70 ft</v>
      </c>
      <c r="F16" t="s">
        <v>148</v>
      </c>
      <c r="G16">
        <v>132</v>
      </c>
      <c r="H16">
        <v>140</v>
      </c>
      <c r="S16" s="34" t="s">
        <v>109</v>
      </c>
      <c r="T16" s="34">
        <v>589.29999999999995</v>
      </c>
      <c r="U16" s="34" t="s">
        <v>48</v>
      </c>
      <c r="AI16" t="s">
        <v>127</v>
      </c>
      <c r="AJ16" t="s">
        <v>64</v>
      </c>
      <c r="AK16">
        <f>AK15*43560/48/3600</f>
        <v>3.8611507980546276</v>
      </c>
    </row>
    <row r="17" spans="1:35" ht="18.75" x14ac:dyDescent="0.3">
      <c r="B17" s="31" t="s">
        <v>108</v>
      </c>
      <c r="C17" s="33">
        <f>(F120+60)*(E120+60)/43560</f>
        <v>10.9734083514624</v>
      </c>
      <c r="D17" s="31" t="s">
        <v>141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82</v>
      </c>
      <c r="F18" t="s">
        <v>83</v>
      </c>
      <c r="G18" t="s">
        <v>59</v>
      </c>
      <c r="H18" t="s">
        <v>62</v>
      </c>
      <c r="I18" t="str">
        <f>C18</f>
        <v>Elevation</v>
      </c>
      <c r="J18" t="s">
        <v>85</v>
      </c>
      <c r="K18" t="s">
        <v>63</v>
      </c>
      <c r="L18" t="s">
        <v>99</v>
      </c>
      <c r="M18" t="s">
        <v>100</v>
      </c>
      <c r="S18" s="19" t="s">
        <v>44</v>
      </c>
      <c r="T18" s="19" t="s">
        <v>45</v>
      </c>
      <c r="U18" s="19" t="s">
        <v>47</v>
      </c>
      <c r="V18" s="20" t="s">
        <v>91</v>
      </c>
      <c r="Y18" s="19" t="s">
        <v>92</v>
      </c>
      <c r="Z18" t="s">
        <v>95</v>
      </c>
      <c r="AA18" t="s">
        <v>96</v>
      </c>
      <c r="AB18" t="s">
        <v>98</v>
      </c>
      <c r="AC18" t="s">
        <v>97</v>
      </c>
      <c r="AD18" t="s">
        <v>104</v>
      </c>
      <c r="AE18" t="s">
        <v>105</v>
      </c>
      <c r="AF18" t="s">
        <v>106</v>
      </c>
      <c r="AG18" t="s">
        <v>133</v>
      </c>
      <c r="AH18" t="s">
        <v>63</v>
      </c>
    </row>
    <row r="19" spans="1:35" x14ac:dyDescent="0.25">
      <c r="S19" s="19"/>
      <c r="T19" s="19"/>
      <c r="U19" s="19" t="s">
        <v>94</v>
      </c>
      <c r="V19" s="20" t="s">
        <v>93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MIN(C5,C13)</f>
        <v>88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IF($C20&lt;$C$5,0,$E$14+2*$C$7*($C20-$C$5))</f>
        <v>1204.6555702601704</v>
      </c>
      <c r="F20">
        <f t="shared" ref="F20:F51" si="3">IF($C20&lt;$C$5,0,$C$14+2*$C$7*($C20-$C$5))</f>
        <v>120.46555702601705</v>
      </c>
      <c r="G20">
        <f>IF(C20&lt;$C$5,$C$12,E20*F20)</f>
        <v>145119.50429588565</v>
      </c>
      <c r="H20" s="21">
        <v>0</v>
      </c>
      <c r="I20" s="24">
        <f>C20</f>
        <v>88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0.33592477846269825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4.8250000000000002</v>
      </c>
      <c r="M20">
        <f>J20+K20+L20</f>
        <v>5.1609247784626984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MIN($C$5,$C$13)</f>
        <v>88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5.1609247784626984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88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5.1609247784626984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  <c r="AH20">
        <f>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</f>
        <v>0.33592477846269825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88.194999999999993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1206.2155702601704</v>
      </c>
      <c r="F21">
        <f t="shared" si="3"/>
        <v>122.025557026017</v>
      </c>
      <c r="G21">
        <f t="shared" ref="G21:G84" si="6">IF(C21&lt;$C$5,$C$12,E21*F21)</f>
        <v>147189.12685445204</v>
      </c>
      <c r="H21">
        <f>IF(C21&lt;$C$5,$C$12*(C21-$C$13),H20+(1/3)*(C21-MAX(C20,$C$5))*(G21+IF(C20&lt;$C$5,$E$14*$C$14,G20)+SQRT(G21*IF(C20&lt;$C$5,$E$14*$C$14,G20))))</f>
        <v>28499.853415186299</v>
      </c>
      <c r="I21">
        <f>C21</f>
        <v>88.194999999999993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0.34071557142234271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4.8285</v>
      </c>
      <c r="M21">
        <f t="shared" ref="M21:M84" si="10">J21+K21+L21</f>
        <v>5.1692155714223427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88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5.1609247784626984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88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5.1609247784626984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  <c r="AH21">
        <f t="shared" ref="AH21:AH84" si="19">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</f>
        <v>0.33592477846269825</v>
      </c>
    </row>
    <row r="22" spans="1:35" x14ac:dyDescent="0.25">
      <c r="A22">
        <v>3</v>
      </c>
      <c r="B22">
        <v>0.02</v>
      </c>
      <c r="C22">
        <f t="shared" si="4"/>
        <v>88.39</v>
      </c>
      <c r="D22">
        <f t="shared" si="5"/>
        <v>0</v>
      </c>
      <c r="E22">
        <f t="shared" si="2"/>
        <v>1207.7755702601703</v>
      </c>
      <c r="F22">
        <f t="shared" si="3"/>
        <v>123.58555702601706</v>
      </c>
      <c r="G22">
        <f t="shared" si="6"/>
        <v>149263.61661301856</v>
      </c>
      <c r="H22">
        <f t="shared" ref="H22:H85" si="20">IF(C22&lt;$C$5,$C$12*(C22-$C$13),H21+(1/3)*(C22-MAX(C21,$C$5))*(G22+IF(C21&lt;$C$5,$E$14*$C$14,G21)+SQRT(G22*IF(C21&lt;$C$5,$E$14*$C$14,G21))))</f>
        <v>57403.760004429481</v>
      </c>
      <c r="I22">
        <f t="shared" ref="I22:I85" si="21">C22</f>
        <v>88.39</v>
      </c>
      <c r="J22">
        <f t="shared" si="7"/>
        <v>0</v>
      </c>
      <c r="K22">
        <f t="shared" si="8"/>
        <v>0.34551763104865407</v>
      </c>
      <c r="L22">
        <f t="shared" si="9"/>
        <v>4.8319999999999999</v>
      </c>
      <c r="M22">
        <f t="shared" si="10"/>
        <v>5.1775176310486541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2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88</v>
      </c>
      <c r="Z22">
        <f t="shared" ref="Z22:Z32" si="23">(V23-V22)*43560/3600</f>
        <v>0</v>
      </c>
      <c r="AA22">
        <f t="shared" si="12"/>
        <v>5.1609247784626984</v>
      </c>
      <c r="AB22">
        <f t="shared" si="13"/>
        <v>0</v>
      </c>
      <c r="AC22">
        <f t="shared" si="14"/>
        <v>0</v>
      </c>
      <c r="AD22">
        <f t="shared" si="15"/>
        <v>88</v>
      </c>
      <c r="AE22">
        <f t="shared" si="16"/>
        <v>5.1609247784626984</v>
      </c>
      <c r="AF22">
        <f t="shared" si="17"/>
        <v>0</v>
      </c>
      <c r="AG22">
        <f t="shared" si="18"/>
        <v>0</v>
      </c>
      <c r="AH22">
        <f t="shared" si="19"/>
        <v>0.33592477846269825</v>
      </c>
    </row>
    <row r="23" spans="1:35" x14ac:dyDescent="0.25">
      <c r="A23">
        <v>4</v>
      </c>
      <c r="B23">
        <v>0.03</v>
      </c>
      <c r="C23">
        <f t="shared" si="4"/>
        <v>88.584999999999994</v>
      </c>
      <c r="D23">
        <f t="shared" si="5"/>
        <v>0</v>
      </c>
      <c r="E23">
        <f t="shared" si="2"/>
        <v>1209.3355702601702</v>
      </c>
      <c r="F23">
        <f t="shared" si="3"/>
        <v>125.145557026017</v>
      </c>
      <c r="G23">
        <f t="shared" si="6"/>
        <v>151342.97357158494</v>
      </c>
      <c r="H23">
        <f t="shared" si="20"/>
        <v>86712.668815433775</v>
      </c>
      <c r="I23">
        <f t="shared" si="21"/>
        <v>88.584999999999994</v>
      </c>
      <c r="J23">
        <f t="shared" si="7"/>
        <v>0</v>
      </c>
      <c r="K23">
        <f t="shared" si="8"/>
        <v>0.35033095734163183</v>
      </c>
      <c r="L23">
        <f t="shared" si="9"/>
        <v>4.8354999999999997</v>
      </c>
      <c r="M23">
        <f t="shared" si="10"/>
        <v>5.1858309573416319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2"/>
        <v>88</v>
      </c>
      <c r="Z23">
        <f t="shared" si="23"/>
        <v>0</v>
      </c>
      <c r="AA23">
        <f t="shared" si="12"/>
        <v>5.1609247784626984</v>
      </c>
      <c r="AB23">
        <f t="shared" si="13"/>
        <v>0</v>
      </c>
      <c r="AC23">
        <f t="shared" si="14"/>
        <v>0</v>
      </c>
      <c r="AD23">
        <f t="shared" si="15"/>
        <v>88</v>
      </c>
      <c r="AE23">
        <f t="shared" si="16"/>
        <v>5.1609247784626984</v>
      </c>
      <c r="AF23">
        <f t="shared" si="17"/>
        <v>0</v>
      </c>
      <c r="AG23">
        <f t="shared" si="18"/>
        <v>0</v>
      </c>
      <c r="AH23">
        <f t="shared" si="19"/>
        <v>0.33592477846269825</v>
      </c>
    </row>
    <row r="24" spans="1:35" x14ac:dyDescent="0.25">
      <c r="A24">
        <v>5</v>
      </c>
      <c r="B24">
        <v>0.04</v>
      </c>
      <c r="C24">
        <f t="shared" si="4"/>
        <v>88.78</v>
      </c>
      <c r="D24">
        <f t="shared" si="5"/>
        <v>0</v>
      </c>
      <c r="E24">
        <f t="shared" si="2"/>
        <v>1210.8955702601704</v>
      </c>
      <c r="F24">
        <f t="shared" si="3"/>
        <v>126.70555702601706</v>
      </c>
      <c r="G24">
        <f t="shared" si="6"/>
        <v>153427.19773015147</v>
      </c>
      <c r="H24">
        <f t="shared" si="20"/>
        <v>116427.52889800601</v>
      </c>
      <c r="I24">
        <f t="shared" si="21"/>
        <v>88.78</v>
      </c>
      <c r="J24">
        <f t="shared" si="7"/>
        <v>0</v>
      </c>
      <c r="K24">
        <f t="shared" si="8"/>
        <v>0.35515555030127655</v>
      </c>
      <c r="L24">
        <f t="shared" si="9"/>
        <v>4.8390000000000004</v>
      </c>
      <c r="M24">
        <f t="shared" si="10"/>
        <v>5.1941555503012768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2"/>
        <v>88</v>
      </c>
      <c r="Z24">
        <f t="shared" si="23"/>
        <v>0</v>
      </c>
      <c r="AA24">
        <f t="shared" si="12"/>
        <v>5.1609247784626984</v>
      </c>
      <c r="AB24">
        <f t="shared" si="13"/>
        <v>0</v>
      </c>
      <c r="AC24">
        <f t="shared" si="14"/>
        <v>0</v>
      </c>
      <c r="AD24">
        <f t="shared" si="15"/>
        <v>88</v>
      </c>
      <c r="AE24">
        <f t="shared" si="16"/>
        <v>5.1609247784626984</v>
      </c>
      <c r="AF24">
        <f t="shared" si="17"/>
        <v>0</v>
      </c>
      <c r="AG24">
        <f t="shared" si="18"/>
        <v>0</v>
      </c>
      <c r="AH24">
        <f t="shared" si="19"/>
        <v>0.33592477846269825</v>
      </c>
    </row>
    <row r="25" spans="1:35" x14ac:dyDescent="0.25">
      <c r="A25">
        <v>6</v>
      </c>
      <c r="B25">
        <v>0.05</v>
      </c>
      <c r="C25">
        <f t="shared" si="4"/>
        <v>88.974999999999994</v>
      </c>
      <c r="D25">
        <f t="shared" si="5"/>
        <v>0</v>
      </c>
      <c r="E25">
        <f t="shared" si="2"/>
        <v>1212.4555702601704</v>
      </c>
      <c r="F25">
        <f t="shared" si="3"/>
        <v>128.26555702601701</v>
      </c>
      <c r="G25">
        <f t="shared" si="6"/>
        <v>155516.28908871784</v>
      </c>
      <c r="H25">
        <f t="shared" si="20"/>
        <v>146549.28930393606</v>
      </c>
      <c r="I25">
        <f t="shared" si="21"/>
        <v>88.974999999999994</v>
      </c>
      <c r="J25">
        <f t="shared" si="7"/>
        <v>0</v>
      </c>
      <c r="K25">
        <f t="shared" si="8"/>
        <v>0.35999140992758755</v>
      </c>
      <c r="L25">
        <f t="shared" si="9"/>
        <v>4.8425000000000002</v>
      </c>
      <c r="M25">
        <f t="shared" si="10"/>
        <v>5.2024914099275881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2"/>
        <v>88</v>
      </c>
      <c r="Z25">
        <f t="shared" si="23"/>
        <v>1.2003777861830666E-2</v>
      </c>
      <c r="AA25">
        <f t="shared" si="12"/>
        <v>5.1609247784626984</v>
      </c>
      <c r="AB25">
        <f t="shared" si="13"/>
        <v>0</v>
      </c>
      <c r="AC25">
        <f t="shared" si="14"/>
        <v>0</v>
      </c>
      <c r="AD25">
        <f t="shared" si="15"/>
        <v>88</v>
      </c>
      <c r="AE25">
        <f t="shared" si="16"/>
        <v>5.1609247784626984</v>
      </c>
      <c r="AF25">
        <f t="shared" si="17"/>
        <v>0</v>
      </c>
      <c r="AG25">
        <f t="shared" si="18"/>
        <v>0</v>
      </c>
      <c r="AH25">
        <f t="shared" si="19"/>
        <v>0.33592477846269825</v>
      </c>
    </row>
    <row r="26" spans="1:35" x14ac:dyDescent="0.25">
      <c r="A26">
        <v>7</v>
      </c>
      <c r="B26">
        <v>0.06</v>
      </c>
      <c r="C26">
        <f t="shared" si="4"/>
        <v>89.17</v>
      </c>
      <c r="D26">
        <f t="shared" si="5"/>
        <v>0</v>
      </c>
      <c r="E26">
        <f t="shared" si="2"/>
        <v>1214.0155702601705</v>
      </c>
      <c r="F26">
        <f t="shared" si="3"/>
        <v>129.82555702601707</v>
      </c>
      <c r="G26">
        <f t="shared" si="6"/>
        <v>157610.24764728438</v>
      </c>
      <c r="H26">
        <f t="shared" si="20"/>
        <v>177078.89908691775</v>
      </c>
      <c r="I26">
        <f t="shared" si="21"/>
        <v>89.17</v>
      </c>
      <c r="J26">
        <f t="shared" si="7"/>
        <v>0</v>
      </c>
      <c r="K26">
        <f t="shared" si="8"/>
        <v>0.36483853622056572</v>
      </c>
      <c r="L26">
        <f t="shared" si="9"/>
        <v>4.8460000000000001</v>
      </c>
      <c r="M26">
        <f t="shared" si="10"/>
        <v>5.2108385362205656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9.9204775717608813E-4</v>
      </c>
      <c r="Y26">
        <f t="shared" si="22"/>
        <v>88</v>
      </c>
      <c r="Z26">
        <f t="shared" si="23"/>
        <v>0.24244322420766015</v>
      </c>
      <c r="AA26">
        <f t="shared" si="12"/>
        <v>5.1609247784626984</v>
      </c>
      <c r="AB26">
        <f t="shared" si="13"/>
        <v>0</v>
      </c>
      <c r="AC26">
        <f t="shared" si="14"/>
        <v>0</v>
      </c>
      <c r="AD26">
        <f t="shared" si="15"/>
        <v>88</v>
      </c>
      <c r="AE26">
        <f t="shared" si="16"/>
        <v>5.1609247784626984</v>
      </c>
      <c r="AF26">
        <f t="shared" si="17"/>
        <v>0</v>
      </c>
      <c r="AG26">
        <f t="shared" si="18"/>
        <v>0</v>
      </c>
      <c r="AH26">
        <f t="shared" si="19"/>
        <v>0.33592477846269825</v>
      </c>
    </row>
    <row r="27" spans="1:35" x14ac:dyDescent="0.25">
      <c r="A27">
        <v>8</v>
      </c>
      <c r="B27">
        <v>7.0000000000000007E-2</v>
      </c>
      <c r="C27">
        <f t="shared" si="4"/>
        <v>89.364999999999995</v>
      </c>
      <c r="D27">
        <f t="shared" si="5"/>
        <v>0</v>
      </c>
      <c r="E27">
        <f t="shared" si="2"/>
        <v>1215.5755702601705</v>
      </c>
      <c r="F27">
        <f t="shared" si="3"/>
        <v>131.38555702601701</v>
      </c>
      <c r="G27">
        <f t="shared" si="6"/>
        <v>159709.07340585077</v>
      </c>
      <c r="H27">
        <f t="shared" si="20"/>
        <v>208017.30730244084</v>
      </c>
      <c r="I27">
        <f t="shared" si="21"/>
        <v>89.364999999999995</v>
      </c>
      <c r="J27">
        <f t="shared" si="7"/>
        <v>0</v>
      </c>
      <c r="K27">
        <f t="shared" si="8"/>
        <v>0.36969692918021013</v>
      </c>
      <c r="L27">
        <f t="shared" si="9"/>
        <v>4.8494999999999999</v>
      </c>
      <c r="M27">
        <f t="shared" si="10"/>
        <v>5.2191969291802103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2.1028677856982713E-2</v>
      </c>
      <c r="Y27">
        <f t="shared" si="22"/>
        <v>88</v>
      </c>
      <c r="Z27">
        <f t="shared" si="23"/>
        <v>0.6141101507608242</v>
      </c>
      <c r="AA27">
        <f t="shared" si="12"/>
        <v>5.1609247784626984</v>
      </c>
      <c r="AB27">
        <f t="shared" si="13"/>
        <v>0</v>
      </c>
      <c r="AC27">
        <f t="shared" si="14"/>
        <v>0</v>
      </c>
      <c r="AD27">
        <f t="shared" si="15"/>
        <v>88</v>
      </c>
      <c r="AE27">
        <f t="shared" si="16"/>
        <v>5.1609247784626984</v>
      </c>
      <c r="AF27">
        <f t="shared" si="17"/>
        <v>0</v>
      </c>
      <c r="AG27">
        <f t="shared" si="18"/>
        <v>0</v>
      </c>
      <c r="AH27">
        <f t="shared" si="19"/>
        <v>0.33592477846269825</v>
      </c>
    </row>
    <row r="28" spans="1:35" x14ac:dyDescent="0.25">
      <c r="A28">
        <v>9</v>
      </c>
      <c r="B28">
        <v>0.08</v>
      </c>
      <c r="C28">
        <f t="shared" si="4"/>
        <v>89.56</v>
      </c>
      <c r="D28">
        <f t="shared" si="5"/>
        <v>0</v>
      </c>
      <c r="E28">
        <f t="shared" si="2"/>
        <v>1217.1355702601704</v>
      </c>
      <c r="F28">
        <f t="shared" si="3"/>
        <v>132.94555702601707</v>
      </c>
      <c r="G28">
        <f t="shared" si="6"/>
        <v>161812.7663644173</v>
      </c>
      <c r="H28">
        <f t="shared" si="20"/>
        <v>239365.46300772351</v>
      </c>
      <c r="I28">
        <f t="shared" si="21"/>
        <v>89.56</v>
      </c>
      <c r="J28">
        <f t="shared" si="7"/>
        <v>0</v>
      </c>
      <c r="K28">
        <f t="shared" si="8"/>
        <v>0.37456658880652155</v>
      </c>
      <c r="L28">
        <f t="shared" si="9"/>
        <v>4.8529999999999998</v>
      </c>
      <c r="M28">
        <f t="shared" si="10"/>
        <v>5.2275665888065213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7.1781582878538433E-2</v>
      </c>
      <c r="Y28">
        <f t="shared" si="22"/>
        <v>88</v>
      </c>
      <c r="Z28">
        <f t="shared" si="23"/>
        <v>1.0878239426173066</v>
      </c>
      <c r="AA28">
        <f t="shared" si="12"/>
        <v>5.1609247784626984</v>
      </c>
      <c r="AB28">
        <f t="shared" si="13"/>
        <v>0</v>
      </c>
      <c r="AC28">
        <f t="shared" si="14"/>
        <v>0</v>
      </c>
      <c r="AD28">
        <f t="shared" si="15"/>
        <v>88</v>
      </c>
      <c r="AE28">
        <f t="shared" si="16"/>
        <v>5.1609247784626984</v>
      </c>
      <c r="AF28">
        <f t="shared" si="17"/>
        <v>0</v>
      </c>
      <c r="AG28">
        <f t="shared" si="18"/>
        <v>0</v>
      </c>
      <c r="AH28">
        <f t="shared" si="19"/>
        <v>0.33592477846269825</v>
      </c>
    </row>
    <row r="29" spans="1:35" x14ac:dyDescent="0.25">
      <c r="A29">
        <v>10</v>
      </c>
      <c r="B29">
        <v>0.09</v>
      </c>
      <c r="C29">
        <f t="shared" si="4"/>
        <v>89.754999999999995</v>
      </c>
      <c r="D29">
        <f t="shared" si="5"/>
        <v>0</v>
      </c>
      <c r="E29">
        <f t="shared" si="2"/>
        <v>1218.6955702601704</v>
      </c>
      <c r="F29">
        <f t="shared" si="3"/>
        <v>134.50555702601702</v>
      </c>
      <c r="G29">
        <f t="shared" si="6"/>
        <v>163921.32652298367</v>
      </c>
      <c r="H29">
        <f t="shared" si="20"/>
        <v>271124.31526161416</v>
      </c>
      <c r="I29">
        <f t="shared" si="21"/>
        <v>89.754999999999995</v>
      </c>
      <c r="J29">
        <f t="shared" si="7"/>
        <v>0</v>
      </c>
      <c r="K29">
        <f t="shared" si="8"/>
        <v>0.37944751509949931</v>
      </c>
      <c r="L29">
        <f t="shared" si="9"/>
        <v>4.8564999999999996</v>
      </c>
      <c r="M29">
        <f t="shared" si="10"/>
        <v>5.2359475150994985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0.16168438805352245</v>
      </c>
      <c r="Y29">
        <f t="shared" si="22"/>
        <v>88</v>
      </c>
      <c r="Z29">
        <f t="shared" si="23"/>
        <v>1.7065249260764892</v>
      </c>
      <c r="AA29">
        <f t="shared" si="12"/>
        <v>5.1609247784626984</v>
      </c>
      <c r="AB29">
        <f t="shared" si="13"/>
        <v>0</v>
      </c>
      <c r="AC29">
        <f t="shared" si="14"/>
        <v>0</v>
      </c>
      <c r="AD29">
        <f t="shared" si="15"/>
        <v>88</v>
      </c>
      <c r="AE29">
        <f t="shared" si="16"/>
        <v>5.1609247784626984</v>
      </c>
      <c r="AF29">
        <f t="shared" si="17"/>
        <v>0</v>
      </c>
      <c r="AG29">
        <f t="shared" si="18"/>
        <v>0</v>
      </c>
      <c r="AH29">
        <f t="shared" si="19"/>
        <v>0.33592477846269825</v>
      </c>
    </row>
    <row r="30" spans="1:35" x14ac:dyDescent="0.25">
      <c r="A30">
        <v>11</v>
      </c>
      <c r="B30">
        <v>0.1</v>
      </c>
      <c r="C30">
        <f t="shared" si="4"/>
        <v>89.95</v>
      </c>
      <c r="D30">
        <f t="shared" si="5"/>
        <v>0</v>
      </c>
      <c r="E30">
        <f t="shared" si="2"/>
        <v>1220.2555702601703</v>
      </c>
      <c r="F30">
        <f t="shared" si="3"/>
        <v>136.06555702601707</v>
      </c>
      <c r="G30">
        <f t="shared" si="6"/>
        <v>166034.75388155019</v>
      </c>
      <c r="H30">
        <f t="shared" si="20"/>
        <v>303294.81312453398</v>
      </c>
      <c r="I30">
        <f t="shared" si="21"/>
        <v>89.95</v>
      </c>
      <c r="J30">
        <f t="shared" si="7"/>
        <v>0</v>
      </c>
      <c r="K30">
        <f t="shared" si="8"/>
        <v>0.38433970805914397</v>
      </c>
      <c r="L30">
        <f t="shared" si="9"/>
        <v>4.8600000000000003</v>
      </c>
      <c r="M30">
        <f t="shared" si="10"/>
        <v>5.2443397080591438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0.30271950591108354</v>
      </c>
      <c r="Y30">
        <f t="shared" si="22"/>
        <v>88</v>
      </c>
      <c r="Z30">
        <f t="shared" si="23"/>
        <v>2.5437342734760207</v>
      </c>
      <c r="AA30">
        <f t="shared" si="12"/>
        <v>5.1609247784626984</v>
      </c>
      <c r="AB30">
        <f t="shared" si="13"/>
        <v>0</v>
      </c>
      <c r="AC30">
        <f t="shared" si="14"/>
        <v>0</v>
      </c>
      <c r="AD30">
        <f t="shared" si="15"/>
        <v>88</v>
      </c>
      <c r="AE30">
        <f t="shared" si="16"/>
        <v>5.1609247784626984</v>
      </c>
      <c r="AF30">
        <f t="shared" si="17"/>
        <v>0</v>
      </c>
      <c r="AG30">
        <f t="shared" si="18"/>
        <v>0</v>
      </c>
      <c r="AH30">
        <f t="shared" si="19"/>
        <v>0.33592477846269825</v>
      </c>
    </row>
    <row r="31" spans="1:35" x14ac:dyDescent="0.25">
      <c r="A31">
        <v>12</v>
      </c>
      <c r="B31">
        <v>0.11</v>
      </c>
      <c r="C31">
        <f t="shared" si="4"/>
        <v>90.144999999999996</v>
      </c>
      <c r="D31">
        <f t="shared" si="5"/>
        <v>0</v>
      </c>
      <c r="E31">
        <f t="shared" si="2"/>
        <v>1221.8155702601703</v>
      </c>
      <c r="F31">
        <f t="shared" si="3"/>
        <v>137.62555702601702</v>
      </c>
      <c r="G31">
        <f t="shared" si="6"/>
        <v>168153.04844011657</v>
      </c>
      <c r="H31">
        <f t="shared" si="20"/>
        <v>335877.90565838723</v>
      </c>
      <c r="I31">
        <f t="shared" si="21"/>
        <v>90.144999999999996</v>
      </c>
      <c r="J31">
        <f t="shared" si="7"/>
        <v>0</v>
      </c>
      <c r="K31">
        <f t="shared" si="8"/>
        <v>0.38924316768545503</v>
      </c>
      <c r="L31">
        <f t="shared" si="9"/>
        <v>4.8635000000000002</v>
      </c>
      <c r="M31">
        <f t="shared" si="10"/>
        <v>5.2527431676854555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0.51294547892563069</v>
      </c>
      <c r="Y31">
        <f t="shared" si="22"/>
        <v>88</v>
      </c>
      <c r="Z31">
        <f t="shared" si="23"/>
        <v>3.7403557053948573</v>
      </c>
      <c r="AA31">
        <f t="shared" si="12"/>
        <v>5.1609247784626984</v>
      </c>
      <c r="AB31">
        <f t="shared" si="13"/>
        <v>0</v>
      </c>
      <c r="AC31">
        <f t="shared" si="14"/>
        <v>0</v>
      </c>
      <c r="AD31">
        <f t="shared" si="15"/>
        <v>88</v>
      </c>
      <c r="AE31">
        <f t="shared" si="16"/>
        <v>5.1609247784626984</v>
      </c>
      <c r="AF31">
        <f t="shared" si="17"/>
        <v>0</v>
      </c>
      <c r="AG31">
        <f t="shared" si="18"/>
        <v>0</v>
      </c>
      <c r="AH31">
        <f t="shared" si="19"/>
        <v>0.33592477846269825</v>
      </c>
    </row>
    <row r="32" spans="1:35" x14ac:dyDescent="0.25">
      <c r="A32">
        <v>13</v>
      </c>
      <c r="B32">
        <v>0.12</v>
      </c>
      <c r="C32">
        <f t="shared" si="4"/>
        <v>90.34</v>
      </c>
      <c r="D32">
        <f t="shared" si="5"/>
        <v>0</v>
      </c>
      <c r="E32">
        <f t="shared" si="2"/>
        <v>1223.3755702601704</v>
      </c>
      <c r="F32">
        <f t="shared" si="3"/>
        <v>139.18555702601708</v>
      </c>
      <c r="G32">
        <f t="shared" si="6"/>
        <v>170276.21019868311</v>
      </c>
      <c r="H32">
        <f t="shared" si="20"/>
        <v>368874.54192651255</v>
      </c>
      <c r="I32">
        <f t="shared" si="21"/>
        <v>90.34</v>
      </c>
      <c r="J32">
        <f t="shared" si="7"/>
        <v>0</v>
      </c>
      <c r="K32">
        <f t="shared" si="8"/>
        <v>0.39415789397843309</v>
      </c>
      <c r="L32">
        <f t="shared" si="9"/>
        <v>4.867</v>
      </c>
      <c r="M32">
        <f t="shared" si="10"/>
        <v>5.2611578939784334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0.82206578515661066</v>
      </c>
      <c r="Y32">
        <f t="shared" si="22"/>
        <v>88</v>
      </c>
      <c r="Z32">
        <f t="shared" si="23"/>
        <v>5.6189959551145412</v>
      </c>
      <c r="AA32">
        <f t="shared" si="12"/>
        <v>5.1609247784626984</v>
      </c>
      <c r="AB32">
        <f t="shared" si="13"/>
        <v>0</v>
      </c>
      <c r="AC32">
        <f t="shared" si="14"/>
        <v>824.52811797331708</v>
      </c>
      <c r="AD32">
        <f t="shared" si="15"/>
        <v>88.005641537191877</v>
      </c>
      <c r="AE32">
        <f t="shared" si="16"/>
        <v>5.1611646390618366</v>
      </c>
      <c r="AF32">
        <f t="shared" si="17"/>
        <v>1648.1927377897364</v>
      </c>
      <c r="AG32">
        <f t="shared" si="18"/>
        <v>0</v>
      </c>
      <c r="AH32">
        <f t="shared" si="19"/>
        <v>0.33592477846269825</v>
      </c>
    </row>
    <row r="33" spans="1:34" x14ac:dyDescent="0.25">
      <c r="A33">
        <v>14</v>
      </c>
      <c r="B33">
        <v>0.13</v>
      </c>
      <c r="C33">
        <f t="shared" si="4"/>
        <v>90.534999999999997</v>
      </c>
      <c r="D33">
        <f t="shared" si="5"/>
        <v>0</v>
      </c>
      <c r="E33">
        <f t="shared" si="2"/>
        <v>1224.9355702601704</v>
      </c>
      <c r="F33">
        <f t="shared" si="3"/>
        <v>140.74555702601702</v>
      </c>
      <c r="G33">
        <f t="shared" si="6"/>
        <v>172404.23915724948</v>
      </c>
      <c r="H33">
        <f t="shared" si="20"/>
        <v>402285.67099360051</v>
      </c>
      <c r="I33">
        <f t="shared" si="21"/>
        <v>90.534999999999997</v>
      </c>
      <c r="J33">
        <f t="shared" si="7"/>
        <v>0</v>
      </c>
      <c r="K33">
        <f t="shared" si="8"/>
        <v>0.39908388693807756</v>
      </c>
      <c r="L33">
        <f t="shared" si="9"/>
        <v>4.8704999999999998</v>
      </c>
      <c r="M33">
        <f t="shared" si="10"/>
        <v>5.2695838869380776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1.2864456161578124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88.011277166208075</v>
      </c>
      <c r="Z33">
        <f>(V34-V33)*43560/3600</f>
        <v>9.2113493109191023</v>
      </c>
      <c r="AA33">
        <f t="shared" si="12"/>
        <v>5.1614042484637377</v>
      </c>
      <c r="AB33">
        <f t="shared" si="13"/>
        <v>1648.1927377888726</v>
      </c>
      <c r="AC33">
        <f t="shared" si="14"/>
        <v>8938.0938502085282</v>
      </c>
      <c r="AD33">
        <f t="shared" si="15"/>
        <v>88.061155693518828</v>
      </c>
      <c r="AE33">
        <f t="shared" si="16"/>
        <v>5.163524928171765</v>
      </c>
      <c r="AF33">
        <f t="shared" si="17"/>
        <v>16220.360515679287</v>
      </c>
      <c r="AG33">
        <f t="shared" si="18"/>
        <v>0</v>
      </c>
      <c r="AH33">
        <f t="shared" si="19"/>
        <v>0.33620183778820795</v>
      </c>
    </row>
    <row r="34" spans="1:34" x14ac:dyDescent="0.25">
      <c r="A34">
        <v>15</v>
      </c>
      <c r="B34">
        <v>0.14000000000000001</v>
      </c>
      <c r="C34">
        <f t="shared" si="4"/>
        <v>90.73</v>
      </c>
      <c r="D34">
        <f t="shared" si="5"/>
        <v>0</v>
      </c>
      <c r="E34">
        <f t="shared" si="2"/>
        <v>1226.4955702601706</v>
      </c>
      <c r="F34">
        <f t="shared" si="3"/>
        <v>142.30555702601708</v>
      </c>
      <c r="G34">
        <f t="shared" si="6"/>
        <v>174537.13531581603</v>
      </c>
      <c r="H34">
        <f t="shared" si="20"/>
        <v>436112.2419256529</v>
      </c>
      <c r="I34">
        <f t="shared" si="21"/>
        <v>90.73</v>
      </c>
      <c r="J34">
        <f t="shared" si="7"/>
        <v>0</v>
      </c>
      <c r="K34">
        <f t="shared" si="8"/>
        <v>0.40402114656438898</v>
      </c>
      <c r="L34">
        <f t="shared" si="9"/>
        <v>4.8739999999999997</v>
      </c>
      <c r="M34">
        <f t="shared" si="10"/>
        <v>5.2780211465643889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2.0477141542503001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88.110981984871259</v>
      </c>
      <c r="Z34">
        <f t="shared" ref="Z34:Z57" si="25">(V35-V34)*43560/3600</f>
        <v>33.37936062057198</v>
      </c>
      <c r="AA34">
        <f t="shared" si="12"/>
        <v>5.1656433869694576</v>
      </c>
      <c r="AB34">
        <f t="shared" si="13"/>
        <v>16220.360515679053</v>
      </c>
      <c r="AC34">
        <f t="shared" si="14"/>
        <v>67005.051536163592</v>
      </c>
      <c r="AD34">
        <f t="shared" si="15"/>
        <v>88.453879957481902</v>
      </c>
      <c r="AE34">
        <f t="shared" si="16"/>
        <v>5.1802409896646981</v>
      </c>
      <c r="AF34">
        <f t="shared" si="17"/>
        <v>117737.19118694527</v>
      </c>
      <c r="AG34">
        <f t="shared" si="18"/>
        <v>0</v>
      </c>
      <c r="AH34">
        <f t="shared" si="19"/>
        <v>0.33865140262561422</v>
      </c>
    </row>
    <row r="35" spans="1:34" x14ac:dyDescent="0.25">
      <c r="A35">
        <v>16</v>
      </c>
      <c r="B35">
        <v>0.15</v>
      </c>
      <c r="C35">
        <f t="shared" si="4"/>
        <v>90.924999999999997</v>
      </c>
      <c r="D35">
        <f t="shared" si="5"/>
        <v>0</v>
      </c>
      <c r="E35">
        <f t="shared" si="2"/>
        <v>1228.0555702601705</v>
      </c>
      <c r="F35">
        <f t="shared" si="3"/>
        <v>143.86555702601703</v>
      </c>
      <c r="G35">
        <f t="shared" si="6"/>
        <v>176674.89867438242</v>
      </c>
      <c r="H35">
        <f t="shared" si="20"/>
        <v>470355.20378990629</v>
      </c>
      <c r="I35">
        <f t="shared" si="21"/>
        <v>90.924999999999997</v>
      </c>
      <c r="J35">
        <f t="shared" si="7"/>
        <v>0</v>
      </c>
      <c r="K35">
        <f t="shared" si="8"/>
        <v>0.40896967285736668</v>
      </c>
      <c r="L35">
        <f t="shared" si="9"/>
        <v>4.8774999999999995</v>
      </c>
      <c r="M35">
        <f t="shared" si="10"/>
        <v>5.2864696728573666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4.8063389989256704</v>
      </c>
      <c r="Y35">
        <f t="shared" si="24"/>
        <v>88.78847839378912</v>
      </c>
      <c r="Z35">
        <f t="shared" si="25"/>
        <v>18.468643237501997</v>
      </c>
      <c r="AA35">
        <f t="shared" si="12"/>
        <v>5.1945179846627267</v>
      </c>
      <c r="AB35">
        <f t="shared" si="13"/>
        <v>117737.19118694433</v>
      </c>
      <c r="AC35">
        <f t="shared" si="14"/>
        <v>141630.61664205501</v>
      </c>
      <c r="AD35">
        <f t="shared" si="15"/>
        <v>88.943157864741593</v>
      </c>
      <c r="AE35">
        <f t="shared" si="16"/>
        <v>5.2011302223905824</v>
      </c>
      <c r="AF35">
        <f t="shared" si="17"/>
        <v>165500.23804134544</v>
      </c>
      <c r="AG35">
        <f t="shared" si="18"/>
        <v>0</v>
      </c>
      <c r="AH35">
        <f t="shared" si="19"/>
        <v>0.35536580836394716</v>
      </c>
    </row>
    <row r="36" spans="1:34" x14ac:dyDescent="0.25">
      <c r="A36">
        <v>17</v>
      </c>
      <c r="B36">
        <v>0.16</v>
      </c>
      <c r="C36">
        <f t="shared" si="4"/>
        <v>91.12</v>
      </c>
      <c r="D36">
        <f t="shared" si="5"/>
        <v>0</v>
      </c>
      <c r="E36">
        <f t="shared" si="2"/>
        <v>1229.6155702601704</v>
      </c>
      <c r="F36">
        <f t="shared" si="3"/>
        <v>145.42555702601709</v>
      </c>
      <c r="G36">
        <f t="shared" si="6"/>
        <v>178817.52923294893</v>
      </c>
      <c r="H36">
        <f t="shared" si="20"/>
        <v>505015.50565479818</v>
      </c>
      <c r="I36">
        <f t="shared" si="21"/>
        <v>91.12</v>
      </c>
      <c r="J36">
        <f t="shared" si="7"/>
        <v>0</v>
      </c>
      <c r="K36">
        <f t="shared" si="8"/>
        <v>0.41392946581701145</v>
      </c>
      <c r="L36">
        <f t="shared" si="9"/>
        <v>4.8810000000000002</v>
      </c>
      <c r="M36">
        <f t="shared" si="10"/>
        <v>5.2949294658170114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6.3326731507853395</v>
      </c>
      <c r="Y36">
        <f t="shared" si="24"/>
        <v>89.096044292084429</v>
      </c>
      <c r="Z36">
        <f t="shared" si="25"/>
        <v>7.7217311061522107</v>
      </c>
      <c r="AA36">
        <f t="shared" si="12"/>
        <v>5.2076728047638587</v>
      </c>
      <c r="AB36">
        <f t="shared" si="13"/>
        <v>165500.23804134582</v>
      </c>
      <c r="AC36">
        <f t="shared" si="14"/>
        <v>170025.54298384485</v>
      </c>
      <c r="AD36">
        <f t="shared" si="15"/>
        <v>89.124948509008917</v>
      </c>
      <c r="AE36">
        <f t="shared" si="16"/>
        <v>5.2089100721949784</v>
      </c>
      <c r="AF36">
        <f t="shared" si="17"/>
        <v>174546.39376359186</v>
      </c>
      <c r="AG36">
        <f t="shared" si="18"/>
        <v>0</v>
      </c>
      <c r="AH36">
        <f t="shared" si="19"/>
        <v>0.36300021490593304</v>
      </c>
    </row>
    <row r="37" spans="1:34" x14ac:dyDescent="0.25">
      <c r="A37">
        <v>18</v>
      </c>
      <c r="B37">
        <v>0.17</v>
      </c>
      <c r="C37">
        <f t="shared" si="4"/>
        <v>91.314999999999998</v>
      </c>
      <c r="D37">
        <f t="shared" si="5"/>
        <v>0</v>
      </c>
      <c r="E37">
        <f t="shared" si="2"/>
        <v>1231.1755702601704</v>
      </c>
      <c r="F37">
        <f t="shared" si="3"/>
        <v>146.98555702601703</v>
      </c>
      <c r="G37">
        <f t="shared" si="6"/>
        <v>180965.0269915153</v>
      </c>
      <c r="H37">
        <f t="shared" si="20"/>
        <v>540094.09658989625</v>
      </c>
      <c r="I37">
        <f t="shared" si="21"/>
        <v>91.314999999999998</v>
      </c>
      <c r="J37">
        <f t="shared" si="7"/>
        <v>0</v>
      </c>
      <c r="K37">
        <f t="shared" si="8"/>
        <v>0.41890052544332246</v>
      </c>
      <c r="L37">
        <f t="shared" si="9"/>
        <v>4.8845000000000001</v>
      </c>
      <c r="M37">
        <f t="shared" si="10"/>
        <v>5.3034005254433225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6.970832746335109</v>
      </c>
      <c r="Y37">
        <f t="shared" si="24"/>
        <v>89.153824276118854</v>
      </c>
      <c r="Z37">
        <f t="shared" si="25"/>
        <v>5.1985579793275871</v>
      </c>
      <c r="AA37">
        <f t="shared" si="12"/>
        <v>5.2101461218097134</v>
      </c>
      <c r="AB37">
        <f t="shared" si="13"/>
        <v>174546.39376359122</v>
      </c>
      <c r="AC37">
        <f t="shared" si="14"/>
        <v>174525.53510712337</v>
      </c>
      <c r="AD37">
        <f t="shared" si="15"/>
        <v>89.153691046836201</v>
      </c>
      <c r="AE37">
        <f t="shared" si="16"/>
        <v>5.2101404188269012</v>
      </c>
      <c r="AF37">
        <f t="shared" si="17"/>
        <v>174504.69698139367</v>
      </c>
      <c r="AG37">
        <f t="shared" si="18"/>
        <v>0</v>
      </c>
      <c r="AH37">
        <f t="shared" si="19"/>
        <v>0.36443645531527208</v>
      </c>
    </row>
    <row r="38" spans="1:34" x14ac:dyDescent="0.25">
      <c r="A38">
        <v>19</v>
      </c>
      <c r="B38">
        <v>0.18</v>
      </c>
      <c r="C38">
        <f t="shared" si="4"/>
        <v>91.51</v>
      </c>
      <c r="D38">
        <f t="shared" si="5"/>
        <v>0</v>
      </c>
      <c r="E38">
        <f t="shared" si="2"/>
        <v>1232.7355702601703</v>
      </c>
      <c r="F38">
        <f t="shared" si="3"/>
        <v>148.54555702601709</v>
      </c>
      <c r="G38">
        <f t="shared" si="6"/>
        <v>183117.39195008183</v>
      </c>
      <c r="H38">
        <f t="shared" si="20"/>
        <v>575591.92566587008</v>
      </c>
      <c r="I38">
        <f t="shared" si="21"/>
        <v>91.51</v>
      </c>
      <c r="J38">
        <f t="shared" si="7"/>
        <v>0</v>
      </c>
      <c r="K38">
        <f t="shared" si="8"/>
        <v>0.42388285173630058</v>
      </c>
      <c r="L38">
        <f t="shared" si="9"/>
        <v>4.8879999999999999</v>
      </c>
      <c r="M38">
        <f t="shared" si="10"/>
        <v>5.3118828517363008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7.4004656371886286</v>
      </c>
      <c r="Y38">
        <f t="shared" si="24"/>
        <v>89.153557948688331</v>
      </c>
      <c r="Z38">
        <f t="shared" si="25"/>
        <v>3.8736575439245589</v>
      </c>
      <c r="AA38">
        <f t="shared" si="12"/>
        <v>5.2101347214574165</v>
      </c>
      <c r="AB38">
        <f t="shared" si="13"/>
        <v>174504.69698139437</v>
      </c>
      <c r="AC38">
        <f t="shared" si="14"/>
        <v>172099.03806183522</v>
      </c>
      <c r="AD38">
        <f t="shared" si="15"/>
        <v>89.138192423460566</v>
      </c>
      <c r="AE38">
        <f t="shared" si="16"/>
        <v>5.2094769882285235</v>
      </c>
      <c r="AF38">
        <f t="shared" si="17"/>
        <v>169695.7469819001</v>
      </c>
      <c r="AG38">
        <f t="shared" si="18"/>
        <v>0</v>
      </c>
      <c r="AH38">
        <f t="shared" si="19"/>
        <v>0.36442983519890781</v>
      </c>
    </row>
    <row r="39" spans="1:34" x14ac:dyDescent="0.25">
      <c r="A39">
        <v>20</v>
      </c>
      <c r="B39">
        <v>0.19</v>
      </c>
      <c r="C39">
        <f t="shared" si="4"/>
        <v>91.704999999999998</v>
      </c>
      <c r="D39">
        <f t="shared" si="5"/>
        <v>0</v>
      </c>
      <c r="E39">
        <f t="shared" si="2"/>
        <v>1234.2955702601703</v>
      </c>
      <c r="F39">
        <f t="shared" si="3"/>
        <v>150.10555702601704</v>
      </c>
      <c r="G39">
        <f t="shared" si="6"/>
        <v>185274.62410864822</v>
      </c>
      <c r="H39">
        <f t="shared" si="20"/>
        <v>611509.94195442554</v>
      </c>
      <c r="I39">
        <f t="shared" si="21"/>
        <v>91.704999999999998</v>
      </c>
      <c r="J39">
        <f t="shared" si="7"/>
        <v>0</v>
      </c>
      <c r="K39">
        <f t="shared" si="8"/>
        <v>0.42887644469594505</v>
      </c>
      <c r="L39">
        <f t="shared" si="9"/>
        <v>4.8914999999999997</v>
      </c>
      <c r="M39">
        <f t="shared" si="10"/>
        <v>5.3203764446959445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7.7206026242898318</v>
      </c>
      <c r="Y39">
        <f t="shared" si="24"/>
        <v>89.122842022197048</v>
      </c>
      <c r="Z39">
        <f t="shared" si="25"/>
        <v>3.0392294057810139</v>
      </c>
      <c r="AA39">
        <f t="shared" si="12"/>
        <v>5.208819902392654</v>
      </c>
      <c r="AB39">
        <f t="shared" si="13"/>
        <v>169695.74698189914</v>
      </c>
      <c r="AC39">
        <f t="shared" si="14"/>
        <v>165790.48408799819</v>
      </c>
      <c r="AD39">
        <f t="shared" si="15"/>
        <v>89.097898163768335</v>
      </c>
      <c r="AE39">
        <f t="shared" si="16"/>
        <v>5.207752161179636</v>
      </c>
      <c r="AF39">
        <f t="shared" si="17"/>
        <v>161889.0650624641</v>
      </c>
      <c r="AG39">
        <f t="shared" si="18"/>
        <v>0</v>
      </c>
      <c r="AH39">
        <f t="shared" si="19"/>
        <v>0.36366632763527151</v>
      </c>
    </row>
    <row r="40" spans="1:34" x14ac:dyDescent="0.25">
      <c r="A40">
        <v>21</v>
      </c>
      <c r="B40">
        <v>0.2</v>
      </c>
      <c r="C40">
        <f t="shared" si="4"/>
        <v>91.9</v>
      </c>
      <c r="D40">
        <f t="shared" si="5"/>
        <v>0</v>
      </c>
      <c r="E40">
        <f t="shared" si="2"/>
        <v>1235.8555702601705</v>
      </c>
      <c r="F40">
        <f t="shared" si="3"/>
        <v>151.6655570260171</v>
      </c>
      <c r="G40">
        <f t="shared" si="6"/>
        <v>187436.72346721476</v>
      </c>
      <c r="H40">
        <f t="shared" si="20"/>
        <v>647849.09452828183</v>
      </c>
      <c r="I40">
        <f t="shared" si="21"/>
        <v>91.9</v>
      </c>
      <c r="J40">
        <f t="shared" si="7"/>
        <v>0</v>
      </c>
      <c r="K40">
        <f t="shared" si="8"/>
        <v>0.43388130432225636</v>
      </c>
      <c r="L40">
        <f t="shared" si="9"/>
        <v>4.8949999999999996</v>
      </c>
      <c r="M40">
        <f t="shared" si="10"/>
        <v>5.3288813043222563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7.9717786082386759</v>
      </c>
      <c r="Y40">
        <f t="shared" si="24"/>
        <v>89.072978857056356</v>
      </c>
      <c r="Z40">
        <f t="shared" si="25"/>
        <v>2.4638078133184509</v>
      </c>
      <c r="AA40">
        <f t="shared" si="12"/>
        <v>5.2066854709219008</v>
      </c>
      <c r="AB40">
        <f t="shared" si="13"/>
        <v>161889.06506246497</v>
      </c>
      <c r="AC40">
        <f t="shared" si="14"/>
        <v>156951.88527877876</v>
      </c>
      <c r="AD40">
        <f t="shared" si="15"/>
        <v>89.041443895926406</v>
      </c>
      <c r="AE40">
        <f t="shared" si="16"/>
        <v>5.2053355924439737</v>
      </c>
      <c r="AF40">
        <f t="shared" si="17"/>
        <v>152019.5650576131</v>
      </c>
      <c r="AG40">
        <f t="shared" si="18"/>
        <v>0</v>
      </c>
      <c r="AH40">
        <f t="shared" si="19"/>
        <v>0.36242687605165841</v>
      </c>
    </row>
    <row r="41" spans="1:34" x14ac:dyDescent="0.25">
      <c r="A41">
        <v>22</v>
      </c>
      <c r="B41">
        <v>0.21</v>
      </c>
      <c r="C41">
        <f t="shared" si="4"/>
        <v>92.094999999999999</v>
      </c>
      <c r="D41">
        <f t="shared" si="5"/>
        <v>0</v>
      </c>
      <c r="E41">
        <f t="shared" si="2"/>
        <v>1237.4155702601704</v>
      </c>
      <c r="F41">
        <f t="shared" si="3"/>
        <v>153.22555702601704</v>
      </c>
      <c r="G41">
        <f t="shared" si="6"/>
        <v>189603.69002578114</v>
      </c>
      <c r="H41">
        <f t="shared" si="20"/>
        <v>684610.33246110962</v>
      </c>
      <c r="I41">
        <f t="shared" si="21"/>
        <v>92.094999999999999</v>
      </c>
      <c r="J41">
        <f t="shared" si="7"/>
        <v>0</v>
      </c>
      <c r="K41">
        <f t="shared" si="8"/>
        <v>0.43889743061523412</v>
      </c>
      <c r="L41">
        <f t="shared" si="9"/>
        <v>4.8984999999999994</v>
      </c>
      <c r="M41">
        <f t="shared" si="10"/>
        <v>5.3373974306152334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8.1753990886782173</v>
      </c>
      <c r="Y41">
        <f t="shared" si="24"/>
        <v>89.009939973997362</v>
      </c>
      <c r="Z41">
        <f t="shared" si="25"/>
        <v>2.0441810890397534</v>
      </c>
      <c r="AA41">
        <f t="shared" si="12"/>
        <v>5.2039870426231234</v>
      </c>
      <c r="AB41">
        <f t="shared" si="13"/>
        <v>152019.56505761362</v>
      </c>
      <c r="AC41">
        <f t="shared" si="14"/>
        <v>146331.91434116356</v>
      </c>
      <c r="AD41">
        <f t="shared" si="15"/>
        <v>88.973592774221373</v>
      </c>
      <c r="AE41">
        <f t="shared" si="16"/>
        <v>5.2024312538427004</v>
      </c>
      <c r="AF41">
        <f t="shared" si="17"/>
        <v>140649.86446432301</v>
      </c>
      <c r="AG41">
        <f t="shared" si="18"/>
        <v>0</v>
      </c>
      <c r="AH41">
        <f t="shared" si="19"/>
        <v>0.36085991488470859</v>
      </c>
    </row>
    <row r="42" spans="1:34" x14ac:dyDescent="0.25">
      <c r="A42">
        <v>23</v>
      </c>
      <c r="B42">
        <v>0.22</v>
      </c>
      <c r="C42">
        <f t="shared" si="4"/>
        <v>92.29</v>
      </c>
      <c r="D42">
        <f t="shared" si="5"/>
        <v>0</v>
      </c>
      <c r="E42">
        <f t="shared" si="2"/>
        <v>1238.9755702601706</v>
      </c>
      <c r="F42">
        <f t="shared" si="3"/>
        <v>154.7855570260171</v>
      </c>
      <c r="G42">
        <f t="shared" si="6"/>
        <v>191775.52378434769</v>
      </c>
      <c r="H42">
        <f t="shared" si="20"/>
        <v>721794.60482751334</v>
      </c>
      <c r="I42">
        <f t="shared" si="21"/>
        <v>92.29</v>
      </c>
      <c r="J42">
        <f t="shared" si="7"/>
        <v>0</v>
      </c>
      <c r="K42">
        <f t="shared" si="8"/>
        <v>0.443924823574879</v>
      </c>
      <c r="L42">
        <f t="shared" si="9"/>
        <v>4.9020000000000001</v>
      </c>
      <c r="M42">
        <f t="shared" si="10"/>
        <v>5.3459248235748795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8.3443396745492713</v>
      </c>
      <c r="Y42">
        <f t="shared" si="24"/>
        <v>88.936808744634391</v>
      </c>
      <c r="Z42">
        <f t="shared" si="25"/>
        <v>1.7261200811717847</v>
      </c>
      <c r="AA42">
        <f t="shared" si="12"/>
        <v>5.2008588102164071</v>
      </c>
      <c r="AB42">
        <f t="shared" si="13"/>
        <v>140649.86446432353</v>
      </c>
      <c r="AC42">
        <f t="shared" si="14"/>
        <v>134395.33475204321</v>
      </c>
      <c r="AD42">
        <f t="shared" si="15"/>
        <v>88.896318637898972</v>
      </c>
      <c r="AE42">
        <f t="shared" si="16"/>
        <v>5.1991279392112748</v>
      </c>
      <c r="AF42">
        <f t="shared" si="17"/>
        <v>128147.03617538136</v>
      </c>
      <c r="AG42">
        <f t="shared" si="18"/>
        <v>0</v>
      </c>
      <c r="AH42">
        <f t="shared" si="19"/>
        <v>0.35904429428707135</v>
      </c>
    </row>
    <row r="43" spans="1:34" x14ac:dyDescent="0.25">
      <c r="A43">
        <v>24</v>
      </c>
      <c r="B43">
        <v>0.23</v>
      </c>
      <c r="C43">
        <f t="shared" si="4"/>
        <v>92.484999999999999</v>
      </c>
      <c r="D43">
        <f t="shared" si="5"/>
        <v>0</v>
      </c>
      <c r="E43">
        <f t="shared" si="2"/>
        <v>1240.5355702601705</v>
      </c>
      <c r="F43">
        <f t="shared" si="3"/>
        <v>156.34555702601705</v>
      </c>
      <c r="G43">
        <f t="shared" si="6"/>
        <v>193952.22474291406</v>
      </c>
      <c r="H43">
        <f t="shared" si="20"/>
        <v>759402.86070297251</v>
      </c>
      <c r="I43">
        <f t="shared" si="21"/>
        <v>92.484999999999999</v>
      </c>
      <c r="J43">
        <f t="shared" si="7"/>
        <v>0</v>
      </c>
      <c r="K43">
        <f t="shared" si="8"/>
        <v>0.44896348320119001</v>
      </c>
      <c r="L43">
        <f t="shared" si="9"/>
        <v>4.9055</v>
      </c>
      <c r="M43">
        <f t="shared" si="10"/>
        <v>5.3544634832011901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8.4869942267122287</v>
      </c>
      <c r="Y43">
        <f t="shared" si="24"/>
        <v>88.855868869823368</v>
      </c>
      <c r="Z43">
        <f t="shared" si="25"/>
        <v>0</v>
      </c>
      <c r="AA43">
        <f t="shared" si="12"/>
        <v>5.1973987926030949</v>
      </c>
      <c r="AB43">
        <f t="shared" si="13"/>
        <v>128147.03617538158</v>
      </c>
      <c r="AC43">
        <f t="shared" si="14"/>
        <v>118791.71834869601</v>
      </c>
      <c r="AD43">
        <f t="shared" si="15"/>
        <v>88.795305112870949</v>
      </c>
      <c r="AE43">
        <f t="shared" si="16"/>
        <v>5.1948098132369545</v>
      </c>
      <c r="AF43">
        <f t="shared" si="17"/>
        <v>109445.72084772855</v>
      </c>
      <c r="AG43">
        <f t="shared" si="18"/>
        <v>0</v>
      </c>
      <c r="AH43">
        <f t="shared" si="19"/>
        <v>0.35703704365754668</v>
      </c>
    </row>
    <row r="44" spans="1:34" x14ac:dyDescent="0.25">
      <c r="A44">
        <v>25</v>
      </c>
      <c r="B44">
        <v>0.24</v>
      </c>
      <c r="C44">
        <f t="shared" si="4"/>
        <v>92.68</v>
      </c>
      <c r="D44">
        <f t="shared" si="5"/>
        <v>0</v>
      </c>
      <c r="E44">
        <f t="shared" si="2"/>
        <v>1242.0955702601705</v>
      </c>
      <c r="F44">
        <f t="shared" si="3"/>
        <v>157.90555702601711</v>
      </c>
      <c r="G44">
        <f t="shared" si="6"/>
        <v>196133.79290148057</v>
      </c>
      <c r="H44">
        <f t="shared" si="20"/>
        <v>797436.04916382837</v>
      </c>
      <c r="I44">
        <f t="shared" si="21"/>
        <v>92.68</v>
      </c>
      <c r="J44">
        <f t="shared" si="7"/>
        <v>0</v>
      </c>
      <c r="K44">
        <f t="shared" si="8"/>
        <v>0.45401340949416807</v>
      </c>
      <c r="L44">
        <f t="shared" si="9"/>
        <v>4.9089999999999998</v>
      </c>
      <c r="M44">
        <f t="shared" si="10"/>
        <v>5.3630134094941679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8.4869942267122287</v>
      </c>
      <c r="Y44">
        <f t="shared" si="24"/>
        <v>88.734182770303448</v>
      </c>
      <c r="Z44">
        <f t="shared" si="25"/>
        <v>0</v>
      </c>
      <c r="AA44">
        <f t="shared" si="12"/>
        <v>5.1921996026717263</v>
      </c>
      <c r="AB44">
        <f t="shared" si="13"/>
        <v>109445.72084772862</v>
      </c>
      <c r="AC44">
        <f t="shared" si="14"/>
        <v>100099.76156291951</v>
      </c>
      <c r="AD44">
        <f t="shared" si="15"/>
        <v>88.672851098019834</v>
      </c>
      <c r="AE44">
        <f t="shared" si="16"/>
        <v>5.1895813400702115</v>
      </c>
      <c r="AF44">
        <f t="shared" si="17"/>
        <v>90763.228023475851</v>
      </c>
      <c r="AG44">
        <f t="shared" si="18"/>
        <v>0</v>
      </c>
      <c r="AH44">
        <f t="shared" si="19"/>
        <v>0.35402196320474111</v>
      </c>
    </row>
    <row r="45" spans="1:34" x14ac:dyDescent="0.25">
      <c r="A45">
        <v>26</v>
      </c>
      <c r="B45">
        <v>0.25</v>
      </c>
      <c r="C45">
        <f t="shared" si="4"/>
        <v>92.875</v>
      </c>
      <c r="D45">
        <f t="shared" si="5"/>
        <v>0</v>
      </c>
      <c r="E45">
        <f t="shared" si="2"/>
        <v>1243.6555702601704</v>
      </c>
      <c r="F45">
        <f t="shared" si="3"/>
        <v>159.46555702601705</v>
      </c>
      <c r="G45">
        <f t="shared" si="6"/>
        <v>198320.22826004695</v>
      </c>
      <c r="H45">
        <f t="shared" si="20"/>
        <v>835895.11928722833</v>
      </c>
      <c r="I45">
        <f t="shared" si="21"/>
        <v>92.875</v>
      </c>
      <c r="J45">
        <f t="shared" si="7"/>
        <v>0</v>
      </c>
      <c r="K45">
        <f t="shared" si="8"/>
        <v>0.45907460245381243</v>
      </c>
      <c r="L45">
        <f t="shared" si="9"/>
        <v>4.9124999999999996</v>
      </c>
      <c r="M45">
        <f t="shared" si="10"/>
        <v>5.371574602453812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8.4869942267122287</v>
      </c>
      <c r="Y45">
        <f t="shared" si="24"/>
        <v>88.611581280994528</v>
      </c>
      <c r="Z45">
        <f t="shared" si="25"/>
        <v>0</v>
      </c>
      <c r="AA45">
        <f t="shared" si="12"/>
        <v>5.1869657180833011</v>
      </c>
      <c r="AB45">
        <f t="shared" si="13"/>
        <v>90763.228023475313</v>
      </c>
      <c r="AC45">
        <f t="shared" si="14"/>
        <v>81426.689730925369</v>
      </c>
      <c r="AD45">
        <f t="shared" si="15"/>
        <v>88.549830969036549</v>
      </c>
      <c r="AE45">
        <f t="shared" si="16"/>
        <v>5.1843316156503141</v>
      </c>
      <c r="AF45">
        <f t="shared" si="17"/>
        <v>72099.634207134179</v>
      </c>
      <c r="AG45">
        <f t="shared" si="18"/>
        <v>0</v>
      </c>
      <c r="AH45">
        <f t="shared" si="19"/>
        <v>0.35098861816801419</v>
      </c>
    </row>
    <row r="46" spans="1:34" x14ac:dyDescent="0.25">
      <c r="A46">
        <v>27</v>
      </c>
      <c r="B46">
        <v>0.26</v>
      </c>
      <c r="C46">
        <f t="shared" si="4"/>
        <v>93.07</v>
      </c>
      <c r="D46">
        <f t="shared" si="5"/>
        <v>0</v>
      </c>
      <c r="E46">
        <f t="shared" si="2"/>
        <v>1245.2155702601704</v>
      </c>
      <c r="F46">
        <f t="shared" si="3"/>
        <v>161.025557026017</v>
      </c>
      <c r="G46">
        <f t="shared" si="6"/>
        <v>200511.53081861333</v>
      </c>
      <c r="H46">
        <f t="shared" si="20"/>
        <v>874781.02015111374</v>
      </c>
      <c r="I46">
        <f t="shared" si="21"/>
        <v>93.07</v>
      </c>
      <c r="J46">
        <f t="shared" si="7"/>
        <v>0</v>
      </c>
      <c r="K46">
        <f t="shared" si="8"/>
        <v>0.46414706208012352</v>
      </c>
      <c r="L46">
        <f t="shared" si="9"/>
        <v>4.9159999999999995</v>
      </c>
      <c r="M46">
        <f t="shared" si="10"/>
        <v>5.3801470620801233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8.4869942267122287</v>
      </c>
      <c r="Y46">
        <f t="shared" si="24"/>
        <v>88.487775576975807</v>
      </c>
      <c r="Z46">
        <f t="shared" si="25"/>
        <v>0</v>
      </c>
      <c r="AA46">
        <f t="shared" si="12"/>
        <v>5.181686042714726</v>
      </c>
      <c r="AB46">
        <f t="shared" si="13"/>
        <v>72099.634207133757</v>
      </c>
      <c r="AC46">
        <f t="shared" si="14"/>
        <v>62772.599330247249</v>
      </c>
      <c r="AD46">
        <f t="shared" si="15"/>
        <v>88.425720322284448</v>
      </c>
      <c r="AE46">
        <f t="shared" si="16"/>
        <v>5.1790404756355306</v>
      </c>
      <c r="AF46">
        <f t="shared" si="17"/>
        <v>53455.088494845848</v>
      </c>
      <c r="AG46">
        <f t="shared" si="18"/>
        <v>0</v>
      </c>
      <c r="AH46">
        <f t="shared" si="19"/>
        <v>0.34793109646131426</v>
      </c>
    </row>
    <row r="47" spans="1:34" x14ac:dyDescent="0.25">
      <c r="A47">
        <v>28</v>
      </c>
      <c r="B47">
        <v>0.27</v>
      </c>
      <c r="C47">
        <f t="shared" si="4"/>
        <v>93.265000000000001</v>
      </c>
      <c r="D47">
        <f t="shared" si="5"/>
        <v>0</v>
      </c>
      <c r="E47">
        <f t="shared" si="2"/>
        <v>1246.7755702601703</v>
      </c>
      <c r="F47">
        <f t="shared" si="3"/>
        <v>162.58555702601706</v>
      </c>
      <c r="G47">
        <f t="shared" si="6"/>
        <v>202707.70057717984</v>
      </c>
      <c r="H47">
        <f t="shared" si="20"/>
        <v>914094.70083418116</v>
      </c>
      <c r="I47">
        <f t="shared" si="21"/>
        <v>93.265000000000001</v>
      </c>
      <c r="J47">
        <f t="shared" si="7"/>
        <v>0</v>
      </c>
      <c r="K47">
        <f t="shared" si="8"/>
        <v>0.46923078837310156</v>
      </c>
      <c r="L47">
        <f t="shared" si="9"/>
        <v>4.9194999999999993</v>
      </c>
      <c r="M47">
        <f t="shared" si="10"/>
        <v>5.3887307883731008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8.4869942267122287</v>
      </c>
      <c r="Y47">
        <f t="shared" si="24"/>
        <v>88.363360315776305</v>
      </c>
      <c r="Z47">
        <f t="shared" si="25"/>
        <v>0</v>
      </c>
      <c r="AA47">
        <f t="shared" si="12"/>
        <v>5.1763834554237764</v>
      </c>
      <c r="AB47">
        <f t="shared" si="13"/>
        <v>53455.088494846874</v>
      </c>
      <c r="AC47">
        <f t="shared" si="14"/>
        <v>44137.598275084078</v>
      </c>
      <c r="AD47">
        <f t="shared" si="15"/>
        <v>88.300499934351947</v>
      </c>
      <c r="AE47">
        <f t="shared" si="16"/>
        <v>5.1737071957585572</v>
      </c>
      <c r="AF47">
        <f t="shared" si="17"/>
        <v>34829.742590116068</v>
      </c>
      <c r="AG47">
        <f t="shared" si="18"/>
        <v>0</v>
      </c>
      <c r="AH47">
        <f t="shared" si="19"/>
        <v>0.34486160360215001</v>
      </c>
    </row>
    <row r="48" spans="1:34" x14ac:dyDescent="0.25">
      <c r="A48">
        <v>29</v>
      </c>
      <c r="B48">
        <v>0.28000000000000003</v>
      </c>
      <c r="C48">
        <f t="shared" si="4"/>
        <v>93.460000000000008</v>
      </c>
      <c r="D48">
        <f t="shared" si="5"/>
        <v>0</v>
      </c>
      <c r="E48">
        <f t="shared" si="2"/>
        <v>1248.3355702601705</v>
      </c>
      <c r="F48">
        <f t="shared" si="3"/>
        <v>164.14555702601712</v>
      </c>
      <c r="G48">
        <f t="shared" si="6"/>
        <v>204908.73753574642</v>
      </c>
      <c r="H48">
        <f t="shared" si="20"/>
        <v>953837.11041584774</v>
      </c>
      <c r="I48">
        <f t="shared" si="21"/>
        <v>93.460000000000008</v>
      </c>
      <c r="J48">
        <f t="shared" si="7"/>
        <v>0</v>
      </c>
      <c r="K48">
        <f t="shared" si="8"/>
        <v>0.47432578133274639</v>
      </c>
      <c r="L48">
        <f t="shared" si="9"/>
        <v>4.923</v>
      </c>
      <c r="M48">
        <f t="shared" si="10"/>
        <v>5.3973257813327464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8.4869942267122287</v>
      </c>
      <c r="Y48">
        <f t="shared" si="24"/>
        <v>88.237704552247976</v>
      </c>
      <c r="Z48">
        <f t="shared" si="25"/>
        <v>0</v>
      </c>
      <c r="AA48">
        <f t="shared" si="12"/>
        <v>5.1710337034176126</v>
      </c>
      <c r="AB48">
        <f t="shared" si="13"/>
        <v>34829.742590115056</v>
      </c>
      <c r="AC48">
        <f t="shared" si="14"/>
        <v>25521.881923963352</v>
      </c>
      <c r="AD48">
        <f t="shared" si="15"/>
        <v>88.174624300787485</v>
      </c>
      <c r="AE48">
        <f t="shared" si="16"/>
        <v>5.1683492601219383</v>
      </c>
      <c r="AF48">
        <f t="shared" si="17"/>
        <v>16223.685253676078</v>
      </c>
      <c r="AG48">
        <f t="shared" si="18"/>
        <v>0</v>
      </c>
      <c r="AH48">
        <f t="shared" si="19"/>
        <v>0.34176721145418748</v>
      </c>
    </row>
    <row r="49" spans="1:34" x14ac:dyDescent="0.25">
      <c r="A49">
        <v>30</v>
      </c>
      <c r="B49">
        <v>0.28999999999999998</v>
      </c>
      <c r="C49">
        <f t="shared" si="4"/>
        <v>93.655000000000001</v>
      </c>
      <c r="D49">
        <f t="shared" si="5"/>
        <v>0</v>
      </c>
      <c r="E49">
        <f t="shared" si="2"/>
        <v>1249.8955702601704</v>
      </c>
      <c r="F49">
        <f t="shared" si="3"/>
        <v>165.70555702601706</v>
      </c>
      <c r="G49">
        <f t="shared" si="6"/>
        <v>207114.64169431277</v>
      </c>
      <c r="H49">
        <f t="shared" si="20"/>
        <v>994009.19797622948</v>
      </c>
      <c r="I49">
        <f t="shared" si="21"/>
        <v>93.655000000000001</v>
      </c>
      <c r="J49">
        <f t="shared" si="7"/>
        <v>0</v>
      </c>
      <c r="K49">
        <f t="shared" si="8"/>
        <v>0.47943204095905734</v>
      </c>
      <c r="L49">
        <f t="shared" si="9"/>
        <v>4.9264999999999999</v>
      </c>
      <c r="M49">
        <f t="shared" si="10"/>
        <v>5.4059320409590574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8.4869942267122287</v>
      </c>
      <c r="Y49">
        <f t="shared" si="24"/>
        <v>88.111004733195614</v>
      </c>
      <c r="Z49">
        <f t="shared" si="25"/>
        <v>0</v>
      </c>
      <c r="AA49">
        <f t="shared" si="12"/>
        <v>5.1656443541573926</v>
      </c>
      <c r="AB49">
        <f t="shared" si="13"/>
        <v>16223.685253676773</v>
      </c>
      <c r="AC49">
        <f t="shared" si="14"/>
        <v>6925.5254161934663</v>
      </c>
      <c r="AD49">
        <f t="shared" si="15"/>
        <v>88.047385417618955</v>
      </c>
      <c r="AE49">
        <f t="shared" si="16"/>
        <v>5.1629394589077497</v>
      </c>
      <c r="AF49">
        <f t="shared" si="17"/>
        <v>0</v>
      </c>
      <c r="AG49">
        <f t="shared" si="18"/>
        <v>0</v>
      </c>
      <c r="AH49">
        <f t="shared" si="19"/>
        <v>0.33865196151029198</v>
      </c>
    </row>
    <row r="50" spans="1:34" x14ac:dyDescent="0.25">
      <c r="A50">
        <v>31</v>
      </c>
      <c r="B50">
        <v>0.3</v>
      </c>
      <c r="C50">
        <f t="shared" si="4"/>
        <v>93.85</v>
      </c>
      <c r="D50">
        <f t="shared" si="5"/>
        <v>0</v>
      </c>
      <c r="E50">
        <f t="shared" si="2"/>
        <v>1251.4555702601704</v>
      </c>
      <c r="F50">
        <f t="shared" si="3"/>
        <v>167.26555702601701</v>
      </c>
      <c r="G50">
        <f t="shared" si="6"/>
        <v>209325.41305287916</v>
      </c>
      <c r="H50">
        <f t="shared" si="20"/>
        <v>1034611.9125961207</v>
      </c>
      <c r="I50">
        <f t="shared" si="21"/>
        <v>93.85</v>
      </c>
      <c r="J50">
        <f t="shared" si="7"/>
        <v>0</v>
      </c>
      <c r="K50">
        <f t="shared" si="8"/>
        <v>0.48454956725203507</v>
      </c>
      <c r="L50">
        <f t="shared" si="9"/>
        <v>4.93</v>
      </c>
      <c r="M50">
        <f t="shared" si="10"/>
        <v>5.4145495672520347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8.4869942267122287</v>
      </c>
      <c r="Y50">
        <f t="shared" si="24"/>
        <v>88</v>
      </c>
      <c r="Z50">
        <f t="shared" si="25"/>
        <v>0</v>
      </c>
      <c r="AA50">
        <f t="shared" si="12"/>
        <v>5.1609247784626984</v>
      </c>
      <c r="AB50">
        <f t="shared" si="13"/>
        <v>0</v>
      </c>
      <c r="AC50">
        <f t="shared" si="14"/>
        <v>0</v>
      </c>
      <c r="AD50">
        <f t="shared" si="15"/>
        <v>88</v>
      </c>
      <c r="AE50">
        <f t="shared" si="16"/>
        <v>5.1609247784626984</v>
      </c>
      <c r="AF50">
        <f t="shared" si="17"/>
        <v>0</v>
      </c>
      <c r="AG50">
        <f t="shared" si="18"/>
        <v>0</v>
      </c>
      <c r="AH50">
        <f t="shared" si="19"/>
        <v>0.33592477846269825</v>
      </c>
    </row>
    <row r="51" spans="1:34" x14ac:dyDescent="0.25">
      <c r="A51">
        <v>32</v>
      </c>
      <c r="B51">
        <v>0.31</v>
      </c>
      <c r="C51">
        <f t="shared" si="4"/>
        <v>94.045000000000002</v>
      </c>
      <c r="D51">
        <f t="shared" si="5"/>
        <v>0</v>
      </c>
      <c r="E51">
        <f t="shared" si="2"/>
        <v>1253.0155702601705</v>
      </c>
      <c r="F51">
        <f t="shared" si="3"/>
        <v>168.82555702601707</v>
      </c>
      <c r="G51">
        <f t="shared" si="6"/>
        <v>211541.05161144573</v>
      </c>
      <c r="H51">
        <f t="shared" si="20"/>
        <v>1075646.2033569636</v>
      </c>
      <c r="I51">
        <f t="shared" si="21"/>
        <v>94.045000000000002</v>
      </c>
      <c r="J51">
        <f t="shared" si="7"/>
        <v>0</v>
      </c>
      <c r="K51">
        <f t="shared" si="8"/>
        <v>0.48967836021167993</v>
      </c>
      <c r="L51">
        <f t="shared" si="9"/>
        <v>4.9334999999999996</v>
      </c>
      <c r="M51">
        <f t="shared" si="10"/>
        <v>5.4231783602116792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8.4869942267122287</v>
      </c>
      <c r="Y51">
        <f t="shared" si="24"/>
        <v>88</v>
      </c>
      <c r="Z51">
        <f t="shared" si="25"/>
        <v>0</v>
      </c>
      <c r="AA51">
        <f t="shared" si="12"/>
        <v>5.1609247784626984</v>
      </c>
      <c r="AB51">
        <f t="shared" si="13"/>
        <v>0</v>
      </c>
      <c r="AC51">
        <f t="shared" si="14"/>
        <v>0</v>
      </c>
      <c r="AD51">
        <f t="shared" si="15"/>
        <v>88</v>
      </c>
      <c r="AE51">
        <f t="shared" si="16"/>
        <v>5.1609247784626984</v>
      </c>
      <c r="AF51">
        <f t="shared" si="17"/>
        <v>0</v>
      </c>
      <c r="AG51">
        <f t="shared" si="18"/>
        <v>0</v>
      </c>
      <c r="AH51">
        <f t="shared" si="19"/>
        <v>0.33592477846269825</v>
      </c>
    </row>
    <row r="52" spans="1:34" x14ac:dyDescent="0.25">
      <c r="A52">
        <v>33</v>
      </c>
      <c r="B52">
        <v>0.32</v>
      </c>
      <c r="C52">
        <f t="shared" si="4"/>
        <v>94.24</v>
      </c>
      <c r="D52">
        <f t="shared" si="5"/>
        <v>0</v>
      </c>
      <c r="E52">
        <f t="shared" ref="E52:E83" si="28">IF($C52&lt;$C$5,0,$E$14+2*$C$7*($C52-$C$5))</f>
        <v>1254.5755702601705</v>
      </c>
      <c r="F52">
        <f t="shared" ref="F52:F83" si="29">IF($C52&lt;$C$5,0,$C$14+2*$C$7*($C52-$C$5))</f>
        <v>170.38555702601701</v>
      </c>
      <c r="G52">
        <f t="shared" si="6"/>
        <v>213761.5573700121</v>
      </c>
      <c r="H52">
        <f t="shared" si="20"/>
        <v>1117113.0193408153</v>
      </c>
      <c r="I52">
        <f t="shared" si="21"/>
        <v>94.24</v>
      </c>
      <c r="J52">
        <f t="shared" si="7"/>
        <v>0</v>
      </c>
      <c r="K52">
        <f t="shared" si="8"/>
        <v>0.49481841983799107</v>
      </c>
      <c r="L52">
        <f t="shared" si="9"/>
        <v>4.9369999999999994</v>
      </c>
      <c r="M52">
        <f t="shared" si="10"/>
        <v>5.4318184198379909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8.4869942267122287</v>
      </c>
      <c r="Y52">
        <f t="shared" si="24"/>
        <v>88</v>
      </c>
      <c r="Z52">
        <f t="shared" si="25"/>
        <v>0</v>
      </c>
      <c r="AA52">
        <f t="shared" si="12"/>
        <v>5.1609247784626984</v>
      </c>
      <c r="AB52">
        <f t="shared" si="13"/>
        <v>0</v>
      </c>
      <c r="AC52">
        <f t="shared" si="14"/>
        <v>0</v>
      </c>
      <c r="AD52">
        <f t="shared" si="15"/>
        <v>88</v>
      </c>
      <c r="AE52">
        <f t="shared" si="16"/>
        <v>5.1609247784626984</v>
      </c>
      <c r="AF52">
        <f t="shared" si="17"/>
        <v>0</v>
      </c>
      <c r="AG52">
        <f t="shared" si="18"/>
        <v>0</v>
      </c>
      <c r="AH52">
        <f t="shared" si="19"/>
        <v>0.33592477846269825</v>
      </c>
    </row>
    <row r="53" spans="1:34" x14ac:dyDescent="0.25">
      <c r="A53">
        <v>34</v>
      </c>
      <c r="B53">
        <v>0.33</v>
      </c>
      <c r="C53">
        <f t="shared" ref="C53:C84" si="30">$C$20+B53*(MAX($C$6,$C$6+$C$5-$C$10))</f>
        <v>94.435000000000002</v>
      </c>
      <c r="D53">
        <f t="shared" si="5"/>
        <v>0</v>
      </c>
      <c r="E53">
        <f t="shared" si="28"/>
        <v>1256.1355702601704</v>
      </c>
      <c r="F53">
        <f t="shared" si="29"/>
        <v>171.94555702601707</v>
      </c>
      <c r="G53">
        <f t="shared" si="6"/>
        <v>215986.9303285786</v>
      </c>
      <c r="H53">
        <f t="shared" si="20"/>
        <v>1159013.3096303456</v>
      </c>
      <c r="I53">
        <f t="shared" si="21"/>
        <v>94.435000000000002</v>
      </c>
      <c r="J53">
        <f t="shared" si="7"/>
        <v>0</v>
      </c>
      <c r="K53">
        <f t="shared" si="8"/>
        <v>0.49996974613096901</v>
      </c>
      <c r="L53">
        <f t="shared" si="9"/>
        <v>4.9404999999999992</v>
      </c>
      <c r="M53">
        <f t="shared" si="10"/>
        <v>5.4404697461309679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8.4869942267122287</v>
      </c>
      <c r="Y53">
        <f t="shared" si="24"/>
        <v>88</v>
      </c>
      <c r="Z53">
        <f t="shared" si="25"/>
        <v>0</v>
      </c>
      <c r="AA53">
        <f t="shared" si="12"/>
        <v>5.1609247784626984</v>
      </c>
      <c r="AB53">
        <f t="shared" si="13"/>
        <v>0</v>
      </c>
      <c r="AC53">
        <f t="shared" si="14"/>
        <v>0</v>
      </c>
      <c r="AD53">
        <f t="shared" si="15"/>
        <v>88</v>
      </c>
      <c r="AE53">
        <f t="shared" si="16"/>
        <v>5.1609247784626984</v>
      </c>
      <c r="AF53">
        <f t="shared" si="17"/>
        <v>0</v>
      </c>
      <c r="AG53">
        <f t="shared" si="18"/>
        <v>0</v>
      </c>
      <c r="AH53">
        <f t="shared" si="19"/>
        <v>0.33592477846269825</v>
      </c>
    </row>
    <row r="54" spans="1:34" x14ac:dyDescent="0.25">
      <c r="A54">
        <v>35</v>
      </c>
      <c r="B54">
        <v>0.34</v>
      </c>
      <c r="C54">
        <f t="shared" si="30"/>
        <v>94.63</v>
      </c>
      <c r="D54">
        <f t="shared" si="5"/>
        <v>0</v>
      </c>
      <c r="E54">
        <f t="shared" si="28"/>
        <v>1257.6955702601704</v>
      </c>
      <c r="F54">
        <f t="shared" si="29"/>
        <v>173.50555702601702</v>
      </c>
      <c r="G54">
        <f t="shared" si="6"/>
        <v>218217.17048714499</v>
      </c>
      <c r="H54">
        <f t="shared" si="20"/>
        <v>1201348.0233087919</v>
      </c>
      <c r="I54">
        <f t="shared" si="21"/>
        <v>94.63</v>
      </c>
      <c r="J54">
        <f t="shared" si="7"/>
        <v>0</v>
      </c>
      <c r="K54">
        <f t="shared" si="8"/>
        <v>0.5051323390906135</v>
      </c>
      <c r="L54">
        <f t="shared" si="9"/>
        <v>4.9439999999999991</v>
      </c>
      <c r="M54">
        <f t="shared" si="10"/>
        <v>5.4491323390906121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8.4869942267122287</v>
      </c>
      <c r="Y54">
        <f t="shared" si="24"/>
        <v>88</v>
      </c>
      <c r="Z54">
        <f t="shared" si="25"/>
        <v>0</v>
      </c>
      <c r="AA54">
        <f t="shared" si="12"/>
        <v>5.1609247784626984</v>
      </c>
      <c r="AB54">
        <f t="shared" si="13"/>
        <v>0</v>
      </c>
      <c r="AC54">
        <f t="shared" si="14"/>
        <v>0</v>
      </c>
      <c r="AD54">
        <f t="shared" si="15"/>
        <v>88</v>
      </c>
      <c r="AE54">
        <f t="shared" si="16"/>
        <v>5.1609247784626984</v>
      </c>
      <c r="AF54">
        <f t="shared" si="17"/>
        <v>0</v>
      </c>
      <c r="AG54">
        <f t="shared" si="18"/>
        <v>0</v>
      </c>
      <c r="AH54">
        <f t="shared" si="19"/>
        <v>0.33592477846269825</v>
      </c>
    </row>
    <row r="55" spans="1:34" x14ac:dyDescent="0.25">
      <c r="A55">
        <v>36</v>
      </c>
      <c r="B55">
        <v>0.35000000000000003</v>
      </c>
      <c r="C55">
        <f t="shared" si="30"/>
        <v>94.825000000000003</v>
      </c>
      <c r="D55">
        <f t="shared" si="5"/>
        <v>0</v>
      </c>
      <c r="E55">
        <f t="shared" si="28"/>
        <v>1259.2555702601703</v>
      </c>
      <c r="F55">
        <f t="shared" si="29"/>
        <v>175.06555702601707</v>
      </c>
      <c r="G55">
        <f t="shared" si="6"/>
        <v>220452.27784571151</v>
      </c>
      <c r="H55">
        <f t="shared" si="20"/>
        <v>1244118.1094599625</v>
      </c>
      <c r="I55">
        <f t="shared" si="21"/>
        <v>94.825000000000003</v>
      </c>
      <c r="J55">
        <f t="shared" si="7"/>
        <v>0</v>
      </c>
      <c r="K55">
        <f t="shared" si="8"/>
        <v>0.51030619871692473</v>
      </c>
      <c r="L55">
        <f t="shared" si="9"/>
        <v>4.9474999999999998</v>
      </c>
      <c r="M55">
        <f t="shared" si="10"/>
        <v>5.4578061987169244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8.4869942267122287</v>
      </c>
      <c r="Y55">
        <f t="shared" si="24"/>
        <v>88</v>
      </c>
      <c r="Z55">
        <f t="shared" si="25"/>
        <v>0</v>
      </c>
      <c r="AA55">
        <f t="shared" si="12"/>
        <v>5.1609247784626984</v>
      </c>
      <c r="AB55">
        <f t="shared" si="13"/>
        <v>0</v>
      </c>
      <c r="AC55">
        <f t="shared" si="14"/>
        <v>0</v>
      </c>
      <c r="AD55">
        <f t="shared" si="15"/>
        <v>88</v>
      </c>
      <c r="AE55">
        <f t="shared" si="16"/>
        <v>5.1609247784626984</v>
      </c>
      <c r="AF55">
        <f t="shared" si="17"/>
        <v>0</v>
      </c>
      <c r="AG55">
        <f t="shared" si="18"/>
        <v>0</v>
      </c>
      <c r="AH55">
        <f t="shared" si="19"/>
        <v>0.33592477846269825</v>
      </c>
    </row>
    <row r="56" spans="1:34" x14ac:dyDescent="0.25">
      <c r="A56">
        <v>37</v>
      </c>
      <c r="B56">
        <v>0.36</v>
      </c>
      <c r="C56">
        <f t="shared" si="30"/>
        <v>95.02</v>
      </c>
      <c r="D56">
        <f t="shared" si="5"/>
        <v>0</v>
      </c>
      <c r="E56">
        <f t="shared" si="28"/>
        <v>1260.8155702601703</v>
      </c>
      <c r="F56">
        <f t="shared" si="29"/>
        <v>176.62555702601702</v>
      </c>
      <c r="G56">
        <f t="shared" si="6"/>
        <v>222692.25240427788</v>
      </c>
      <c r="H56">
        <f t="shared" si="20"/>
        <v>1287324.5171681917</v>
      </c>
      <c r="I56">
        <f t="shared" si="21"/>
        <v>95.02</v>
      </c>
      <c r="J56">
        <f t="shared" si="7"/>
        <v>0</v>
      </c>
      <c r="K56">
        <f t="shared" si="8"/>
        <v>0.51549132500990258</v>
      </c>
      <c r="L56">
        <f t="shared" si="9"/>
        <v>4.9509999999999996</v>
      </c>
      <c r="M56">
        <f t="shared" si="10"/>
        <v>5.4664913250099021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8.4869942267122287</v>
      </c>
      <c r="Y56">
        <f t="shared" si="24"/>
        <v>88</v>
      </c>
      <c r="Z56">
        <f t="shared" si="25"/>
        <v>0</v>
      </c>
      <c r="AA56">
        <f t="shared" si="12"/>
        <v>5.1609247784626984</v>
      </c>
      <c r="AB56">
        <f t="shared" si="13"/>
        <v>0</v>
      </c>
      <c r="AC56">
        <f t="shared" si="14"/>
        <v>0</v>
      </c>
      <c r="AD56">
        <f t="shared" si="15"/>
        <v>88</v>
      </c>
      <c r="AE56">
        <f t="shared" si="16"/>
        <v>5.1609247784626984</v>
      </c>
      <c r="AF56">
        <f t="shared" si="17"/>
        <v>0</v>
      </c>
      <c r="AG56">
        <f t="shared" si="18"/>
        <v>0</v>
      </c>
      <c r="AH56">
        <f t="shared" si="19"/>
        <v>0.33592477846269825</v>
      </c>
    </row>
    <row r="57" spans="1:34" x14ac:dyDescent="0.25">
      <c r="A57">
        <v>38</v>
      </c>
      <c r="B57">
        <v>0.37</v>
      </c>
      <c r="C57">
        <f t="shared" si="30"/>
        <v>95.215000000000003</v>
      </c>
      <c r="D57">
        <f t="shared" si="5"/>
        <v>0</v>
      </c>
      <c r="E57">
        <f t="shared" si="28"/>
        <v>1262.3755702601704</v>
      </c>
      <c r="F57">
        <f t="shared" si="29"/>
        <v>178.18555702601708</v>
      </c>
      <c r="G57">
        <f t="shared" si="6"/>
        <v>224937.09416284444</v>
      </c>
      <c r="H57">
        <f t="shared" si="20"/>
        <v>1330968.1955183467</v>
      </c>
      <c r="I57">
        <f t="shared" si="21"/>
        <v>95.215000000000003</v>
      </c>
      <c r="J57">
        <f t="shared" si="7"/>
        <v>0</v>
      </c>
      <c r="K57">
        <f t="shared" si="8"/>
        <v>0.52068771796954727</v>
      </c>
      <c r="L57">
        <f t="shared" si="9"/>
        <v>4.9544999999999995</v>
      </c>
      <c r="M57">
        <f t="shared" si="10"/>
        <v>5.475187717969547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8.4869942267122287</v>
      </c>
      <c r="Y57">
        <f t="shared" si="24"/>
        <v>88</v>
      </c>
      <c r="Z57">
        <f t="shared" si="25"/>
        <v>0</v>
      </c>
      <c r="AA57">
        <f t="shared" si="12"/>
        <v>5.1609247784626984</v>
      </c>
      <c r="AB57">
        <f t="shared" si="13"/>
        <v>0</v>
      </c>
      <c r="AC57">
        <f t="shared" si="14"/>
        <v>0</v>
      </c>
      <c r="AD57">
        <f t="shared" si="15"/>
        <v>88</v>
      </c>
      <c r="AE57">
        <f t="shared" si="16"/>
        <v>5.1609247784626984</v>
      </c>
      <c r="AF57">
        <f t="shared" si="17"/>
        <v>0</v>
      </c>
      <c r="AG57">
        <f t="shared" si="18"/>
        <v>0</v>
      </c>
      <c r="AH57">
        <f t="shared" si="19"/>
        <v>0.33592477846269825</v>
      </c>
    </row>
    <row r="58" spans="1:34" x14ac:dyDescent="0.25">
      <c r="A58">
        <v>39</v>
      </c>
      <c r="B58">
        <v>0.38</v>
      </c>
      <c r="C58">
        <f t="shared" si="30"/>
        <v>95.41</v>
      </c>
      <c r="D58">
        <f t="shared" si="5"/>
        <v>0</v>
      </c>
      <c r="E58">
        <f t="shared" si="28"/>
        <v>1263.9355702601704</v>
      </c>
      <c r="F58">
        <f t="shared" si="29"/>
        <v>179.74555702601702</v>
      </c>
      <c r="G58">
        <f t="shared" si="6"/>
        <v>227186.80312141081</v>
      </c>
      <c r="H58">
        <f t="shared" si="20"/>
        <v>1375050.0935957832</v>
      </c>
      <c r="I58">
        <f t="shared" si="21"/>
        <v>95.41</v>
      </c>
      <c r="J58">
        <f t="shared" si="7"/>
        <v>0</v>
      </c>
      <c r="K58">
        <f t="shared" si="8"/>
        <v>0.52589537759585836</v>
      </c>
      <c r="L58">
        <f t="shared" si="9"/>
        <v>4.9579999999999993</v>
      </c>
      <c r="M58">
        <f t="shared" si="10"/>
        <v>5.4838953775958572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8.4869942267122287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88</v>
      </c>
      <c r="Z58">
        <f t="shared" ref="Z58:Z121" si="32">(V59-V58)*43560/3600</f>
        <v>0</v>
      </c>
      <c r="AA58">
        <f t="shared" si="12"/>
        <v>5.1609247784626984</v>
      </c>
      <c r="AB58">
        <f t="shared" si="13"/>
        <v>0</v>
      </c>
      <c r="AC58">
        <f t="shared" si="14"/>
        <v>0</v>
      </c>
      <c r="AD58">
        <f t="shared" si="15"/>
        <v>88</v>
      </c>
      <c r="AE58">
        <f t="shared" si="16"/>
        <v>5.1609247784626984</v>
      </c>
      <c r="AF58">
        <f t="shared" si="17"/>
        <v>0</v>
      </c>
      <c r="AG58">
        <f t="shared" si="18"/>
        <v>0</v>
      </c>
      <c r="AH58">
        <f t="shared" si="19"/>
        <v>0.33592477846269825</v>
      </c>
    </row>
    <row r="59" spans="1:34" x14ac:dyDescent="0.25">
      <c r="A59">
        <v>40</v>
      </c>
      <c r="B59">
        <v>0.39</v>
      </c>
      <c r="C59">
        <f t="shared" si="30"/>
        <v>95.605000000000004</v>
      </c>
      <c r="D59">
        <f t="shared" si="5"/>
        <v>0</v>
      </c>
      <c r="E59">
        <f t="shared" si="28"/>
        <v>1265.4955702601706</v>
      </c>
      <c r="F59">
        <f t="shared" si="29"/>
        <v>181.30555702601708</v>
      </c>
      <c r="G59">
        <f t="shared" si="6"/>
        <v>229441.37927997735</v>
      </c>
      <c r="H59">
        <f t="shared" si="20"/>
        <v>1419571.160486354</v>
      </c>
      <c r="I59">
        <f t="shared" si="21"/>
        <v>95.605000000000004</v>
      </c>
      <c r="J59">
        <f t="shared" si="7"/>
        <v>0</v>
      </c>
      <c r="K59">
        <f t="shared" si="8"/>
        <v>0.53111430388883651</v>
      </c>
      <c r="L59">
        <f t="shared" si="9"/>
        <v>4.9614999999999991</v>
      </c>
      <c r="M59">
        <f t="shared" si="10"/>
        <v>5.4926143038888355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8.4869942267122287</v>
      </c>
      <c r="Y59">
        <f t="shared" si="31"/>
        <v>88</v>
      </c>
      <c r="Z59">
        <f t="shared" si="32"/>
        <v>0</v>
      </c>
      <c r="AA59">
        <f t="shared" si="12"/>
        <v>5.1609247784626984</v>
      </c>
      <c r="AB59">
        <f t="shared" si="13"/>
        <v>0</v>
      </c>
      <c r="AC59">
        <f t="shared" si="14"/>
        <v>0</v>
      </c>
      <c r="AD59">
        <f t="shared" si="15"/>
        <v>88</v>
      </c>
      <c r="AE59">
        <f t="shared" si="16"/>
        <v>5.1609247784626984</v>
      </c>
      <c r="AF59">
        <f t="shared" si="17"/>
        <v>0</v>
      </c>
      <c r="AG59">
        <f t="shared" si="18"/>
        <v>0</v>
      </c>
      <c r="AH59">
        <f t="shared" si="19"/>
        <v>0.33592477846269825</v>
      </c>
    </row>
    <row r="60" spans="1:34" x14ac:dyDescent="0.25">
      <c r="A60">
        <v>41</v>
      </c>
      <c r="B60">
        <v>0.4</v>
      </c>
      <c r="C60">
        <f t="shared" si="30"/>
        <v>95.8</v>
      </c>
      <c r="D60">
        <f t="shared" si="5"/>
        <v>0</v>
      </c>
      <c r="E60">
        <f t="shared" si="28"/>
        <v>1267.0555702601705</v>
      </c>
      <c r="F60">
        <f t="shared" si="29"/>
        <v>182.86555702601703</v>
      </c>
      <c r="G60">
        <f t="shared" si="6"/>
        <v>231700.82263854373</v>
      </c>
      <c r="H60">
        <f t="shared" si="20"/>
        <v>1464532.3452763672</v>
      </c>
      <c r="I60">
        <f t="shared" si="21"/>
        <v>95.8</v>
      </c>
      <c r="J60">
        <f t="shared" si="7"/>
        <v>0</v>
      </c>
      <c r="K60">
        <f t="shared" si="8"/>
        <v>0.53634449684848096</v>
      </c>
      <c r="L60">
        <f t="shared" si="9"/>
        <v>4.964999999999999</v>
      </c>
      <c r="M60">
        <f t="shared" si="10"/>
        <v>5.5013444968484801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8.4869942267122287</v>
      </c>
      <c r="Y60">
        <f t="shared" si="31"/>
        <v>88</v>
      </c>
      <c r="Z60">
        <f t="shared" si="32"/>
        <v>0</v>
      </c>
      <c r="AA60">
        <f t="shared" si="12"/>
        <v>5.1609247784626984</v>
      </c>
      <c r="AB60">
        <f t="shared" si="13"/>
        <v>0</v>
      </c>
      <c r="AC60">
        <f t="shared" si="14"/>
        <v>0</v>
      </c>
      <c r="AD60">
        <f t="shared" si="15"/>
        <v>88</v>
      </c>
      <c r="AE60">
        <f t="shared" si="16"/>
        <v>5.1609247784626984</v>
      </c>
      <c r="AF60">
        <f t="shared" si="17"/>
        <v>0</v>
      </c>
      <c r="AG60">
        <f t="shared" si="18"/>
        <v>0</v>
      </c>
      <c r="AH60">
        <f t="shared" si="19"/>
        <v>0.33592477846269825</v>
      </c>
    </row>
    <row r="61" spans="1:34" x14ac:dyDescent="0.25">
      <c r="A61">
        <v>42</v>
      </c>
      <c r="B61">
        <v>0.41000000000000003</v>
      </c>
      <c r="C61">
        <f t="shared" si="30"/>
        <v>95.995000000000005</v>
      </c>
      <c r="D61">
        <f t="shared" si="5"/>
        <v>0</v>
      </c>
      <c r="E61">
        <f t="shared" si="28"/>
        <v>1268.6155702601704</v>
      </c>
      <c r="F61">
        <f t="shared" si="29"/>
        <v>184.42555702601709</v>
      </c>
      <c r="G61">
        <f t="shared" si="6"/>
        <v>233965.13319711026</v>
      </c>
      <c r="H61">
        <f t="shared" si="20"/>
        <v>1509934.5970525953</v>
      </c>
      <c r="I61">
        <f t="shared" si="21"/>
        <v>95.995000000000005</v>
      </c>
      <c r="J61">
        <f t="shared" si="7"/>
        <v>0</v>
      </c>
      <c r="K61">
        <f t="shared" si="8"/>
        <v>0.54158595647479224</v>
      </c>
      <c r="L61">
        <f t="shared" si="9"/>
        <v>4.9684999999999997</v>
      </c>
      <c r="M61">
        <f t="shared" si="10"/>
        <v>5.5100859564747919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8.4869942267122287</v>
      </c>
      <c r="Y61">
        <f t="shared" si="31"/>
        <v>88</v>
      </c>
      <c r="Z61">
        <f t="shared" si="32"/>
        <v>0</v>
      </c>
      <c r="AA61">
        <f t="shared" si="12"/>
        <v>5.1609247784626984</v>
      </c>
      <c r="AB61">
        <f t="shared" si="13"/>
        <v>0</v>
      </c>
      <c r="AC61">
        <f t="shared" si="14"/>
        <v>0</v>
      </c>
      <c r="AD61">
        <f t="shared" si="15"/>
        <v>88</v>
      </c>
      <c r="AE61">
        <f t="shared" si="16"/>
        <v>5.1609247784626984</v>
      </c>
      <c r="AF61">
        <f t="shared" si="17"/>
        <v>0</v>
      </c>
      <c r="AG61">
        <f t="shared" si="18"/>
        <v>0</v>
      </c>
      <c r="AH61">
        <f t="shared" si="19"/>
        <v>0.33592477846269825</v>
      </c>
    </row>
    <row r="62" spans="1:34" x14ac:dyDescent="0.25">
      <c r="A62">
        <v>43</v>
      </c>
      <c r="B62">
        <v>0.42</v>
      </c>
      <c r="C62">
        <f t="shared" si="30"/>
        <v>96.19</v>
      </c>
      <c r="D62">
        <f t="shared" si="5"/>
        <v>0</v>
      </c>
      <c r="E62">
        <f t="shared" si="28"/>
        <v>1270.1755702601704</v>
      </c>
      <c r="F62">
        <f t="shared" si="29"/>
        <v>185.98555702601703</v>
      </c>
      <c r="G62">
        <f t="shared" si="6"/>
        <v>236234.31095567663</v>
      </c>
      <c r="H62">
        <f t="shared" si="20"/>
        <v>1555778.8649022346</v>
      </c>
      <c r="I62">
        <f t="shared" si="21"/>
        <v>96.19</v>
      </c>
      <c r="J62">
        <f t="shared" si="7"/>
        <v>0</v>
      </c>
      <c r="K62">
        <f t="shared" si="8"/>
        <v>0.54683868276776992</v>
      </c>
      <c r="L62">
        <f t="shared" si="9"/>
        <v>4.9719999999999995</v>
      </c>
      <c r="M62">
        <f t="shared" si="10"/>
        <v>5.5188386827677691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8.4869942267122287</v>
      </c>
      <c r="Y62">
        <f t="shared" si="31"/>
        <v>88</v>
      </c>
      <c r="Z62">
        <f t="shared" si="32"/>
        <v>0</v>
      </c>
      <c r="AA62">
        <f t="shared" si="12"/>
        <v>5.1609247784626984</v>
      </c>
      <c r="AB62">
        <f t="shared" si="13"/>
        <v>0</v>
      </c>
      <c r="AC62">
        <f t="shared" si="14"/>
        <v>0</v>
      </c>
      <c r="AD62">
        <f t="shared" si="15"/>
        <v>88</v>
      </c>
      <c r="AE62">
        <f t="shared" si="16"/>
        <v>5.1609247784626984</v>
      </c>
      <c r="AF62">
        <f t="shared" si="17"/>
        <v>0</v>
      </c>
      <c r="AG62">
        <f t="shared" si="18"/>
        <v>0</v>
      </c>
      <c r="AH62">
        <f t="shared" si="19"/>
        <v>0.33592477846269825</v>
      </c>
    </row>
    <row r="63" spans="1:34" x14ac:dyDescent="0.25">
      <c r="A63">
        <v>44</v>
      </c>
      <c r="B63">
        <v>0.43</v>
      </c>
      <c r="C63">
        <f t="shared" si="30"/>
        <v>96.385000000000005</v>
      </c>
      <c r="D63">
        <f t="shared" si="5"/>
        <v>0</v>
      </c>
      <c r="E63">
        <f t="shared" si="28"/>
        <v>1271.7355702601703</v>
      </c>
      <c r="F63">
        <f t="shared" si="29"/>
        <v>187.54555702601709</v>
      </c>
      <c r="G63">
        <f t="shared" si="6"/>
        <v>238508.35591424315</v>
      </c>
      <c r="H63">
        <f t="shared" si="20"/>
        <v>1602066.0979129167</v>
      </c>
      <c r="I63">
        <f t="shared" si="21"/>
        <v>96.385000000000005</v>
      </c>
      <c r="J63">
        <f t="shared" si="7"/>
        <v>0</v>
      </c>
      <c r="K63">
        <f t="shared" si="8"/>
        <v>0.55210267572741467</v>
      </c>
      <c r="L63">
        <f t="shared" si="9"/>
        <v>4.9754999999999994</v>
      </c>
      <c r="M63">
        <f t="shared" si="10"/>
        <v>5.5276026757274144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8.4869942267122287</v>
      </c>
      <c r="Y63">
        <f t="shared" si="31"/>
        <v>88</v>
      </c>
      <c r="Z63">
        <f t="shared" si="32"/>
        <v>0</v>
      </c>
      <c r="AA63">
        <f t="shared" si="12"/>
        <v>5.1609247784626984</v>
      </c>
      <c r="AB63">
        <f t="shared" si="13"/>
        <v>0</v>
      </c>
      <c r="AC63">
        <f t="shared" si="14"/>
        <v>0</v>
      </c>
      <c r="AD63">
        <f t="shared" si="15"/>
        <v>88</v>
      </c>
      <c r="AE63">
        <f t="shared" si="16"/>
        <v>5.1609247784626984</v>
      </c>
      <c r="AF63">
        <f t="shared" si="17"/>
        <v>0</v>
      </c>
      <c r="AG63">
        <f t="shared" si="18"/>
        <v>0</v>
      </c>
      <c r="AH63">
        <f t="shared" si="19"/>
        <v>0.33592477846269825</v>
      </c>
    </row>
    <row r="64" spans="1:34" x14ac:dyDescent="0.25">
      <c r="A64">
        <v>45</v>
      </c>
      <c r="B64">
        <v>0.44</v>
      </c>
      <c r="C64">
        <f t="shared" si="30"/>
        <v>96.58</v>
      </c>
      <c r="D64">
        <f t="shared" si="5"/>
        <v>0</v>
      </c>
      <c r="E64">
        <f t="shared" si="28"/>
        <v>1273.2955702601703</v>
      </c>
      <c r="F64">
        <f t="shared" si="29"/>
        <v>189.10555702601704</v>
      </c>
      <c r="G64">
        <f t="shared" si="6"/>
        <v>240787.26807280953</v>
      </c>
      <c r="H64">
        <f t="shared" si="20"/>
        <v>1648797.2451726673</v>
      </c>
      <c r="I64">
        <f t="shared" si="21"/>
        <v>96.58</v>
      </c>
      <c r="J64">
        <f t="shared" si="7"/>
        <v>0</v>
      </c>
      <c r="K64">
        <f t="shared" si="8"/>
        <v>0.55737793535372582</v>
      </c>
      <c r="L64">
        <f t="shared" si="9"/>
        <v>4.9789999999999992</v>
      </c>
      <c r="M64">
        <f t="shared" si="10"/>
        <v>5.536377935353725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8.4869942267122287</v>
      </c>
      <c r="Y64">
        <f t="shared" si="31"/>
        <v>88</v>
      </c>
      <c r="Z64">
        <f t="shared" si="32"/>
        <v>0</v>
      </c>
      <c r="AA64">
        <f t="shared" si="12"/>
        <v>5.1609247784626984</v>
      </c>
      <c r="AB64">
        <f t="shared" si="13"/>
        <v>0</v>
      </c>
      <c r="AC64">
        <f t="shared" si="14"/>
        <v>0</v>
      </c>
      <c r="AD64">
        <f t="shared" si="15"/>
        <v>88</v>
      </c>
      <c r="AE64">
        <f t="shared" si="16"/>
        <v>5.1609247784626984</v>
      </c>
      <c r="AF64">
        <f t="shared" si="17"/>
        <v>0</v>
      </c>
      <c r="AG64">
        <f t="shared" si="18"/>
        <v>0</v>
      </c>
      <c r="AH64">
        <f t="shared" si="19"/>
        <v>0.33592477846269825</v>
      </c>
    </row>
    <row r="65" spans="1:34" x14ac:dyDescent="0.25">
      <c r="A65">
        <v>46</v>
      </c>
      <c r="B65">
        <v>0.45</v>
      </c>
      <c r="C65">
        <f t="shared" si="30"/>
        <v>96.775000000000006</v>
      </c>
      <c r="D65">
        <f t="shared" si="5"/>
        <v>0</v>
      </c>
      <c r="E65">
        <f t="shared" si="28"/>
        <v>1274.8555702601705</v>
      </c>
      <c r="F65">
        <f t="shared" si="29"/>
        <v>190.6655570260171</v>
      </c>
      <c r="G65">
        <f t="shared" si="6"/>
        <v>243071.04743137606</v>
      </c>
      <c r="H65">
        <f t="shared" si="20"/>
        <v>1695973.2557699208</v>
      </c>
      <c r="I65">
        <f t="shared" si="21"/>
        <v>96.775000000000006</v>
      </c>
      <c r="J65">
        <f t="shared" si="7"/>
        <v>0</v>
      </c>
      <c r="K65">
        <f t="shared" si="8"/>
        <v>0.56266446164670392</v>
      </c>
      <c r="L65">
        <f t="shared" si="9"/>
        <v>4.982499999999999</v>
      </c>
      <c r="M65">
        <f t="shared" si="10"/>
        <v>5.5451644616467028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8.4869942267122287</v>
      </c>
      <c r="Y65">
        <f t="shared" si="31"/>
        <v>88</v>
      </c>
      <c r="Z65">
        <f t="shared" si="32"/>
        <v>0</v>
      </c>
      <c r="AA65">
        <f t="shared" si="12"/>
        <v>5.1609247784626984</v>
      </c>
      <c r="AB65">
        <f t="shared" si="13"/>
        <v>0</v>
      </c>
      <c r="AC65">
        <f t="shared" si="14"/>
        <v>0</v>
      </c>
      <c r="AD65">
        <f t="shared" si="15"/>
        <v>88</v>
      </c>
      <c r="AE65">
        <f t="shared" si="16"/>
        <v>5.1609247784626984</v>
      </c>
      <c r="AF65">
        <f t="shared" si="17"/>
        <v>0</v>
      </c>
      <c r="AG65">
        <f t="shared" si="18"/>
        <v>0</v>
      </c>
      <c r="AH65">
        <f t="shared" si="19"/>
        <v>0.33592477846269825</v>
      </c>
    </row>
    <row r="66" spans="1:34" x14ac:dyDescent="0.25">
      <c r="A66">
        <v>47</v>
      </c>
      <c r="B66">
        <v>0.46</v>
      </c>
      <c r="C66">
        <f t="shared" si="30"/>
        <v>96.97</v>
      </c>
      <c r="D66">
        <f t="shared" si="5"/>
        <v>0</v>
      </c>
      <c r="E66">
        <f t="shared" si="28"/>
        <v>1276.4155702601704</v>
      </c>
      <c r="F66">
        <f t="shared" si="29"/>
        <v>192.22555702601704</v>
      </c>
      <c r="G66">
        <f t="shared" si="6"/>
        <v>245359.69398994246</v>
      </c>
      <c r="H66">
        <f t="shared" si="20"/>
        <v>1743595.0787934794</v>
      </c>
      <c r="I66">
        <f t="shared" si="21"/>
        <v>96.97</v>
      </c>
      <c r="J66">
        <f t="shared" si="7"/>
        <v>0</v>
      </c>
      <c r="K66">
        <f t="shared" si="8"/>
        <v>0.5679622546063483</v>
      </c>
      <c r="L66">
        <f t="shared" si="9"/>
        <v>4.9859999999999989</v>
      </c>
      <c r="M66">
        <f t="shared" si="10"/>
        <v>5.553962254606347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8.4869942267122287</v>
      </c>
      <c r="Y66">
        <f t="shared" si="31"/>
        <v>88</v>
      </c>
      <c r="Z66">
        <f t="shared" si="32"/>
        <v>0</v>
      </c>
      <c r="AA66">
        <f t="shared" si="12"/>
        <v>5.1609247784626984</v>
      </c>
      <c r="AB66">
        <f t="shared" si="13"/>
        <v>0</v>
      </c>
      <c r="AC66">
        <f t="shared" si="14"/>
        <v>0</v>
      </c>
      <c r="AD66">
        <f t="shared" si="15"/>
        <v>88</v>
      </c>
      <c r="AE66">
        <f t="shared" si="16"/>
        <v>5.1609247784626984</v>
      </c>
      <c r="AF66">
        <f t="shared" si="17"/>
        <v>0</v>
      </c>
      <c r="AG66">
        <f t="shared" si="18"/>
        <v>0</v>
      </c>
      <c r="AH66">
        <f t="shared" si="19"/>
        <v>0.33592477846269825</v>
      </c>
    </row>
    <row r="67" spans="1:34" x14ac:dyDescent="0.25">
      <c r="A67">
        <v>48</v>
      </c>
      <c r="B67">
        <v>0.47000000000000003</v>
      </c>
      <c r="C67">
        <f t="shared" si="30"/>
        <v>97.165000000000006</v>
      </c>
      <c r="D67">
        <f t="shared" si="5"/>
        <v>0</v>
      </c>
      <c r="E67">
        <f t="shared" si="28"/>
        <v>1277.9755702601706</v>
      </c>
      <c r="F67">
        <f t="shared" si="29"/>
        <v>193.7855570260171</v>
      </c>
      <c r="G67">
        <f t="shared" si="6"/>
        <v>247653.20774850901</v>
      </c>
      <c r="H67">
        <f t="shared" si="20"/>
        <v>1791663.6633325284</v>
      </c>
      <c r="I67">
        <f t="shared" si="21"/>
        <v>97.165000000000006</v>
      </c>
      <c r="J67">
        <f t="shared" si="7"/>
        <v>0</v>
      </c>
      <c r="K67">
        <f t="shared" si="8"/>
        <v>0.57327131423265976</v>
      </c>
      <c r="L67">
        <f t="shared" si="9"/>
        <v>4.9894999999999996</v>
      </c>
      <c r="M67">
        <f t="shared" si="10"/>
        <v>5.5627713142326591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8.4869942267122287</v>
      </c>
      <c r="Y67">
        <f t="shared" si="31"/>
        <v>88</v>
      </c>
      <c r="Z67">
        <f t="shared" si="32"/>
        <v>0</v>
      </c>
      <c r="AA67">
        <f t="shared" si="12"/>
        <v>5.1609247784626984</v>
      </c>
      <c r="AB67">
        <f t="shared" si="13"/>
        <v>0</v>
      </c>
      <c r="AC67">
        <f t="shared" si="14"/>
        <v>0</v>
      </c>
      <c r="AD67">
        <f t="shared" si="15"/>
        <v>88</v>
      </c>
      <c r="AE67">
        <f t="shared" si="16"/>
        <v>5.1609247784626984</v>
      </c>
      <c r="AF67">
        <f t="shared" si="17"/>
        <v>0</v>
      </c>
      <c r="AG67">
        <f t="shared" si="18"/>
        <v>0</v>
      </c>
      <c r="AH67">
        <f t="shared" si="19"/>
        <v>0.33592477846269825</v>
      </c>
    </row>
    <row r="68" spans="1:34" x14ac:dyDescent="0.25">
      <c r="A68">
        <v>49</v>
      </c>
      <c r="B68">
        <v>0.48</v>
      </c>
      <c r="C68">
        <f t="shared" si="30"/>
        <v>97.36</v>
      </c>
      <c r="D68">
        <f t="shared" si="5"/>
        <v>0</v>
      </c>
      <c r="E68">
        <f t="shared" si="28"/>
        <v>1279.5355702601705</v>
      </c>
      <c r="F68">
        <f t="shared" si="29"/>
        <v>195.34555702601705</v>
      </c>
      <c r="G68">
        <f t="shared" si="6"/>
        <v>249951.5887070754</v>
      </c>
      <c r="H68">
        <f t="shared" si="20"/>
        <v>1840179.9584765972</v>
      </c>
      <c r="I68">
        <f t="shared" si="21"/>
        <v>97.36</v>
      </c>
      <c r="J68">
        <f t="shared" si="7"/>
        <v>0</v>
      </c>
      <c r="K68">
        <f t="shared" si="8"/>
        <v>0.57859164052563761</v>
      </c>
      <c r="L68">
        <f t="shared" si="9"/>
        <v>4.9929999999999994</v>
      </c>
      <c r="M68">
        <f t="shared" si="10"/>
        <v>5.5715916405256367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8.4869942267122287</v>
      </c>
      <c r="Y68">
        <f t="shared" si="31"/>
        <v>88</v>
      </c>
      <c r="Z68">
        <f t="shared" si="32"/>
        <v>0</v>
      </c>
      <c r="AA68">
        <f t="shared" si="12"/>
        <v>5.1609247784626984</v>
      </c>
      <c r="AB68">
        <f t="shared" si="13"/>
        <v>0</v>
      </c>
      <c r="AC68">
        <f t="shared" si="14"/>
        <v>0</v>
      </c>
      <c r="AD68">
        <f t="shared" si="15"/>
        <v>88</v>
      </c>
      <c r="AE68">
        <f t="shared" si="16"/>
        <v>5.1609247784626984</v>
      </c>
      <c r="AF68">
        <f t="shared" si="17"/>
        <v>0</v>
      </c>
      <c r="AG68">
        <f t="shared" si="18"/>
        <v>0</v>
      </c>
      <c r="AH68">
        <f t="shared" si="19"/>
        <v>0.33592477846269825</v>
      </c>
    </row>
    <row r="69" spans="1:34" x14ac:dyDescent="0.25">
      <c r="A69">
        <v>50</v>
      </c>
      <c r="B69">
        <v>0.49</v>
      </c>
      <c r="C69">
        <f t="shared" si="30"/>
        <v>97.555000000000007</v>
      </c>
      <c r="D69">
        <f t="shared" si="5"/>
        <v>0</v>
      </c>
      <c r="E69">
        <f t="shared" si="28"/>
        <v>1281.0955702601705</v>
      </c>
      <c r="F69">
        <f t="shared" si="29"/>
        <v>196.90555702601711</v>
      </c>
      <c r="G69">
        <f t="shared" si="6"/>
        <v>252254.8368656419</v>
      </c>
      <c r="H69">
        <f t="shared" si="20"/>
        <v>1889144.9133155749</v>
      </c>
      <c r="I69">
        <f t="shared" si="21"/>
        <v>97.555000000000007</v>
      </c>
      <c r="J69">
        <f t="shared" si="7"/>
        <v>0</v>
      </c>
      <c r="K69">
        <f t="shared" si="8"/>
        <v>0.58392323348528219</v>
      </c>
      <c r="L69">
        <f t="shared" si="9"/>
        <v>4.9964999999999993</v>
      </c>
      <c r="M69">
        <f t="shared" si="10"/>
        <v>5.5804232334852815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8.4869942267122287</v>
      </c>
      <c r="Y69">
        <f t="shared" si="31"/>
        <v>88</v>
      </c>
      <c r="Z69">
        <f t="shared" si="32"/>
        <v>0</v>
      </c>
      <c r="AA69">
        <f t="shared" si="12"/>
        <v>5.1609247784626984</v>
      </c>
      <c r="AB69">
        <f t="shared" si="13"/>
        <v>0</v>
      </c>
      <c r="AC69">
        <f t="shared" si="14"/>
        <v>0</v>
      </c>
      <c r="AD69">
        <f t="shared" si="15"/>
        <v>88</v>
      </c>
      <c r="AE69">
        <f t="shared" si="16"/>
        <v>5.1609247784626984</v>
      </c>
      <c r="AF69">
        <f t="shared" si="17"/>
        <v>0</v>
      </c>
      <c r="AG69">
        <f t="shared" si="18"/>
        <v>0</v>
      </c>
      <c r="AH69">
        <f t="shared" si="19"/>
        <v>0.33592477846269825</v>
      </c>
    </row>
    <row r="70" spans="1:34" x14ac:dyDescent="0.25">
      <c r="A70">
        <v>51</v>
      </c>
      <c r="B70">
        <v>0.5</v>
      </c>
      <c r="C70">
        <f t="shared" si="30"/>
        <v>97.75</v>
      </c>
      <c r="D70">
        <f t="shared" si="5"/>
        <v>0</v>
      </c>
      <c r="E70">
        <f t="shared" si="28"/>
        <v>1282.6555702601704</v>
      </c>
      <c r="F70">
        <f t="shared" si="29"/>
        <v>198.46555702601705</v>
      </c>
      <c r="G70">
        <f t="shared" si="6"/>
        <v>254562.95222420827</v>
      </c>
      <c r="H70">
        <f t="shared" si="20"/>
        <v>1938559.4769396719</v>
      </c>
      <c r="I70">
        <f t="shared" si="21"/>
        <v>97.75</v>
      </c>
      <c r="J70">
        <f t="shared" si="7"/>
        <v>0</v>
      </c>
      <c r="K70">
        <f t="shared" si="8"/>
        <v>0.58926609311159317</v>
      </c>
      <c r="L70">
        <f t="shared" si="9"/>
        <v>4.9999999999999991</v>
      </c>
      <c r="M70">
        <f t="shared" si="10"/>
        <v>5.5892660931115925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8.4869942267122287</v>
      </c>
      <c r="Y70">
        <f t="shared" si="31"/>
        <v>88</v>
      </c>
      <c r="Z70">
        <f t="shared" si="32"/>
        <v>0</v>
      </c>
      <c r="AA70">
        <f t="shared" si="12"/>
        <v>5.1609247784626984</v>
      </c>
      <c r="AB70">
        <f t="shared" si="13"/>
        <v>0</v>
      </c>
      <c r="AC70">
        <f t="shared" si="14"/>
        <v>0</v>
      </c>
      <c r="AD70">
        <f t="shared" si="15"/>
        <v>88</v>
      </c>
      <c r="AE70">
        <f t="shared" si="16"/>
        <v>5.1609247784626984</v>
      </c>
      <c r="AF70">
        <f t="shared" si="17"/>
        <v>0</v>
      </c>
      <c r="AG70">
        <f t="shared" si="18"/>
        <v>0</v>
      </c>
      <c r="AH70">
        <f t="shared" si="19"/>
        <v>0.33592477846269825</v>
      </c>
    </row>
    <row r="71" spans="1:34" x14ac:dyDescent="0.25">
      <c r="A71">
        <v>52</v>
      </c>
      <c r="B71">
        <v>0.51</v>
      </c>
      <c r="C71">
        <f t="shared" si="30"/>
        <v>97.944999999999993</v>
      </c>
      <c r="D71">
        <f t="shared" si="5"/>
        <v>0</v>
      </c>
      <c r="E71">
        <f t="shared" si="28"/>
        <v>1284.2155702601704</v>
      </c>
      <c r="F71">
        <f t="shared" si="29"/>
        <v>200.025557026017</v>
      </c>
      <c r="G71">
        <f t="shared" si="6"/>
        <v>256875.93478277465</v>
      </c>
      <c r="H71">
        <f t="shared" si="20"/>
        <v>1988424.5984394338</v>
      </c>
      <c r="I71">
        <f t="shared" si="21"/>
        <v>97.944999999999993</v>
      </c>
      <c r="J71">
        <f t="shared" si="7"/>
        <v>0</v>
      </c>
      <c r="K71">
        <f t="shared" si="8"/>
        <v>0.59462021940457099</v>
      </c>
      <c r="L71">
        <f t="shared" si="9"/>
        <v>5.0034999999999989</v>
      </c>
      <c r="M71">
        <f t="shared" si="10"/>
        <v>5.5981202194045698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8.4869942267122287</v>
      </c>
      <c r="Y71">
        <f t="shared" si="31"/>
        <v>88</v>
      </c>
      <c r="Z71">
        <f t="shared" si="32"/>
        <v>0</v>
      </c>
      <c r="AA71">
        <f t="shared" si="12"/>
        <v>5.1609247784626984</v>
      </c>
      <c r="AB71">
        <f t="shared" si="13"/>
        <v>0</v>
      </c>
      <c r="AC71">
        <f t="shared" si="14"/>
        <v>0</v>
      </c>
      <c r="AD71">
        <f t="shared" si="15"/>
        <v>88</v>
      </c>
      <c r="AE71">
        <f t="shared" si="16"/>
        <v>5.1609247784626984</v>
      </c>
      <c r="AF71">
        <f t="shared" si="17"/>
        <v>0</v>
      </c>
      <c r="AG71">
        <f t="shared" si="18"/>
        <v>0</v>
      </c>
      <c r="AH71">
        <f t="shared" si="19"/>
        <v>0.33592477846269825</v>
      </c>
    </row>
    <row r="72" spans="1:34" x14ac:dyDescent="0.25">
      <c r="A72">
        <v>53</v>
      </c>
      <c r="B72">
        <v>0.52</v>
      </c>
      <c r="C72">
        <f t="shared" si="30"/>
        <v>98.14</v>
      </c>
      <c r="D72">
        <f t="shared" si="5"/>
        <v>0</v>
      </c>
      <c r="E72">
        <f t="shared" si="28"/>
        <v>1285.7755702601703</v>
      </c>
      <c r="F72">
        <f t="shared" si="29"/>
        <v>201.58555702601706</v>
      </c>
      <c r="G72">
        <f t="shared" si="6"/>
        <v>259193.78454134116</v>
      </c>
      <c r="H72">
        <f t="shared" si="20"/>
        <v>2038741.2269057212</v>
      </c>
      <c r="I72">
        <f t="shared" si="21"/>
        <v>98.14</v>
      </c>
      <c r="J72">
        <f t="shared" si="7"/>
        <v>0</v>
      </c>
      <c r="K72">
        <f t="shared" si="8"/>
        <v>0.59998561236421566</v>
      </c>
      <c r="L72">
        <f t="shared" si="9"/>
        <v>5.0069999999999988</v>
      </c>
      <c r="M72">
        <f t="shared" si="10"/>
        <v>5.6069856123642143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8.4869942267122287</v>
      </c>
      <c r="Y72">
        <f t="shared" si="31"/>
        <v>88</v>
      </c>
      <c r="Z72">
        <f t="shared" si="32"/>
        <v>0</v>
      </c>
      <c r="AA72">
        <f t="shared" si="12"/>
        <v>5.1609247784626984</v>
      </c>
      <c r="AB72">
        <f t="shared" si="13"/>
        <v>0</v>
      </c>
      <c r="AC72">
        <f t="shared" si="14"/>
        <v>0</v>
      </c>
      <c r="AD72">
        <f t="shared" si="15"/>
        <v>88</v>
      </c>
      <c r="AE72">
        <f t="shared" si="16"/>
        <v>5.1609247784626984</v>
      </c>
      <c r="AF72">
        <f t="shared" si="17"/>
        <v>0</v>
      </c>
      <c r="AG72">
        <f t="shared" si="18"/>
        <v>0</v>
      </c>
      <c r="AH72">
        <f t="shared" si="19"/>
        <v>0.33592477846269825</v>
      </c>
    </row>
    <row r="73" spans="1:34" x14ac:dyDescent="0.25">
      <c r="A73">
        <v>54</v>
      </c>
      <c r="B73">
        <v>0.53</v>
      </c>
      <c r="C73">
        <f t="shared" si="30"/>
        <v>98.335000000000008</v>
      </c>
      <c r="D73">
        <f t="shared" si="5"/>
        <v>0</v>
      </c>
      <c r="E73">
        <f t="shared" si="28"/>
        <v>1287.3355702601705</v>
      </c>
      <c r="F73">
        <f t="shared" si="29"/>
        <v>203.14555702601712</v>
      </c>
      <c r="G73">
        <f t="shared" si="6"/>
        <v>261516.50149990772</v>
      </c>
      <c r="H73">
        <f t="shared" si="20"/>
        <v>2089510.3114296922</v>
      </c>
      <c r="I73">
        <f t="shared" si="21"/>
        <v>98.335000000000008</v>
      </c>
      <c r="J73">
        <f t="shared" si="7"/>
        <v>0</v>
      </c>
      <c r="K73">
        <f t="shared" si="8"/>
        <v>0.60536227199052717</v>
      </c>
      <c r="L73">
        <f t="shared" si="9"/>
        <v>5.0104999999999995</v>
      </c>
      <c r="M73">
        <f t="shared" si="10"/>
        <v>5.6158622719905269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8.4869942267122287</v>
      </c>
      <c r="Y73">
        <f t="shared" si="31"/>
        <v>88</v>
      </c>
      <c r="Z73">
        <f t="shared" si="32"/>
        <v>0</v>
      </c>
      <c r="AA73">
        <f t="shared" si="12"/>
        <v>5.1609247784626984</v>
      </c>
      <c r="AB73">
        <f t="shared" si="13"/>
        <v>0</v>
      </c>
      <c r="AC73">
        <f t="shared" si="14"/>
        <v>0</v>
      </c>
      <c r="AD73">
        <f t="shared" si="15"/>
        <v>88</v>
      </c>
      <c r="AE73">
        <f t="shared" si="16"/>
        <v>5.1609247784626984</v>
      </c>
      <c r="AF73">
        <f t="shared" si="17"/>
        <v>0</v>
      </c>
      <c r="AG73">
        <f t="shared" si="18"/>
        <v>0</v>
      </c>
      <c r="AH73">
        <f t="shared" si="19"/>
        <v>0.33592477846269825</v>
      </c>
    </row>
    <row r="74" spans="1:34" x14ac:dyDescent="0.25">
      <c r="A74">
        <v>55</v>
      </c>
      <c r="B74">
        <v>0.54</v>
      </c>
      <c r="C74">
        <f t="shared" si="30"/>
        <v>98.53</v>
      </c>
      <c r="D74">
        <f t="shared" si="5"/>
        <v>0</v>
      </c>
      <c r="E74">
        <f t="shared" si="28"/>
        <v>1288.8955702601704</v>
      </c>
      <c r="F74">
        <f t="shared" si="29"/>
        <v>204.70555702601706</v>
      </c>
      <c r="G74">
        <f t="shared" si="6"/>
        <v>263844.08565847407</v>
      </c>
      <c r="H74">
        <f t="shared" si="20"/>
        <v>2140732.8011028003</v>
      </c>
      <c r="I74">
        <f t="shared" si="21"/>
        <v>98.53</v>
      </c>
      <c r="J74">
        <f t="shared" si="7"/>
        <v>0</v>
      </c>
      <c r="K74">
        <f t="shared" si="8"/>
        <v>0.61075019828350474</v>
      </c>
      <c r="L74">
        <f t="shared" si="9"/>
        <v>5.0139999999999993</v>
      </c>
      <c r="M74">
        <f t="shared" si="10"/>
        <v>5.624750198283504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8.4869942267122287</v>
      </c>
      <c r="Y74">
        <f t="shared" si="31"/>
        <v>88</v>
      </c>
      <c r="Z74">
        <f t="shared" si="32"/>
        <v>0</v>
      </c>
      <c r="AA74">
        <f t="shared" si="12"/>
        <v>5.1609247784626984</v>
      </c>
      <c r="AB74">
        <f t="shared" si="13"/>
        <v>0</v>
      </c>
      <c r="AC74">
        <f t="shared" si="14"/>
        <v>0</v>
      </c>
      <c r="AD74">
        <f t="shared" si="15"/>
        <v>88</v>
      </c>
      <c r="AE74">
        <f t="shared" si="16"/>
        <v>5.1609247784626984</v>
      </c>
      <c r="AF74">
        <f t="shared" si="17"/>
        <v>0</v>
      </c>
      <c r="AG74">
        <f t="shared" si="18"/>
        <v>0</v>
      </c>
      <c r="AH74">
        <f t="shared" si="19"/>
        <v>0.33592477846269825</v>
      </c>
    </row>
    <row r="75" spans="1:34" x14ac:dyDescent="0.25">
      <c r="A75">
        <v>56</v>
      </c>
      <c r="B75">
        <v>0.55000000000000004</v>
      </c>
      <c r="C75">
        <f t="shared" si="30"/>
        <v>98.724999999999994</v>
      </c>
      <c r="D75">
        <f t="shared" si="5"/>
        <v>0</v>
      </c>
      <c r="E75">
        <f t="shared" si="28"/>
        <v>1290.4555702601704</v>
      </c>
      <c r="F75">
        <f t="shared" si="29"/>
        <v>206.26555702601701</v>
      </c>
      <c r="G75">
        <f t="shared" si="6"/>
        <v>266176.53701704048</v>
      </c>
      <c r="H75">
        <f t="shared" si="20"/>
        <v>2192409.6450167932</v>
      </c>
      <c r="I75">
        <f t="shared" si="21"/>
        <v>98.724999999999994</v>
      </c>
      <c r="J75">
        <f t="shared" si="7"/>
        <v>0</v>
      </c>
      <c r="K75">
        <f t="shared" si="8"/>
        <v>0.61614939124314927</v>
      </c>
      <c r="L75">
        <f t="shared" si="9"/>
        <v>5.0174999999999992</v>
      </c>
      <c r="M75">
        <f t="shared" si="10"/>
        <v>5.6336493912431482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8.4869942267122287</v>
      </c>
      <c r="Y75">
        <f t="shared" si="31"/>
        <v>88</v>
      </c>
      <c r="Z75">
        <f t="shared" si="32"/>
        <v>0</v>
      </c>
      <c r="AA75">
        <f t="shared" si="12"/>
        <v>5.1609247784626984</v>
      </c>
      <c r="AB75">
        <f t="shared" si="13"/>
        <v>0</v>
      </c>
      <c r="AC75">
        <f t="shared" si="14"/>
        <v>0</v>
      </c>
      <c r="AD75">
        <f t="shared" si="15"/>
        <v>88</v>
      </c>
      <c r="AE75">
        <f t="shared" si="16"/>
        <v>5.1609247784626984</v>
      </c>
      <c r="AF75">
        <f t="shared" si="17"/>
        <v>0</v>
      </c>
      <c r="AG75">
        <f t="shared" si="18"/>
        <v>0</v>
      </c>
      <c r="AH75">
        <f t="shared" si="19"/>
        <v>0.33592477846269825</v>
      </c>
    </row>
    <row r="76" spans="1:34" x14ac:dyDescent="0.25">
      <c r="A76">
        <v>57</v>
      </c>
      <c r="B76">
        <v>0.56000000000000005</v>
      </c>
      <c r="C76">
        <f t="shared" si="30"/>
        <v>98.92</v>
      </c>
      <c r="D76">
        <f t="shared" si="5"/>
        <v>0</v>
      </c>
      <c r="E76">
        <f t="shared" si="28"/>
        <v>1292.0155702601705</v>
      </c>
      <c r="F76">
        <f t="shared" si="29"/>
        <v>207.82555702601707</v>
      </c>
      <c r="G76">
        <f t="shared" si="6"/>
        <v>268513.85557560704</v>
      </c>
      <c r="H76">
        <f t="shared" si="20"/>
        <v>2244541.7922636964</v>
      </c>
      <c r="I76">
        <f t="shared" si="21"/>
        <v>98.92</v>
      </c>
      <c r="J76">
        <f t="shared" si="7"/>
        <v>0</v>
      </c>
      <c r="K76">
        <f t="shared" si="8"/>
        <v>0.62155985086946075</v>
      </c>
      <c r="L76">
        <f t="shared" si="9"/>
        <v>5.020999999999999</v>
      </c>
      <c r="M76">
        <f t="shared" si="10"/>
        <v>5.6425598508694597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8.4869942267122287</v>
      </c>
      <c r="Y76">
        <f t="shared" si="31"/>
        <v>88</v>
      </c>
      <c r="Z76">
        <f t="shared" si="32"/>
        <v>0</v>
      </c>
      <c r="AA76">
        <f t="shared" si="12"/>
        <v>5.1609247784626984</v>
      </c>
      <c r="AB76">
        <f t="shared" si="13"/>
        <v>0</v>
      </c>
      <c r="AC76">
        <f t="shared" si="14"/>
        <v>0</v>
      </c>
      <c r="AD76">
        <f t="shared" si="15"/>
        <v>88</v>
      </c>
      <c r="AE76">
        <f t="shared" si="16"/>
        <v>5.1609247784626984</v>
      </c>
      <c r="AF76">
        <f t="shared" si="17"/>
        <v>0</v>
      </c>
      <c r="AG76">
        <f t="shared" si="18"/>
        <v>0</v>
      </c>
      <c r="AH76">
        <f t="shared" si="19"/>
        <v>0.33592477846269825</v>
      </c>
    </row>
    <row r="77" spans="1:34" x14ac:dyDescent="0.25">
      <c r="A77">
        <v>58</v>
      </c>
      <c r="B77">
        <v>0.57000000000000006</v>
      </c>
      <c r="C77">
        <f t="shared" si="30"/>
        <v>99.115000000000009</v>
      </c>
      <c r="D77">
        <f t="shared" si="5"/>
        <v>0</v>
      </c>
      <c r="E77">
        <f t="shared" si="28"/>
        <v>1293.5755702601705</v>
      </c>
      <c r="F77">
        <f t="shared" si="29"/>
        <v>209.38555702601712</v>
      </c>
      <c r="G77">
        <f t="shared" si="6"/>
        <v>270856.04133417353</v>
      </c>
      <c r="H77">
        <f t="shared" si="20"/>
        <v>2297130.1919357982</v>
      </c>
      <c r="I77">
        <f t="shared" si="21"/>
        <v>99.115000000000009</v>
      </c>
      <c r="J77">
        <f t="shared" si="7"/>
        <v>0</v>
      </c>
      <c r="K77">
        <f t="shared" si="8"/>
        <v>0.62698157716243874</v>
      </c>
      <c r="L77">
        <f t="shared" si="9"/>
        <v>5.0244999999999989</v>
      </c>
      <c r="M77">
        <f t="shared" si="10"/>
        <v>5.6514815771624374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8.4869942267122287</v>
      </c>
      <c r="Y77">
        <f t="shared" si="31"/>
        <v>88</v>
      </c>
      <c r="Z77">
        <f t="shared" si="32"/>
        <v>0</v>
      </c>
      <c r="AA77">
        <f t="shared" si="12"/>
        <v>5.1609247784626984</v>
      </c>
      <c r="AB77">
        <f t="shared" si="13"/>
        <v>0</v>
      </c>
      <c r="AC77">
        <f t="shared" si="14"/>
        <v>0</v>
      </c>
      <c r="AD77">
        <f t="shared" si="15"/>
        <v>88</v>
      </c>
      <c r="AE77">
        <f t="shared" si="16"/>
        <v>5.1609247784626984</v>
      </c>
      <c r="AF77">
        <f t="shared" si="17"/>
        <v>0</v>
      </c>
      <c r="AG77">
        <f t="shared" si="18"/>
        <v>0</v>
      </c>
      <c r="AH77">
        <f t="shared" si="19"/>
        <v>0.33592477846269825</v>
      </c>
    </row>
    <row r="78" spans="1:34" x14ac:dyDescent="0.25">
      <c r="A78">
        <v>59</v>
      </c>
      <c r="B78">
        <v>0.57999999999999996</v>
      </c>
      <c r="C78">
        <f t="shared" si="30"/>
        <v>99.31</v>
      </c>
      <c r="D78">
        <f t="shared" si="5"/>
        <v>0</v>
      </c>
      <c r="E78">
        <f t="shared" si="28"/>
        <v>1295.1355702601704</v>
      </c>
      <c r="F78">
        <f t="shared" si="29"/>
        <v>210.94555702601707</v>
      </c>
      <c r="G78">
        <f t="shared" si="6"/>
        <v>273203.09429273993</v>
      </c>
      <c r="H78">
        <f t="shared" si="20"/>
        <v>2350175.7931256471</v>
      </c>
      <c r="I78">
        <f t="shared" si="21"/>
        <v>99.31</v>
      </c>
      <c r="J78">
        <f t="shared" si="7"/>
        <v>0</v>
      </c>
      <c r="K78">
        <f t="shared" si="8"/>
        <v>0.63241457012208313</v>
      </c>
      <c r="L78">
        <f t="shared" si="9"/>
        <v>5.0279999999999987</v>
      </c>
      <c r="M78">
        <f t="shared" si="10"/>
        <v>5.6604145701220823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8.4869942267122287</v>
      </c>
      <c r="Y78">
        <f t="shared" si="31"/>
        <v>88</v>
      </c>
      <c r="Z78">
        <f t="shared" si="32"/>
        <v>0</v>
      </c>
      <c r="AA78">
        <f t="shared" si="12"/>
        <v>5.1609247784626984</v>
      </c>
      <c r="AB78">
        <f t="shared" si="13"/>
        <v>0</v>
      </c>
      <c r="AC78">
        <f t="shared" si="14"/>
        <v>0</v>
      </c>
      <c r="AD78">
        <f t="shared" si="15"/>
        <v>88</v>
      </c>
      <c r="AE78">
        <f t="shared" si="16"/>
        <v>5.1609247784626984</v>
      </c>
      <c r="AF78">
        <f t="shared" si="17"/>
        <v>0</v>
      </c>
      <c r="AG78">
        <f t="shared" si="18"/>
        <v>0</v>
      </c>
      <c r="AH78">
        <f t="shared" si="19"/>
        <v>0.33592477846269825</v>
      </c>
    </row>
    <row r="79" spans="1:34" x14ac:dyDescent="0.25">
      <c r="A79">
        <v>60</v>
      </c>
      <c r="B79">
        <v>0.59</v>
      </c>
      <c r="C79">
        <f t="shared" si="30"/>
        <v>99.504999999999995</v>
      </c>
      <c r="D79">
        <f t="shared" si="5"/>
        <v>0</v>
      </c>
      <c r="E79">
        <f t="shared" si="28"/>
        <v>1296.6955702601704</v>
      </c>
      <c r="F79">
        <f t="shared" si="29"/>
        <v>212.50555702601702</v>
      </c>
      <c r="G79">
        <f t="shared" si="6"/>
        <v>275555.01445130631</v>
      </c>
      <c r="H79">
        <f t="shared" si="20"/>
        <v>2403679.5449260548</v>
      </c>
      <c r="I79">
        <f t="shared" si="21"/>
        <v>99.504999999999995</v>
      </c>
      <c r="J79">
        <f t="shared" si="7"/>
        <v>0</v>
      </c>
      <c r="K79">
        <f t="shared" si="8"/>
        <v>0.63785882974839436</v>
      </c>
      <c r="L79">
        <f t="shared" si="9"/>
        <v>5.0314999999999985</v>
      </c>
      <c r="M79">
        <f t="shared" si="10"/>
        <v>5.6693588297483926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8.4869942267122287</v>
      </c>
      <c r="Y79">
        <f t="shared" si="31"/>
        <v>88</v>
      </c>
      <c r="Z79">
        <f t="shared" si="32"/>
        <v>0</v>
      </c>
      <c r="AA79">
        <f t="shared" si="12"/>
        <v>5.1609247784626984</v>
      </c>
      <c r="AB79">
        <f t="shared" si="13"/>
        <v>0</v>
      </c>
      <c r="AC79">
        <f t="shared" si="14"/>
        <v>0</v>
      </c>
      <c r="AD79">
        <f t="shared" si="15"/>
        <v>88</v>
      </c>
      <c r="AE79">
        <f t="shared" si="16"/>
        <v>5.1609247784626984</v>
      </c>
      <c r="AF79">
        <f t="shared" si="17"/>
        <v>0</v>
      </c>
      <c r="AG79">
        <f t="shared" si="18"/>
        <v>0</v>
      </c>
      <c r="AH79">
        <f t="shared" si="19"/>
        <v>0.33592477846269825</v>
      </c>
    </row>
    <row r="80" spans="1:34" x14ac:dyDescent="0.25">
      <c r="A80">
        <v>61</v>
      </c>
      <c r="B80">
        <v>0.6</v>
      </c>
      <c r="C80">
        <f t="shared" si="30"/>
        <v>99.7</v>
      </c>
      <c r="D80">
        <f t="shared" si="5"/>
        <v>0</v>
      </c>
      <c r="E80">
        <f t="shared" si="28"/>
        <v>1298.2555702601703</v>
      </c>
      <c r="F80">
        <f t="shared" si="29"/>
        <v>214.06555702601707</v>
      </c>
      <c r="G80">
        <f t="shared" si="6"/>
        <v>277911.80180987279</v>
      </c>
      <c r="H80">
        <f t="shared" si="20"/>
        <v>2457642.3964300784</v>
      </c>
      <c r="I80">
        <f t="shared" si="21"/>
        <v>99.7</v>
      </c>
      <c r="J80">
        <f t="shared" si="7"/>
        <v>0</v>
      </c>
      <c r="K80">
        <f t="shared" si="8"/>
        <v>0.64331435604137233</v>
      </c>
      <c r="L80">
        <f t="shared" si="9"/>
        <v>5.0349999999999993</v>
      </c>
      <c r="M80">
        <f t="shared" si="10"/>
        <v>5.6783143560413718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8.4869942267122287</v>
      </c>
      <c r="Y80">
        <f t="shared" si="31"/>
        <v>88</v>
      </c>
      <c r="Z80">
        <f t="shared" si="32"/>
        <v>0</v>
      </c>
      <c r="AA80">
        <f t="shared" si="12"/>
        <v>5.1609247784626984</v>
      </c>
      <c r="AB80">
        <f t="shared" si="13"/>
        <v>0</v>
      </c>
      <c r="AC80">
        <f t="shared" si="14"/>
        <v>0</v>
      </c>
      <c r="AD80">
        <f t="shared" si="15"/>
        <v>88</v>
      </c>
      <c r="AE80">
        <f t="shared" si="16"/>
        <v>5.1609247784626984</v>
      </c>
      <c r="AF80">
        <f t="shared" si="17"/>
        <v>0</v>
      </c>
      <c r="AG80">
        <f t="shared" si="18"/>
        <v>0</v>
      </c>
      <c r="AH80">
        <f t="shared" si="19"/>
        <v>0.33592477846269825</v>
      </c>
    </row>
    <row r="81" spans="1:34" x14ac:dyDescent="0.25">
      <c r="A81">
        <v>62</v>
      </c>
      <c r="B81">
        <v>0.61</v>
      </c>
      <c r="C81">
        <f t="shared" si="30"/>
        <v>99.894999999999996</v>
      </c>
      <c r="D81">
        <f t="shared" si="5"/>
        <v>0</v>
      </c>
      <c r="E81">
        <f t="shared" si="28"/>
        <v>1299.8155702601703</v>
      </c>
      <c r="F81">
        <f t="shared" si="29"/>
        <v>215.62555702601702</v>
      </c>
      <c r="G81">
        <f t="shared" si="6"/>
        <v>280273.45636843919</v>
      </c>
      <c r="H81">
        <f t="shared" si="20"/>
        <v>2512065.2967310031</v>
      </c>
      <c r="I81">
        <f t="shared" si="21"/>
        <v>99.894999999999996</v>
      </c>
      <c r="J81">
        <f t="shared" si="7"/>
        <v>0</v>
      </c>
      <c r="K81">
        <f t="shared" si="8"/>
        <v>0.6487811490010168</v>
      </c>
      <c r="L81">
        <f t="shared" si="9"/>
        <v>5.0384999999999991</v>
      </c>
      <c r="M81">
        <f t="shared" si="10"/>
        <v>5.6872811490010156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8.4869942267122287</v>
      </c>
      <c r="Y81">
        <f t="shared" si="31"/>
        <v>88</v>
      </c>
      <c r="Z81">
        <f t="shared" si="32"/>
        <v>0</v>
      </c>
      <c r="AA81">
        <f t="shared" si="12"/>
        <v>5.1609247784626984</v>
      </c>
      <c r="AB81">
        <f t="shared" si="13"/>
        <v>0</v>
      </c>
      <c r="AC81">
        <f t="shared" si="14"/>
        <v>0</v>
      </c>
      <c r="AD81">
        <f t="shared" si="15"/>
        <v>88</v>
      </c>
      <c r="AE81">
        <f t="shared" si="16"/>
        <v>5.1609247784626984</v>
      </c>
      <c r="AF81">
        <f t="shared" si="17"/>
        <v>0</v>
      </c>
      <c r="AG81">
        <f t="shared" si="18"/>
        <v>0</v>
      </c>
      <c r="AH81">
        <f t="shared" si="19"/>
        <v>0.33592477846269825</v>
      </c>
    </row>
    <row r="82" spans="1:34" x14ac:dyDescent="0.25">
      <c r="A82">
        <v>63</v>
      </c>
      <c r="B82">
        <v>0.62</v>
      </c>
      <c r="C82">
        <f t="shared" si="30"/>
        <v>100.09</v>
      </c>
      <c r="D82">
        <f t="shared" si="5"/>
        <v>0</v>
      </c>
      <c r="E82">
        <f t="shared" si="28"/>
        <v>1301.3755702601704</v>
      </c>
      <c r="F82">
        <f t="shared" si="29"/>
        <v>217.18555702601708</v>
      </c>
      <c r="G82">
        <f t="shared" si="6"/>
        <v>282639.97812700574</v>
      </c>
      <c r="H82">
        <f t="shared" si="20"/>
        <v>2566949.194922362</v>
      </c>
      <c r="I82">
        <f t="shared" si="21"/>
        <v>100.09</v>
      </c>
      <c r="J82">
        <f t="shared" si="7"/>
        <v>0</v>
      </c>
      <c r="K82">
        <f t="shared" si="8"/>
        <v>0.65425920862732811</v>
      </c>
      <c r="L82">
        <f t="shared" si="9"/>
        <v>5.0419999999999989</v>
      </c>
      <c r="M82">
        <f t="shared" si="10"/>
        <v>5.6962592086273274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8.4869942267122287</v>
      </c>
      <c r="Y82">
        <f t="shared" si="31"/>
        <v>88</v>
      </c>
      <c r="Z82">
        <f t="shared" si="32"/>
        <v>0</v>
      </c>
      <c r="AA82">
        <f t="shared" si="12"/>
        <v>5.1609247784626984</v>
      </c>
      <c r="AB82">
        <f t="shared" si="13"/>
        <v>0</v>
      </c>
      <c r="AC82">
        <f t="shared" si="14"/>
        <v>0</v>
      </c>
      <c r="AD82">
        <f t="shared" si="15"/>
        <v>88</v>
      </c>
      <c r="AE82">
        <f t="shared" si="16"/>
        <v>5.1609247784626984</v>
      </c>
      <c r="AF82">
        <f t="shared" si="17"/>
        <v>0</v>
      </c>
      <c r="AG82">
        <f t="shared" si="18"/>
        <v>0</v>
      </c>
      <c r="AH82">
        <f t="shared" si="19"/>
        <v>0.33592477846269825</v>
      </c>
    </row>
    <row r="83" spans="1:34" x14ac:dyDescent="0.25">
      <c r="A83">
        <v>64</v>
      </c>
      <c r="B83">
        <v>0.63</v>
      </c>
      <c r="C83">
        <f t="shared" si="30"/>
        <v>100.285</v>
      </c>
      <c r="D83">
        <f t="shared" si="5"/>
        <v>0</v>
      </c>
      <c r="E83">
        <f t="shared" si="28"/>
        <v>1302.9355702601704</v>
      </c>
      <c r="F83">
        <f t="shared" si="29"/>
        <v>218.74555702601702</v>
      </c>
      <c r="G83">
        <f t="shared" si="6"/>
        <v>285011.3670855721</v>
      </c>
      <c r="H83">
        <f t="shared" si="20"/>
        <v>2622295.0400978979</v>
      </c>
      <c r="I83">
        <f t="shared" si="21"/>
        <v>100.285</v>
      </c>
      <c r="J83">
        <f t="shared" si="7"/>
        <v>0</v>
      </c>
      <c r="K83">
        <f t="shared" si="8"/>
        <v>0.65974853492030583</v>
      </c>
      <c r="L83">
        <f t="shared" si="9"/>
        <v>5.0454999999999988</v>
      </c>
      <c r="M83">
        <f t="shared" si="10"/>
        <v>5.7052485349203046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8.4869942267122287</v>
      </c>
      <c r="Y83">
        <f t="shared" si="31"/>
        <v>88</v>
      </c>
      <c r="Z83">
        <f t="shared" si="32"/>
        <v>0</v>
      </c>
      <c r="AA83">
        <f t="shared" si="12"/>
        <v>5.1609247784626984</v>
      </c>
      <c r="AB83">
        <f t="shared" si="13"/>
        <v>0</v>
      </c>
      <c r="AC83">
        <f t="shared" si="14"/>
        <v>0</v>
      </c>
      <c r="AD83">
        <f t="shared" si="15"/>
        <v>88</v>
      </c>
      <c r="AE83">
        <f t="shared" si="16"/>
        <v>5.1609247784626984</v>
      </c>
      <c r="AF83">
        <f t="shared" si="17"/>
        <v>0</v>
      </c>
      <c r="AG83">
        <f t="shared" si="18"/>
        <v>0</v>
      </c>
      <c r="AH83">
        <f t="shared" si="19"/>
        <v>0.33592477846269825</v>
      </c>
    </row>
    <row r="84" spans="1:34" x14ac:dyDescent="0.25">
      <c r="A84">
        <v>65</v>
      </c>
      <c r="B84">
        <v>0.64</v>
      </c>
      <c r="C84">
        <f t="shared" si="30"/>
        <v>100.48</v>
      </c>
      <c r="D84">
        <f t="shared" si="5"/>
        <v>0</v>
      </c>
      <c r="E84">
        <f t="shared" ref="E84:E120" si="33">IF($C84&lt;$C$5,0,$E$14+2*$C$7*($C84-$C$5))</f>
        <v>1304.4955702601706</v>
      </c>
      <c r="F84">
        <f t="shared" ref="F84:F120" si="34">IF($C84&lt;$C$5,0,$C$14+2*$C$7*($C84-$C$5))</f>
        <v>220.30555702601708</v>
      </c>
      <c r="G84">
        <f t="shared" si="6"/>
        <v>287387.62324413867</v>
      </c>
      <c r="H84">
        <f t="shared" si="20"/>
        <v>2678103.7813515896</v>
      </c>
      <c r="I84">
        <f t="shared" si="21"/>
        <v>100.48</v>
      </c>
      <c r="J84">
        <f t="shared" si="7"/>
        <v>0</v>
      </c>
      <c r="K84">
        <f t="shared" si="8"/>
        <v>0.66524912787995061</v>
      </c>
      <c r="L84">
        <f t="shared" si="9"/>
        <v>5.0489999999999986</v>
      </c>
      <c r="M84">
        <f t="shared" si="10"/>
        <v>5.714249127879949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8.4869942267122287</v>
      </c>
      <c r="Y84">
        <f t="shared" si="31"/>
        <v>88</v>
      </c>
      <c r="Z84">
        <f t="shared" si="32"/>
        <v>0</v>
      </c>
      <c r="AA84">
        <f t="shared" si="12"/>
        <v>5.1609247784626984</v>
      </c>
      <c r="AB84">
        <f t="shared" si="13"/>
        <v>0</v>
      </c>
      <c r="AC84">
        <f t="shared" si="14"/>
        <v>0</v>
      </c>
      <c r="AD84">
        <f t="shared" si="15"/>
        <v>88</v>
      </c>
      <c r="AE84">
        <f t="shared" si="16"/>
        <v>5.1609247784626984</v>
      </c>
      <c r="AF84">
        <f t="shared" si="17"/>
        <v>0</v>
      </c>
      <c r="AG84">
        <f t="shared" si="18"/>
        <v>0</v>
      </c>
      <c r="AH84">
        <f t="shared" si="19"/>
        <v>0.33592477846269825</v>
      </c>
    </row>
    <row r="85" spans="1:34" x14ac:dyDescent="0.25">
      <c r="A85">
        <v>66</v>
      </c>
      <c r="B85">
        <v>0.65</v>
      </c>
      <c r="C85">
        <f t="shared" ref="C85:C116" si="35">$C$20+B85*(MAX($C$6,$C$6+$C$5-$C$10))</f>
        <v>100.675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1306.0555702601705</v>
      </c>
      <c r="F85">
        <f t="shared" si="34"/>
        <v>221.86555702601703</v>
      </c>
      <c r="G85">
        <f t="shared" ref="G85:G120" si="37">IF(C85&lt;$C$5,$C$12,E85*F85)</f>
        <v>289768.74660270504</v>
      </c>
      <c r="H85">
        <f t="shared" si="20"/>
        <v>2734376.3677776125</v>
      </c>
      <c r="I85">
        <f t="shared" si="21"/>
        <v>100.675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0.67076098750626179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5.0524999999999984</v>
      </c>
      <c r="M85">
        <f t="shared" ref="M85:M120" si="41">J85+K85+L85</f>
        <v>5.7232609875062606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8.4869942267122287</v>
      </c>
      <c r="Y85">
        <f t="shared" si="31"/>
        <v>88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5.1609247784626984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88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5.1609247784626984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  <c r="AH85">
        <f t="shared" ref="AH85:AH148" si="50">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</f>
        <v>0.33592477846269825</v>
      </c>
    </row>
    <row r="86" spans="1:34" x14ac:dyDescent="0.25">
      <c r="A86">
        <v>67</v>
      </c>
      <c r="B86">
        <v>0.66</v>
      </c>
      <c r="C86">
        <f t="shared" si="35"/>
        <v>100.87</v>
      </c>
      <c r="D86">
        <f t="shared" si="36"/>
        <v>0</v>
      </c>
      <c r="E86">
        <f t="shared" si="33"/>
        <v>1307.6155702601704</v>
      </c>
      <c r="F86">
        <f t="shared" si="34"/>
        <v>223.42555702601709</v>
      </c>
      <c r="G86">
        <f t="shared" si="37"/>
        <v>292154.73716127157</v>
      </c>
      <c r="H86">
        <f t="shared" ref="H86:H120" si="51">IF(C86&lt;$C$5,$C$12*(C86-$C$13),H85+(1/3)*(C86-MAX(C85,$C$5))*(G86+IF(C85&lt;$C$5,$E$14*$C$14,G85)+SQRT(G86*IF(C85&lt;$C$5,$E$14*$C$14,G85))))</f>
        <v>2791113.7484703655</v>
      </c>
      <c r="I86">
        <f t="shared" ref="I86:I120" si="52">C86</f>
        <v>100.87</v>
      </c>
      <c r="J86">
        <f t="shared" si="38"/>
        <v>0</v>
      </c>
      <c r="K86">
        <f t="shared" si="39"/>
        <v>0.67628411379923981</v>
      </c>
      <c r="L86">
        <f t="shared" si="40"/>
        <v>5.0559999999999992</v>
      </c>
      <c r="M86">
        <f t="shared" si="41"/>
        <v>5.7322841137992393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8.4869942267122287</v>
      </c>
      <c r="Y86">
        <f t="shared" si="31"/>
        <v>88</v>
      </c>
      <c r="Z86">
        <f t="shared" si="32"/>
        <v>0</v>
      </c>
      <c r="AA86">
        <f t="shared" si="43"/>
        <v>5.1609247784626984</v>
      </c>
      <c r="AB86">
        <f t="shared" si="44"/>
        <v>0</v>
      </c>
      <c r="AC86">
        <f t="shared" si="45"/>
        <v>0</v>
      </c>
      <c r="AD86">
        <f t="shared" si="46"/>
        <v>88</v>
      </c>
      <c r="AE86">
        <f t="shared" si="47"/>
        <v>5.1609247784626984</v>
      </c>
      <c r="AF86">
        <f t="shared" si="48"/>
        <v>0</v>
      </c>
      <c r="AG86">
        <f t="shared" si="49"/>
        <v>0</v>
      </c>
      <c r="AH86">
        <f t="shared" si="50"/>
        <v>0.33592477846269825</v>
      </c>
    </row>
    <row r="87" spans="1:34" x14ac:dyDescent="0.25">
      <c r="A87">
        <v>68</v>
      </c>
      <c r="B87">
        <v>0.67</v>
      </c>
      <c r="C87">
        <f t="shared" si="35"/>
        <v>101.065</v>
      </c>
      <c r="D87">
        <f t="shared" si="36"/>
        <v>0</v>
      </c>
      <c r="E87">
        <f t="shared" si="33"/>
        <v>1309.1755702601704</v>
      </c>
      <c r="F87">
        <f t="shared" si="34"/>
        <v>224.98555702601703</v>
      </c>
      <c r="G87">
        <f t="shared" si="37"/>
        <v>294545.59491983795</v>
      </c>
      <c r="H87">
        <f t="shared" si="51"/>
        <v>2848316.8725244324</v>
      </c>
      <c r="I87">
        <f t="shared" si="52"/>
        <v>101.065</v>
      </c>
      <c r="J87">
        <f t="shared" si="38"/>
        <v>0</v>
      </c>
      <c r="K87">
        <f t="shared" si="39"/>
        <v>0.68181850675888411</v>
      </c>
      <c r="L87">
        <f t="shared" si="40"/>
        <v>5.059499999999999</v>
      </c>
      <c r="M87">
        <f t="shared" si="41"/>
        <v>5.7413185067588834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8.4869942267122287</v>
      </c>
      <c r="Y87">
        <f t="shared" si="31"/>
        <v>88</v>
      </c>
      <c r="Z87">
        <f t="shared" si="32"/>
        <v>0</v>
      </c>
      <c r="AA87">
        <f t="shared" si="43"/>
        <v>5.1609247784626984</v>
      </c>
      <c r="AB87">
        <f t="shared" si="44"/>
        <v>0</v>
      </c>
      <c r="AC87">
        <f t="shared" si="45"/>
        <v>0</v>
      </c>
      <c r="AD87">
        <f t="shared" si="46"/>
        <v>88</v>
      </c>
      <c r="AE87">
        <f t="shared" si="47"/>
        <v>5.1609247784626984</v>
      </c>
      <c r="AF87">
        <f t="shared" si="48"/>
        <v>0</v>
      </c>
      <c r="AG87">
        <f t="shared" si="49"/>
        <v>0</v>
      </c>
      <c r="AH87">
        <f t="shared" si="50"/>
        <v>0.33592477846269825</v>
      </c>
    </row>
    <row r="88" spans="1:34" x14ac:dyDescent="0.25">
      <c r="A88">
        <v>69</v>
      </c>
      <c r="B88">
        <v>0.68</v>
      </c>
      <c r="C88">
        <f t="shared" si="35"/>
        <v>101.26</v>
      </c>
      <c r="D88">
        <f t="shared" si="36"/>
        <v>0</v>
      </c>
      <c r="E88">
        <f t="shared" si="33"/>
        <v>1310.7355702601703</v>
      </c>
      <c r="F88">
        <f t="shared" si="34"/>
        <v>226.54555702601709</v>
      </c>
      <c r="G88">
        <f t="shared" si="37"/>
        <v>296941.31987840444</v>
      </c>
      <c r="H88">
        <f t="shared" si="51"/>
        <v>2905986.6890346096</v>
      </c>
      <c r="I88">
        <f t="shared" si="52"/>
        <v>101.26</v>
      </c>
      <c r="J88">
        <f t="shared" si="38"/>
        <v>0</v>
      </c>
      <c r="K88">
        <f t="shared" si="39"/>
        <v>0.68736416638519549</v>
      </c>
      <c r="L88">
        <f t="shared" si="40"/>
        <v>5.0629999999999988</v>
      </c>
      <c r="M88">
        <f t="shared" si="41"/>
        <v>5.7503641663851948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8.4869942267122287</v>
      </c>
      <c r="Y88">
        <f t="shared" si="31"/>
        <v>88</v>
      </c>
      <c r="Z88">
        <f t="shared" si="32"/>
        <v>0</v>
      </c>
      <c r="AA88">
        <f t="shared" si="43"/>
        <v>5.1609247784626984</v>
      </c>
      <c r="AB88">
        <f t="shared" si="44"/>
        <v>0</v>
      </c>
      <c r="AC88">
        <f t="shared" si="45"/>
        <v>0</v>
      </c>
      <c r="AD88">
        <f t="shared" si="46"/>
        <v>88</v>
      </c>
      <c r="AE88">
        <f t="shared" si="47"/>
        <v>5.1609247784626984</v>
      </c>
      <c r="AF88">
        <f t="shared" si="48"/>
        <v>0</v>
      </c>
      <c r="AG88">
        <f t="shared" si="49"/>
        <v>0</v>
      </c>
      <c r="AH88">
        <f t="shared" si="50"/>
        <v>0.33592477846269825</v>
      </c>
    </row>
    <row r="89" spans="1:34" x14ac:dyDescent="0.25">
      <c r="A89">
        <v>70</v>
      </c>
      <c r="B89">
        <v>0.69000000000000006</v>
      </c>
      <c r="C89">
        <f t="shared" si="35"/>
        <v>101.455</v>
      </c>
      <c r="D89">
        <f t="shared" si="36"/>
        <v>0</v>
      </c>
      <c r="E89">
        <f t="shared" si="33"/>
        <v>1312.2955702601703</v>
      </c>
      <c r="F89">
        <f t="shared" si="34"/>
        <v>228.10555702601704</v>
      </c>
      <c r="G89">
        <f t="shared" si="37"/>
        <v>299341.91203697084</v>
      </c>
      <c r="H89">
        <f t="shared" si="51"/>
        <v>2964124.147095867</v>
      </c>
      <c r="I89">
        <f t="shared" si="52"/>
        <v>101.455</v>
      </c>
      <c r="J89">
        <f t="shared" si="38"/>
        <v>0</v>
      </c>
      <c r="K89">
        <f t="shared" si="39"/>
        <v>0.69292109267817337</v>
      </c>
      <c r="L89">
        <f t="shared" si="40"/>
        <v>5.0664999999999987</v>
      </c>
      <c r="M89">
        <f t="shared" si="41"/>
        <v>5.7594210926781724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8.4869942267122287</v>
      </c>
      <c r="Y89">
        <f t="shared" si="31"/>
        <v>88</v>
      </c>
      <c r="Z89">
        <f t="shared" si="32"/>
        <v>0</v>
      </c>
      <c r="AA89">
        <f t="shared" si="43"/>
        <v>5.1609247784626984</v>
      </c>
      <c r="AB89">
        <f t="shared" si="44"/>
        <v>0</v>
      </c>
      <c r="AC89">
        <f t="shared" si="45"/>
        <v>0</v>
      </c>
      <c r="AD89">
        <f t="shared" si="46"/>
        <v>88</v>
      </c>
      <c r="AE89">
        <f t="shared" si="47"/>
        <v>5.1609247784626984</v>
      </c>
      <c r="AF89">
        <f t="shared" si="48"/>
        <v>0</v>
      </c>
      <c r="AG89">
        <f t="shared" si="49"/>
        <v>0</v>
      </c>
      <c r="AH89">
        <f t="shared" si="50"/>
        <v>0.33592477846269825</v>
      </c>
    </row>
    <row r="90" spans="1:34" x14ac:dyDescent="0.25">
      <c r="A90">
        <v>71</v>
      </c>
      <c r="B90">
        <v>0.70000000000000007</v>
      </c>
      <c r="C90">
        <f t="shared" si="35"/>
        <v>101.65</v>
      </c>
      <c r="D90">
        <f t="shared" si="36"/>
        <v>0</v>
      </c>
      <c r="E90">
        <f t="shared" si="33"/>
        <v>1313.8555702601705</v>
      </c>
      <c r="F90">
        <f t="shared" si="34"/>
        <v>229.6655570260171</v>
      </c>
      <c r="G90">
        <f t="shared" si="37"/>
        <v>301747.3713955374</v>
      </c>
      <c r="H90">
        <f t="shared" si="51"/>
        <v>3022730.1958033768</v>
      </c>
      <c r="I90">
        <f t="shared" si="52"/>
        <v>101.65</v>
      </c>
      <c r="J90">
        <f t="shared" si="38"/>
        <v>0</v>
      </c>
      <c r="K90">
        <f t="shared" si="39"/>
        <v>0.69848928563781809</v>
      </c>
      <c r="L90">
        <f t="shared" si="40"/>
        <v>5.0699999999999985</v>
      </c>
      <c r="M90">
        <f t="shared" si="41"/>
        <v>5.7684892856378163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8.4869942267122287</v>
      </c>
      <c r="Y90">
        <f t="shared" si="31"/>
        <v>88</v>
      </c>
      <c r="Z90">
        <f t="shared" si="32"/>
        <v>0</v>
      </c>
      <c r="AA90">
        <f t="shared" si="43"/>
        <v>5.1609247784626984</v>
      </c>
      <c r="AB90">
        <f t="shared" si="44"/>
        <v>0</v>
      </c>
      <c r="AC90">
        <f t="shared" si="45"/>
        <v>0</v>
      </c>
      <c r="AD90">
        <f t="shared" si="46"/>
        <v>88</v>
      </c>
      <c r="AE90">
        <f t="shared" si="47"/>
        <v>5.1609247784626984</v>
      </c>
      <c r="AF90">
        <f t="shared" si="48"/>
        <v>0</v>
      </c>
      <c r="AG90">
        <f t="shared" si="49"/>
        <v>0</v>
      </c>
      <c r="AH90">
        <f t="shared" si="50"/>
        <v>0.33592477846269825</v>
      </c>
    </row>
    <row r="91" spans="1:34" x14ac:dyDescent="0.25">
      <c r="A91">
        <v>72</v>
      </c>
      <c r="B91">
        <v>0.71</v>
      </c>
      <c r="C91">
        <f t="shared" si="35"/>
        <v>101.845</v>
      </c>
      <c r="D91">
        <f t="shared" si="36"/>
        <v>0</v>
      </c>
      <c r="E91">
        <f t="shared" si="33"/>
        <v>1315.4155702601704</v>
      </c>
      <c r="F91">
        <f t="shared" si="34"/>
        <v>231.22555702601704</v>
      </c>
      <c r="G91">
        <f t="shared" si="37"/>
        <v>304157.69795410376</v>
      </c>
      <c r="H91">
        <f t="shared" si="51"/>
        <v>3081805.7842524741</v>
      </c>
      <c r="I91">
        <f t="shared" si="52"/>
        <v>101.845</v>
      </c>
      <c r="J91">
        <f t="shared" si="38"/>
        <v>0</v>
      </c>
      <c r="K91">
        <f t="shared" si="39"/>
        <v>0.7040687452641291</v>
      </c>
      <c r="L91">
        <f t="shared" si="40"/>
        <v>5.0734999999999983</v>
      </c>
      <c r="M91">
        <f t="shared" si="41"/>
        <v>5.7775687452641273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8.4869942267122287</v>
      </c>
      <c r="Y91">
        <f t="shared" si="31"/>
        <v>88</v>
      </c>
      <c r="Z91">
        <f t="shared" si="32"/>
        <v>0</v>
      </c>
      <c r="AA91">
        <f t="shared" si="43"/>
        <v>5.1609247784626984</v>
      </c>
      <c r="AB91">
        <f t="shared" si="44"/>
        <v>0</v>
      </c>
      <c r="AC91">
        <f t="shared" si="45"/>
        <v>0</v>
      </c>
      <c r="AD91">
        <f t="shared" si="46"/>
        <v>88</v>
      </c>
      <c r="AE91">
        <f t="shared" si="47"/>
        <v>5.1609247784626984</v>
      </c>
      <c r="AF91">
        <f t="shared" si="48"/>
        <v>0</v>
      </c>
      <c r="AG91">
        <f t="shared" si="49"/>
        <v>0</v>
      </c>
      <c r="AH91">
        <f t="shared" si="50"/>
        <v>0.33592477846269825</v>
      </c>
    </row>
    <row r="92" spans="1:34" x14ac:dyDescent="0.25">
      <c r="A92">
        <v>73</v>
      </c>
      <c r="B92">
        <v>0.72</v>
      </c>
      <c r="C92">
        <f t="shared" si="35"/>
        <v>102.03999999999999</v>
      </c>
      <c r="D92">
        <f t="shared" si="36"/>
        <v>0</v>
      </c>
      <c r="E92">
        <f t="shared" si="33"/>
        <v>1316.9755702601703</v>
      </c>
      <c r="F92">
        <f t="shared" si="34"/>
        <v>232.78555702601699</v>
      </c>
      <c r="G92">
        <f t="shared" si="37"/>
        <v>306572.8917126701</v>
      </c>
      <c r="H92">
        <f t="shared" si="51"/>
        <v>3141351.8615386826</v>
      </c>
      <c r="I92">
        <f t="shared" si="52"/>
        <v>102.03999999999999</v>
      </c>
      <c r="J92">
        <f t="shared" si="38"/>
        <v>0</v>
      </c>
      <c r="K92">
        <f t="shared" si="39"/>
        <v>0.70965947155710674</v>
      </c>
      <c r="L92">
        <f t="shared" si="40"/>
        <v>5.0769999999999982</v>
      </c>
      <c r="M92">
        <f t="shared" si="41"/>
        <v>5.7866594715571047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8.4869942267122287</v>
      </c>
      <c r="Y92">
        <f t="shared" si="31"/>
        <v>88</v>
      </c>
      <c r="Z92">
        <f t="shared" si="32"/>
        <v>0</v>
      </c>
      <c r="AA92">
        <f t="shared" si="43"/>
        <v>5.1609247784626984</v>
      </c>
      <c r="AB92">
        <f t="shared" si="44"/>
        <v>0</v>
      </c>
      <c r="AC92">
        <f t="shared" si="45"/>
        <v>0</v>
      </c>
      <c r="AD92">
        <f t="shared" si="46"/>
        <v>88</v>
      </c>
      <c r="AE92">
        <f t="shared" si="47"/>
        <v>5.1609247784626984</v>
      </c>
      <c r="AF92">
        <f t="shared" si="48"/>
        <v>0</v>
      </c>
      <c r="AG92">
        <f t="shared" si="49"/>
        <v>0</v>
      </c>
      <c r="AH92">
        <f t="shared" si="50"/>
        <v>0.33592477846269825</v>
      </c>
    </row>
    <row r="93" spans="1:34" x14ac:dyDescent="0.25">
      <c r="A93">
        <v>74</v>
      </c>
      <c r="B93">
        <v>0.73</v>
      </c>
      <c r="C93">
        <f t="shared" si="35"/>
        <v>102.235</v>
      </c>
      <c r="D93">
        <f t="shared" si="36"/>
        <v>0</v>
      </c>
      <c r="E93">
        <f t="shared" si="33"/>
        <v>1318.5355702601705</v>
      </c>
      <c r="F93">
        <f t="shared" si="34"/>
        <v>234.34555702601705</v>
      </c>
      <c r="G93">
        <f t="shared" si="37"/>
        <v>308992.95267123671</v>
      </c>
      <c r="H93">
        <f t="shared" si="51"/>
        <v>3201369.3767576963</v>
      </c>
      <c r="I93">
        <f t="shared" si="52"/>
        <v>102.235</v>
      </c>
      <c r="J93">
        <f t="shared" si="38"/>
        <v>0</v>
      </c>
      <c r="K93">
        <f t="shared" si="39"/>
        <v>0.71526146451675165</v>
      </c>
      <c r="L93">
        <f t="shared" si="40"/>
        <v>5.0804999999999989</v>
      </c>
      <c r="M93">
        <f t="shared" si="41"/>
        <v>5.795761464516751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8.4869942267122287</v>
      </c>
      <c r="Y93">
        <f t="shared" si="31"/>
        <v>88</v>
      </c>
      <c r="Z93">
        <f t="shared" si="32"/>
        <v>0</v>
      </c>
      <c r="AA93">
        <f t="shared" si="43"/>
        <v>5.1609247784626984</v>
      </c>
      <c r="AB93">
        <f t="shared" si="44"/>
        <v>0</v>
      </c>
      <c r="AC93">
        <f t="shared" si="45"/>
        <v>0</v>
      </c>
      <c r="AD93">
        <f t="shared" si="46"/>
        <v>88</v>
      </c>
      <c r="AE93">
        <f t="shared" si="47"/>
        <v>5.1609247784626984</v>
      </c>
      <c r="AF93">
        <f t="shared" si="48"/>
        <v>0</v>
      </c>
      <c r="AG93">
        <f t="shared" si="49"/>
        <v>0</v>
      </c>
      <c r="AH93">
        <f t="shared" si="50"/>
        <v>0.33592477846269825</v>
      </c>
    </row>
    <row r="94" spans="1:34" x14ac:dyDescent="0.25">
      <c r="A94">
        <v>75</v>
      </c>
      <c r="B94">
        <v>0.74</v>
      </c>
      <c r="C94">
        <f t="shared" si="35"/>
        <v>102.43</v>
      </c>
      <c r="D94">
        <f t="shared" si="36"/>
        <v>0</v>
      </c>
      <c r="E94">
        <f t="shared" si="33"/>
        <v>1320.0955702601705</v>
      </c>
      <c r="F94">
        <f t="shared" si="34"/>
        <v>235.90555702601711</v>
      </c>
      <c r="G94">
        <f t="shared" si="37"/>
        <v>311417.88082980324</v>
      </c>
      <c r="H94">
        <f t="shared" si="51"/>
        <v>3261859.2790053673</v>
      </c>
      <c r="I94">
        <f t="shared" si="52"/>
        <v>102.43</v>
      </c>
      <c r="J94">
        <f t="shared" si="38"/>
        <v>0</v>
      </c>
      <c r="K94">
        <f t="shared" si="39"/>
        <v>0.72087472414306308</v>
      </c>
      <c r="L94">
        <f t="shared" si="40"/>
        <v>5.0839999999999987</v>
      </c>
      <c r="M94">
        <f t="shared" si="41"/>
        <v>5.8048747241430618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8.4869942267122287</v>
      </c>
      <c r="Y94">
        <f t="shared" si="31"/>
        <v>88</v>
      </c>
      <c r="Z94">
        <f t="shared" si="32"/>
        <v>0</v>
      </c>
      <c r="AA94">
        <f t="shared" si="43"/>
        <v>5.1609247784626984</v>
      </c>
      <c r="AB94">
        <f t="shared" si="44"/>
        <v>0</v>
      </c>
      <c r="AC94">
        <f t="shared" si="45"/>
        <v>0</v>
      </c>
      <c r="AD94">
        <f t="shared" si="46"/>
        <v>88</v>
      </c>
      <c r="AE94">
        <f t="shared" si="47"/>
        <v>5.1609247784626984</v>
      </c>
      <c r="AF94">
        <f t="shared" si="48"/>
        <v>0</v>
      </c>
      <c r="AG94">
        <f t="shared" si="49"/>
        <v>0</v>
      </c>
      <c r="AH94">
        <f t="shared" si="50"/>
        <v>0.33592477846269825</v>
      </c>
    </row>
    <row r="95" spans="1:34" x14ac:dyDescent="0.25">
      <c r="A95">
        <v>76</v>
      </c>
      <c r="B95">
        <v>0.75</v>
      </c>
      <c r="C95">
        <f t="shared" si="35"/>
        <v>102.625</v>
      </c>
      <c r="D95">
        <f t="shared" si="36"/>
        <v>0</v>
      </c>
      <c r="E95">
        <f t="shared" si="33"/>
        <v>1321.6555702601704</v>
      </c>
      <c r="F95">
        <f t="shared" si="34"/>
        <v>237.46555702601705</v>
      </c>
      <c r="G95">
        <f t="shared" si="37"/>
        <v>313847.67618836957</v>
      </c>
      <c r="H95">
        <f t="shared" si="51"/>
        <v>3322822.517377709</v>
      </c>
      <c r="I95">
        <f t="shared" si="52"/>
        <v>102.625</v>
      </c>
      <c r="J95">
        <f t="shared" si="38"/>
        <v>0</v>
      </c>
      <c r="K95">
        <f t="shared" si="39"/>
        <v>0.72649925043604069</v>
      </c>
      <c r="L95">
        <f t="shared" si="40"/>
        <v>5.0874999999999986</v>
      </c>
      <c r="M95">
        <f t="shared" si="41"/>
        <v>5.8139992504360389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8.4869942267122287</v>
      </c>
      <c r="Y95">
        <f t="shared" si="31"/>
        <v>88</v>
      </c>
      <c r="Z95">
        <f t="shared" si="32"/>
        <v>0</v>
      </c>
      <c r="AA95">
        <f t="shared" si="43"/>
        <v>5.1609247784626984</v>
      </c>
      <c r="AB95">
        <f t="shared" si="44"/>
        <v>0</v>
      </c>
      <c r="AC95">
        <f t="shared" si="45"/>
        <v>0</v>
      </c>
      <c r="AD95">
        <f t="shared" si="46"/>
        <v>88</v>
      </c>
      <c r="AE95">
        <f t="shared" si="47"/>
        <v>5.1609247784626984</v>
      </c>
      <c r="AF95">
        <f t="shared" si="48"/>
        <v>0</v>
      </c>
      <c r="AG95">
        <f t="shared" si="49"/>
        <v>0</v>
      </c>
      <c r="AH95">
        <f t="shared" si="50"/>
        <v>0.33592477846269825</v>
      </c>
    </row>
    <row r="96" spans="1:34" x14ac:dyDescent="0.25">
      <c r="A96">
        <v>77</v>
      </c>
      <c r="B96">
        <v>0.76</v>
      </c>
      <c r="C96">
        <f t="shared" si="35"/>
        <v>102.82</v>
      </c>
      <c r="D96">
        <f t="shared" si="36"/>
        <v>0</v>
      </c>
      <c r="E96">
        <f t="shared" si="33"/>
        <v>1323.2155702601704</v>
      </c>
      <c r="F96">
        <f t="shared" si="34"/>
        <v>239.025557026017</v>
      </c>
      <c r="G96">
        <f t="shared" si="37"/>
        <v>316282.33874693594</v>
      </c>
      <c r="H96">
        <f t="shared" si="51"/>
        <v>3384260.040970901</v>
      </c>
      <c r="I96">
        <f t="shared" si="52"/>
        <v>102.82</v>
      </c>
      <c r="J96">
        <f t="shared" si="38"/>
        <v>0</v>
      </c>
      <c r="K96">
        <f t="shared" si="39"/>
        <v>0.73213504339568503</v>
      </c>
      <c r="L96">
        <f t="shared" si="40"/>
        <v>5.0909999999999984</v>
      </c>
      <c r="M96">
        <f t="shared" si="41"/>
        <v>5.8231350433956832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8.4869942267122287</v>
      </c>
      <c r="Y96">
        <f t="shared" si="31"/>
        <v>88</v>
      </c>
      <c r="Z96">
        <f t="shared" si="32"/>
        <v>0</v>
      </c>
      <c r="AA96">
        <f t="shared" si="43"/>
        <v>5.1609247784626984</v>
      </c>
      <c r="AB96">
        <f t="shared" si="44"/>
        <v>0</v>
      </c>
      <c r="AC96">
        <f t="shared" si="45"/>
        <v>0</v>
      </c>
      <c r="AD96">
        <f t="shared" si="46"/>
        <v>88</v>
      </c>
      <c r="AE96">
        <f t="shared" si="47"/>
        <v>5.1609247784626984</v>
      </c>
      <c r="AF96">
        <f t="shared" si="48"/>
        <v>0</v>
      </c>
      <c r="AG96">
        <f t="shared" si="49"/>
        <v>0</v>
      </c>
      <c r="AH96">
        <f t="shared" si="50"/>
        <v>0.33592477846269825</v>
      </c>
    </row>
    <row r="97" spans="1:34" x14ac:dyDescent="0.25">
      <c r="A97">
        <v>78</v>
      </c>
      <c r="B97">
        <v>0.77</v>
      </c>
      <c r="C97">
        <f t="shared" si="35"/>
        <v>103.015</v>
      </c>
      <c r="D97">
        <f t="shared" si="36"/>
        <v>0</v>
      </c>
      <c r="E97">
        <f t="shared" si="33"/>
        <v>1324.7755702601703</v>
      </c>
      <c r="F97">
        <f t="shared" si="34"/>
        <v>240.58555702601706</v>
      </c>
      <c r="G97">
        <f t="shared" si="37"/>
        <v>318721.86850550247</v>
      </c>
      <c r="H97">
        <f t="shared" si="51"/>
        <v>3446172.7988812765</v>
      </c>
      <c r="I97">
        <f t="shared" si="52"/>
        <v>103.015</v>
      </c>
      <c r="J97">
        <f t="shared" si="38"/>
        <v>0</v>
      </c>
      <c r="K97">
        <f t="shared" si="39"/>
        <v>0.73778210302199654</v>
      </c>
      <c r="L97">
        <f t="shared" si="40"/>
        <v>5.0944999999999991</v>
      </c>
      <c r="M97">
        <f t="shared" si="41"/>
        <v>5.8322821030219956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8.4869942267122287</v>
      </c>
      <c r="Y97">
        <f t="shared" si="31"/>
        <v>88</v>
      </c>
      <c r="Z97">
        <f t="shared" si="32"/>
        <v>0</v>
      </c>
      <c r="AA97">
        <f t="shared" si="43"/>
        <v>5.1609247784626984</v>
      </c>
      <c r="AB97">
        <f t="shared" si="44"/>
        <v>0</v>
      </c>
      <c r="AC97">
        <f t="shared" si="45"/>
        <v>0</v>
      </c>
      <c r="AD97">
        <f t="shared" si="46"/>
        <v>88</v>
      </c>
      <c r="AE97">
        <f t="shared" si="47"/>
        <v>5.1609247784626984</v>
      </c>
      <c r="AF97">
        <f t="shared" si="48"/>
        <v>0</v>
      </c>
      <c r="AG97">
        <f t="shared" si="49"/>
        <v>0</v>
      </c>
      <c r="AH97">
        <f t="shared" si="50"/>
        <v>0.33592477846269825</v>
      </c>
    </row>
    <row r="98" spans="1:34" x14ac:dyDescent="0.25">
      <c r="A98">
        <v>79</v>
      </c>
      <c r="B98">
        <v>0.78</v>
      </c>
      <c r="C98">
        <f t="shared" si="35"/>
        <v>103.21000000000001</v>
      </c>
      <c r="D98">
        <f t="shared" si="36"/>
        <v>0</v>
      </c>
      <c r="E98">
        <f t="shared" si="33"/>
        <v>1326.3355702601705</v>
      </c>
      <c r="F98">
        <f t="shared" si="34"/>
        <v>242.14555702601712</v>
      </c>
      <c r="G98">
        <f t="shared" si="37"/>
        <v>321166.26546406903</v>
      </c>
      <c r="H98">
        <f t="shared" si="51"/>
        <v>3508561.7402053098</v>
      </c>
      <c r="I98">
        <f t="shared" si="52"/>
        <v>103.21000000000001</v>
      </c>
      <c r="J98">
        <f t="shared" si="38"/>
        <v>0</v>
      </c>
      <c r="K98">
        <f t="shared" si="39"/>
        <v>0.74344042931497456</v>
      </c>
      <c r="L98">
        <f t="shared" si="40"/>
        <v>5.097999999999999</v>
      </c>
      <c r="M98">
        <f t="shared" si="41"/>
        <v>5.8414404293149733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8.4869942267122287</v>
      </c>
      <c r="Y98">
        <f t="shared" si="31"/>
        <v>88</v>
      </c>
      <c r="Z98">
        <f t="shared" si="32"/>
        <v>0</v>
      </c>
      <c r="AA98">
        <f t="shared" si="43"/>
        <v>5.1609247784626984</v>
      </c>
      <c r="AB98">
        <f t="shared" si="44"/>
        <v>0</v>
      </c>
      <c r="AC98">
        <f t="shared" si="45"/>
        <v>0</v>
      </c>
      <c r="AD98">
        <f t="shared" si="46"/>
        <v>88</v>
      </c>
      <c r="AE98">
        <f t="shared" si="47"/>
        <v>5.1609247784626984</v>
      </c>
      <c r="AF98">
        <f t="shared" si="48"/>
        <v>0</v>
      </c>
      <c r="AG98">
        <f t="shared" si="49"/>
        <v>0</v>
      </c>
      <c r="AH98">
        <f t="shared" si="50"/>
        <v>0.33592477846269825</v>
      </c>
    </row>
    <row r="99" spans="1:34" x14ac:dyDescent="0.25">
      <c r="A99">
        <v>80</v>
      </c>
      <c r="B99">
        <v>0.79</v>
      </c>
      <c r="C99">
        <f t="shared" si="35"/>
        <v>103.405</v>
      </c>
      <c r="D99">
        <f t="shared" si="36"/>
        <v>0</v>
      </c>
      <c r="E99">
        <f t="shared" si="33"/>
        <v>1327.8955702601704</v>
      </c>
      <c r="F99">
        <f t="shared" si="34"/>
        <v>243.70555702601706</v>
      </c>
      <c r="G99">
        <f t="shared" si="37"/>
        <v>323615.5296226354</v>
      </c>
      <c r="H99">
        <f t="shared" si="51"/>
        <v>3571427.8140396196</v>
      </c>
      <c r="I99">
        <f t="shared" si="52"/>
        <v>103.405</v>
      </c>
      <c r="J99">
        <f t="shared" si="38"/>
        <v>0</v>
      </c>
      <c r="K99">
        <f t="shared" si="39"/>
        <v>0.74911002227461898</v>
      </c>
      <c r="L99">
        <f t="shared" si="40"/>
        <v>5.1014999999999988</v>
      </c>
      <c r="M99">
        <f t="shared" si="41"/>
        <v>5.8506100222746174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8.4869942267122287</v>
      </c>
      <c r="Y99">
        <f t="shared" si="31"/>
        <v>88</v>
      </c>
      <c r="Z99">
        <f t="shared" si="32"/>
        <v>0</v>
      </c>
      <c r="AA99">
        <f t="shared" si="43"/>
        <v>5.1609247784626984</v>
      </c>
      <c r="AB99">
        <f t="shared" si="44"/>
        <v>0</v>
      </c>
      <c r="AC99">
        <f t="shared" si="45"/>
        <v>0</v>
      </c>
      <c r="AD99">
        <f t="shared" si="46"/>
        <v>88</v>
      </c>
      <c r="AE99">
        <f t="shared" si="47"/>
        <v>5.1609247784626984</v>
      </c>
      <c r="AF99">
        <f t="shared" si="48"/>
        <v>0</v>
      </c>
      <c r="AG99">
        <f t="shared" si="49"/>
        <v>0</v>
      </c>
      <c r="AH99">
        <f t="shared" si="50"/>
        <v>0.33592477846269825</v>
      </c>
    </row>
    <row r="100" spans="1:34" x14ac:dyDescent="0.25">
      <c r="A100">
        <v>81</v>
      </c>
      <c r="B100">
        <v>0.8</v>
      </c>
      <c r="C100">
        <f t="shared" si="35"/>
        <v>103.6</v>
      </c>
      <c r="D100">
        <f t="shared" si="36"/>
        <v>0</v>
      </c>
      <c r="E100">
        <f t="shared" si="33"/>
        <v>1329.4555702601704</v>
      </c>
      <c r="F100">
        <f t="shared" si="34"/>
        <v>245.26555702601701</v>
      </c>
      <c r="G100">
        <f t="shared" si="37"/>
        <v>326069.6609812018</v>
      </c>
      <c r="H100">
        <f t="shared" si="51"/>
        <v>3634771.9694809769</v>
      </c>
      <c r="I100">
        <f t="shared" si="52"/>
        <v>103.6</v>
      </c>
      <c r="J100">
        <f t="shared" si="38"/>
        <v>0</v>
      </c>
      <c r="K100">
        <f t="shared" si="39"/>
        <v>0.75479088190093013</v>
      </c>
      <c r="L100">
        <f t="shared" si="40"/>
        <v>5.1049999999999986</v>
      </c>
      <c r="M100">
        <f t="shared" si="41"/>
        <v>5.8597908819009286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8.4869942267122287</v>
      </c>
      <c r="Y100">
        <f t="shared" si="31"/>
        <v>88</v>
      </c>
      <c r="Z100">
        <f t="shared" si="32"/>
        <v>4.1097483588876743E-2</v>
      </c>
      <c r="AA100">
        <f t="shared" si="43"/>
        <v>5.1609247784626984</v>
      </c>
      <c r="AB100">
        <f t="shared" si="44"/>
        <v>0</v>
      </c>
      <c r="AC100">
        <f t="shared" si="45"/>
        <v>0</v>
      </c>
      <c r="AD100">
        <f t="shared" si="46"/>
        <v>88</v>
      </c>
      <c r="AE100">
        <f t="shared" si="47"/>
        <v>5.1609247784626984</v>
      </c>
      <c r="AF100">
        <f t="shared" si="48"/>
        <v>0</v>
      </c>
      <c r="AG100">
        <f t="shared" si="49"/>
        <v>0</v>
      </c>
      <c r="AH100">
        <f t="shared" si="50"/>
        <v>0.33592477846269825</v>
      </c>
    </row>
    <row r="101" spans="1:34" x14ac:dyDescent="0.25">
      <c r="A101">
        <v>82</v>
      </c>
      <c r="B101">
        <v>0.81</v>
      </c>
      <c r="C101">
        <f t="shared" si="35"/>
        <v>103.795</v>
      </c>
      <c r="D101">
        <f t="shared" si="36"/>
        <v>0</v>
      </c>
      <c r="E101">
        <f t="shared" si="33"/>
        <v>1331.0155702601705</v>
      </c>
      <c r="F101">
        <f t="shared" si="34"/>
        <v>246.82555702601707</v>
      </c>
      <c r="G101">
        <f t="shared" si="37"/>
        <v>328528.65953976836</v>
      </c>
      <c r="H101">
        <f t="shared" si="51"/>
        <v>3698595.15562629</v>
      </c>
      <c r="I101">
        <f t="shared" si="52"/>
        <v>103.795</v>
      </c>
      <c r="J101">
        <f t="shared" si="38"/>
        <v>0</v>
      </c>
      <c r="K101">
        <f t="shared" si="39"/>
        <v>0.76048300819390824</v>
      </c>
      <c r="L101">
        <f t="shared" si="40"/>
        <v>5.1084999999999994</v>
      </c>
      <c r="M101">
        <f t="shared" si="41"/>
        <v>5.8689830081939078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8.4903907129592433</v>
      </c>
      <c r="Y101">
        <f t="shared" si="31"/>
        <v>88</v>
      </c>
      <c r="Z101">
        <f t="shared" si="32"/>
        <v>0.27453936597310785</v>
      </c>
      <c r="AA101">
        <f t="shared" si="43"/>
        <v>5.1609247784626984</v>
      </c>
      <c r="AB101">
        <f t="shared" si="44"/>
        <v>0</v>
      </c>
      <c r="AC101">
        <f t="shared" si="45"/>
        <v>0</v>
      </c>
      <c r="AD101">
        <f t="shared" si="46"/>
        <v>88</v>
      </c>
      <c r="AE101">
        <f t="shared" si="47"/>
        <v>5.1609247784626984</v>
      </c>
      <c r="AF101">
        <f t="shared" si="48"/>
        <v>0</v>
      </c>
      <c r="AG101">
        <f t="shared" si="49"/>
        <v>0</v>
      </c>
      <c r="AH101">
        <f t="shared" si="50"/>
        <v>0.33592477846269825</v>
      </c>
    </row>
    <row r="102" spans="1:34" x14ac:dyDescent="0.25">
      <c r="A102">
        <v>83</v>
      </c>
      <c r="B102">
        <v>0.82000000000000006</v>
      </c>
      <c r="C102">
        <f t="shared" si="35"/>
        <v>103.99000000000001</v>
      </c>
      <c r="D102">
        <f t="shared" si="36"/>
        <v>0</v>
      </c>
      <c r="E102">
        <f t="shared" si="33"/>
        <v>1332.5755702601705</v>
      </c>
      <c r="F102">
        <f t="shared" si="34"/>
        <v>248.38555702601712</v>
      </c>
      <c r="G102">
        <f t="shared" si="37"/>
        <v>330992.52529833489</v>
      </c>
      <c r="H102">
        <f t="shared" si="51"/>
        <v>3762898.3215725934</v>
      </c>
      <c r="I102">
        <f t="shared" si="52"/>
        <v>103.99000000000001</v>
      </c>
      <c r="J102">
        <f t="shared" si="38"/>
        <v>0</v>
      </c>
      <c r="K102">
        <f t="shared" si="39"/>
        <v>0.76618640115355297</v>
      </c>
      <c r="L102">
        <f t="shared" si="40"/>
        <v>5.1119999999999992</v>
      </c>
      <c r="M102">
        <f t="shared" si="41"/>
        <v>5.8781864011535525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8.5130799167586737</v>
      </c>
      <c r="Y102">
        <f t="shared" si="31"/>
        <v>88</v>
      </c>
      <c r="Z102">
        <f t="shared" si="32"/>
        <v>0.62605607985139278</v>
      </c>
      <c r="AA102">
        <f t="shared" si="43"/>
        <v>5.1609247784626984</v>
      </c>
      <c r="AB102">
        <f t="shared" si="44"/>
        <v>0</v>
      </c>
      <c r="AC102">
        <f t="shared" si="45"/>
        <v>0</v>
      </c>
      <c r="AD102">
        <f t="shared" si="46"/>
        <v>88</v>
      </c>
      <c r="AE102">
        <f t="shared" si="47"/>
        <v>5.1609247784626984</v>
      </c>
      <c r="AF102">
        <f t="shared" si="48"/>
        <v>0</v>
      </c>
      <c r="AG102">
        <f t="shared" si="49"/>
        <v>0</v>
      </c>
      <c r="AH102">
        <f t="shared" si="50"/>
        <v>0.33592477846269825</v>
      </c>
    </row>
    <row r="103" spans="1:34" x14ac:dyDescent="0.25">
      <c r="A103">
        <v>84</v>
      </c>
      <c r="B103">
        <v>0.83000000000000007</v>
      </c>
      <c r="C103">
        <f t="shared" si="35"/>
        <v>104.185</v>
      </c>
      <c r="D103">
        <f t="shared" si="36"/>
        <v>0</v>
      </c>
      <c r="E103">
        <f t="shared" si="33"/>
        <v>1334.1355702601704</v>
      </c>
      <c r="F103">
        <f t="shared" si="34"/>
        <v>249.94555702601707</v>
      </c>
      <c r="G103">
        <f t="shared" si="37"/>
        <v>333461.25825690123</v>
      </c>
      <c r="H103">
        <f t="shared" si="51"/>
        <v>3827682.4164170525</v>
      </c>
      <c r="I103">
        <f t="shared" si="52"/>
        <v>104.185</v>
      </c>
      <c r="J103">
        <f t="shared" si="38"/>
        <v>0</v>
      </c>
      <c r="K103">
        <f t="shared" si="39"/>
        <v>0.77190106077986409</v>
      </c>
      <c r="L103">
        <f t="shared" si="40"/>
        <v>5.115499999999999</v>
      </c>
      <c r="M103">
        <f t="shared" si="41"/>
        <v>5.8874010607798635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8.5648200886472186</v>
      </c>
      <c r="Y103">
        <f t="shared" si="31"/>
        <v>88</v>
      </c>
      <c r="Z103">
        <f t="shared" si="32"/>
        <v>1.1510181250372604</v>
      </c>
      <c r="AA103">
        <f t="shared" si="43"/>
        <v>5.1609247784626984</v>
      </c>
      <c r="AB103">
        <f t="shared" si="44"/>
        <v>0</v>
      </c>
      <c r="AC103">
        <f t="shared" si="45"/>
        <v>0</v>
      </c>
      <c r="AD103">
        <f t="shared" si="46"/>
        <v>88</v>
      </c>
      <c r="AE103">
        <f t="shared" si="47"/>
        <v>5.1609247784626984</v>
      </c>
      <c r="AF103">
        <f t="shared" si="48"/>
        <v>0</v>
      </c>
      <c r="AG103">
        <f t="shared" si="49"/>
        <v>0</v>
      </c>
      <c r="AH103">
        <f t="shared" si="50"/>
        <v>0.33592477846269825</v>
      </c>
    </row>
    <row r="104" spans="1:34" x14ac:dyDescent="0.25">
      <c r="A104">
        <v>85</v>
      </c>
      <c r="B104">
        <v>0.84</v>
      </c>
      <c r="C104">
        <f t="shared" si="35"/>
        <v>104.38</v>
      </c>
      <c r="D104">
        <f t="shared" si="36"/>
        <v>0</v>
      </c>
      <c r="E104">
        <f t="shared" si="33"/>
        <v>1335.6955702601704</v>
      </c>
      <c r="F104">
        <f t="shared" si="34"/>
        <v>251.50555702601702</v>
      </c>
      <c r="G104">
        <f t="shared" si="37"/>
        <v>335934.85841546761</v>
      </c>
      <c r="H104">
        <f t="shared" si="51"/>
        <v>3892948.3892569705</v>
      </c>
      <c r="I104">
        <f t="shared" si="52"/>
        <v>104.38</v>
      </c>
      <c r="J104">
        <f t="shared" si="38"/>
        <v>0</v>
      </c>
      <c r="K104">
        <f t="shared" si="39"/>
        <v>0.77762698707284172</v>
      </c>
      <c r="L104">
        <f t="shared" si="40"/>
        <v>5.1189999999999989</v>
      </c>
      <c r="M104">
        <f t="shared" si="41"/>
        <v>5.8966269870728407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8.659945553526331</v>
      </c>
      <c r="Y104">
        <f t="shared" si="31"/>
        <v>88</v>
      </c>
      <c r="Z104">
        <f t="shared" si="32"/>
        <v>2.0076387298559117</v>
      </c>
      <c r="AA104">
        <f t="shared" si="43"/>
        <v>5.1609247784626984</v>
      </c>
      <c r="AB104">
        <f t="shared" si="44"/>
        <v>0</v>
      </c>
      <c r="AC104">
        <f t="shared" si="45"/>
        <v>0</v>
      </c>
      <c r="AD104">
        <f t="shared" si="46"/>
        <v>88</v>
      </c>
      <c r="AE104">
        <f t="shared" si="47"/>
        <v>5.1609247784626984</v>
      </c>
      <c r="AF104">
        <f t="shared" si="48"/>
        <v>0</v>
      </c>
      <c r="AG104">
        <f t="shared" si="49"/>
        <v>0</v>
      </c>
      <c r="AH104">
        <f t="shared" si="50"/>
        <v>0.33592477846269825</v>
      </c>
    </row>
    <row r="105" spans="1:34" x14ac:dyDescent="0.25">
      <c r="A105">
        <v>86</v>
      </c>
      <c r="B105">
        <v>0.85</v>
      </c>
      <c r="C105">
        <f t="shared" si="35"/>
        <v>104.575</v>
      </c>
      <c r="D105">
        <f t="shared" si="36"/>
        <v>0</v>
      </c>
      <c r="E105">
        <f t="shared" si="33"/>
        <v>1337.2555702601703</v>
      </c>
      <c r="F105">
        <f t="shared" si="34"/>
        <v>253.06555702601707</v>
      </c>
      <c r="G105">
        <f t="shared" si="37"/>
        <v>338413.32577403414</v>
      </c>
      <c r="H105">
        <f t="shared" si="51"/>
        <v>3958697.1891897754</v>
      </c>
      <c r="I105">
        <f t="shared" si="52"/>
        <v>104.575</v>
      </c>
      <c r="J105">
        <f t="shared" si="38"/>
        <v>0</v>
      </c>
      <c r="K105">
        <f t="shared" si="39"/>
        <v>0.78336418003248642</v>
      </c>
      <c r="L105">
        <f t="shared" si="40"/>
        <v>5.1224999999999996</v>
      </c>
      <c r="M105">
        <f t="shared" si="41"/>
        <v>5.905864180032486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8.82586610971277</v>
      </c>
      <c r="Y105">
        <f t="shared" si="31"/>
        <v>88</v>
      </c>
      <c r="Z105">
        <f t="shared" si="32"/>
        <v>3.6999140079339456</v>
      </c>
      <c r="AA105">
        <f t="shared" si="43"/>
        <v>5.1609247784626984</v>
      </c>
      <c r="AB105">
        <f t="shared" si="44"/>
        <v>0</v>
      </c>
      <c r="AC105">
        <f t="shared" si="45"/>
        <v>0</v>
      </c>
      <c r="AD105">
        <f t="shared" si="46"/>
        <v>88</v>
      </c>
      <c r="AE105">
        <f t="shared" si="47"/>
        <v>5.1609247784626984</v>
      </c>
      <c r="AF105">
        <f t="shared" si="48"/>
        <v>0</v>
      </c>
      <c r="AG105">
        <f t="shared" si="49"/>
        <v>0</v>
      </c>
      <c r="AH105">
        <f t="shared" si="50"/>
        <v>0.33592477846269825</v>
      </c>
    </row>
    <row r="106" spans="1:34" x14ac:dyDescent="0.25">
      <c r="A106">
        <v>87</v>
      </c>
      <c r="B106">
        <v>0.86</v>
      </c>
      <c r="C106">
        <f t="shared" si="35"/>
        <v>104.77</v>
      </c>
      <c r="D106">
        <f t="shared" si="36"/>
        <v>0</v>
      </c>
      <c r="E106">
        <f t="shared" si="33"/>
        <v>1338.8155702601703</v>
      </c>
      <c r="F106">
        <f t="shared" si="34"/>
        <v>254.62555702601702</v>
      </c>
      <c r="G106">
        <f t="shared" si="37"/>
        <v>340896.66033260047</v>
      </c>
      <c r="H106">
        <f t="shared" si="51"/>
        <v>4024929.7653130032</v>
      </c>
      <c r="I106">
        <f t="shared" si="52"/>
        <v>104.77</v>
      </c>
      <c r="J106">
        <f t="shared" si="38"/>
        <v>0</v>
      </c>
      <c r="K106">
        <f t="shared" si="39"/>
        <v>0.78911263965879752</v>
      </c>
      <c r="L106">
        <f t="shared" si="40"/>
        <v>5.1259999999999994</v>
      </c>
      <c r="M106">
        <f t="shared" si="41"/>
        <v>5.9151126396587967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9.1316441268973936</v>
      </c>
      <c r="Y106">
        <f t="shared" si="31"/>
        <v>88</v>
      </c>
      <c r="Z106">
        <f t="shared" si="32"/>
        <v>15.42139043648185</v>
      </c>
      <c r="AA106">
        <f t="shared" si="43"/>
        <v>5.1609247784626984</v>
      </c>
      <c r="AB106">
        <f t="shared" si="44"/>
        <v>0</v>
      </c>
      <c r="AC106">
        <f t="shared" si="45"/>
        <v>18468.838184434473</v>
      </c>
      <c r="AD106">
        <f t="shared" si="46"/>
        <v>88.126366384889735</v>
      </c>
      <c r="AE106">
        <f t="shared" si="47"/>
        <v>5.1662974837661837</v>
      </c>
      <c r="AF106">
        <f t="shared" si="48"/>
        <v>36918.3346297764</v>
      </c>
      <c r="AG106">
        <f t="shared" si="49"/>
        <v>0</v>
      </c>
      <c r="AH106">
        <f t="shared" si="50"/>
        <v>0.33592477846269825</v>
      </c>
    </row>
    <row r="107" spans="1:34" x14ac:dyDescent="0.25">
      <c r="A107">
        <v>88</v>
      </c>
      <c r="B107">
        <v>0.87</v>
      </c>
      <c r="C107">
        <f t="shared" si="35"/>
        <v>104.965</v>
      </c>
      <c r="D107">
        <f t="shared" si="36"/>
        <v>0</v>
      </c>
      <c r="E107">
        <f t="shared" si="33"/>
        <v>1340.3755702601704</v>
      </c>
      <c r="F107">
        <f t="shared" si="34"/>
        <v>256.18555702601708</v>
      </c>
      <c r="G107">
        <f t="shared" si="37"/>
        <v>343384.86209116707</v>
      </c>
      <c r="H107">
        <f t="shared" si="51"/>
        <v>4091647.0667243279</v>
      </c>
      <c r="I107">
        <f t="shared" si="52"/>
        <v>104.965</v>
      </c>
      <c r="J107">
        <f t="shared" si="38"/>
        <v>0</v>
      </c>
      <c r="K107">
        <f t="shared" si="39"/>
        <v>0.79487236595177568</v>
      </c>
      <c r="L107">
        <f t="shared" si="40"/>
        <v>5.1294999999999993</v>
      </c>
      <c r="M107">
        <f t="shared" si="41"/>
        <v>5.9243723659517746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10.406139204292588</v>
      </c>
      <c r="Y107">
        <f t="shared" si="31"/>
        <v>88.251795223572159</v>
      </c>
      <c r="Z107">
        <f t="shared" si="32"/>
        <v>9.2631732577569927</v>
      </c>
      <c r="AA107">
        <f t="shared" si="43"/>
        <v>5.1716336090253465</v>
      </c>
      <c r="AB107">
        <f t="shared" si="44"/>
        <v>36918.334629776116</v>
      </c>
      <c r="AC107">
        <f t="shared" si="45"/>
        <v>44283.105997493083</v>
      </c>
      <c r="AD107">
        <f t="shared" si="46"/>
        <v>88.301481601165122</v>
      </c>
      <c r="AE107">
        <f t="shared" si="47"/>
        <v>5.1737489898940243</v>
      </c>
      <c r="AF107">
        <f t="shared" si="48"/>
        <v>51640.261994082801</v>
      </c>
      <c r="AG107">
        <f t="shared" si="49"/>
        <v>0</v>
      </c>
      <c r="AH107">
        <f t="shared" si="50"/>
        <v>0.34211420757661559</v>
      </c>
    </row>
    <row r="108" spans="1:34" x14ac:dyDescent="0.25">
      <c r="A108">
        <v>89</v>
      </c>
      <c r="B108">
        <v>0.88</v>
      </c>
      <c r="C108">
        <f t="shared" si="35"/>
        <v>105.16</v>
      </c>
      <c r="D108">
        <f t="shared" si="36"/>
        <v>0</v>
      </c>
      <c r="E108">
        <f t="shared" si="33"/>
        <v>1341.9355702601704</v>
      </c>
      <c r="F108">
        <f t="shared" si="34"/>
        <v>257.74555702601702</v>
      </c>
      <c r="G108">
        <f t="shared" si="37"/>
        <v>345877.93104973342</v>
      </c>
      <c r="H108">
        <f t="shared" si="51"/>
        <v>4158850.0425215201</v>
      </c>
      <c r="I108">
        <f t="shared" si="52"/>
        <v>105.16</v>
      </c>
      <c r="J108">
        <f t="shared" si="38"/>
        <v>0</v>
      </c>
      <c r="K108">
        <f t="shared" si="39"/>
        <v>0.80064335891142002</v>
      </c>
      <c r="L108">
        <f t="shared" si="40"/>
        <v>5.1329999999999991</v>
      </c>
      <c r="M108">
        <f t="shared" si="41"/>
        <v>5.9336433589114188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11.171690713198124</v>
      </c>
      <c r="Y108">
        <f t="shared" si="31"/>
        <v>88.351116601710999</v>
      </c>
      <c r="Z108">
        <f t="shared" si="32"/>
        <v>3.9711460244473598</v>
      </c>
      <c r="AA108">
        <f t="shared" si="43"/>
        <v>5.1758621834021472</v>
      </c>
      <c r="AB108">
        <f t="shared" si="44"/>
        <v>51640.261994082764</v>
      </c>
      <c r="AC108">
        <f t="shared" si="45"/>
        <v>49471.77290796415</v>
      </c>
      <c r="AD108">
        <f t="shared" si="46"/>
        <v>88.336486905531785</v>
      </c>
      <c r="AE108">
        <f t="shared" si="47"/>
        <v>5.1752393289919176</v>
      </c>
      <c r="AF108">
        <f t="shared" si="48"/>
        <v>47305.526097722359</v>
      </c>
      <c r="AG108">
        <f t="shared" si="49"/>
        <v>0</v>
      </c>
      <c r="AH108">
        <f t="shared" si="50"/>
        <v>0.34456009055092385</v>
      </c>
    </row>
    <row r="109" spans="1:34" x14ac:dyDescent="0.25">
      <c r="A109">
        <v>90</v>
      </c>
      <c r="B109">
        <v>0.89</v>
      </c>
      <c r="C109">
        <f t="shared" si="35"/>
        <v>105.355</v>
      </c>
      <c r="D109">
        <f t="shared" si="36"/>
        <v>0</v>
      </c>
      <c r="E109">
        <f t="shared" si="33"/>
        <v>1343.4955702601706</v>
      </c>
      <c r="F109">
        <f t="shared" si="34"/>
        <v>259.30555702601708</v>
      </c>
      <c r="G109">
        <f t="shared" si="37"/>
        <v>348375.86720829998</v>
      </c>
      <c r="H109">
        <f t="shared" si="51"/>
        <v>4226539.6418024832</v>
      </c>
      <c r="I109">
        <f t="shared" si="52"/>
        <v>105.355</v>
      </c>
      <c r="J109">
        <f t="shared" si="38"/>
        <v>0</v>
      </c>
      <c r="K109">
        <f t="shared" si="39"/>
        <v>0.80642561853773143</v>
      </c>
      <c r="L109">
        <f t="shared" si="40"/>
        <v>5.1364999999999998</v>
      </c>
      <c r="M109">
        <f t="shared" si="41"/>
        <v>5.942925618537731</v>
      </c>
      <c r="N109">
        <v>90</v>
      </c>
      <c r="S109">
        <f t="shared" ref="S109:S172" si="53">S85+1</f>
        <v>4</v>
      </c>
      <c r="T109">
        <f t="shared" ref="T109:T172" si="54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11.499884599516088</v>
      </c>
      <c r="Y109">
        <f t="shared" si="31"/>
        <v>88.321872336850802</v>
      </c>
      <c r="Z109">
        <f t="shared" si="32"/>
        <v>2.7007343622193201</v>
      </c>
      <c r="AA109">
        <f t="shared" si="43"/>
        <v>5.1746171186298549</v>
      </c>
      <c r="AB109">
        <f t="shared" si="44"/>
        <v>47305.526097722934</v>
      </c>
      <c r="AC109">
        <f t="shared" si="45"/>
        <v>42852.537136183972</v>
      </c>
      <c r="AD109">
        <f t="shared" si="46"/>
        <v>88.291830278528366</v>
      </c>
      <c r="AE109">
        <f t="shared" si="47"/>
        <v>5.1733380880683679</v>
      </c>
      <c r="AF109">
        <f t="shared" si="48"/>
        <v>38404.152684666362</v>
      </c>
      <c r="AG109">
        <f t="shared" si="49"/>
        <v>0</v>
      </c>
      <c r="AH109">
        <f t="shared" si="50"/>
        <v>0.34383992284022485</v>
      </c>
    </row>
    <row r="110" spans="1:34" x14ac:dyDescent="0.25">
      <c r="A110">
        <v>91</v>
      </c>
      <c r="B110">
        <v>0.9</v>
      </c>
      <c r="C110">
        <f t="shared" si="35"/>
        <v>105.55</v>
      </c>
      <c r="D110">
        <f t="shared" si="36"/>
        <v>0</v>
      </c>
      <c r="E110">
        <f t="shared" si="33"/>
        <v>1345.0555702601705</v>
      </c>
      <c r="F110">
        <f t="shared" si="34"/>
        <v>260.86555702601703</v>
      </c>
      <c r="G110">
        <f t="shared" si="37"/>
        <v>350878.67056686635</v>
      </c>
      <c r="H110">
        <f t="shared" si="51"/>
        <v>4294716.8136652112</v>
      </c>
      <c r="I110">
        <f t="shared" si="52"/>
        <v>105.55</v>
      </c>
      <c r="J110">
        <f t="shared" si="38"/>
        <v>0</v>
      </c>
      <c r="K110">
        <f t="shared" si="39"/>
        <v>0.81221914483070923</v>
      </c>
      <c r="L110">
        <f t="shared" si="40"/>
        <v>5.14</v>
      </c>
      <c r="M110">
        <f t="shared" si="41"/>
        <v>5.9522191448307087</v>
      </c>
      <c r="N110">
        <v>91</v>
      </c>
      <c r="S110">
        <f t="shared" si="53"/>
        <v>4</v>
      </c>
      <c r="T110">
        <f t="shared" si="54"/>
        <v>19</v>
      </c>
      <c r="U110">
        <f t="shared" si="42"/>
        <v>91</v>
      </c>
      <c r="V110">
        <f>($T$12*'10-day-rainfall'!X97+$T$13*'10-day-rainfall'!Y97+$T$14*'10-day-rainfall'!Z97+$T$15*'10-day-rainfall'!AA97)/12</f>
        <v>11.723085786476362</v>
      </c>
      <c r="Y110">
        <f t="shared" si="31"/>
        <v>88.261819284500021</v>
      </c>
      <c r="Z110">
        <f t="shared" si="32"/>
        <v>2.0254744091829351</v>
      </c>
      <c r="AA110">
        <f t="shared" si="43"/>
        <v>5.1720603800587872</v>
      </c>
      <c r="AB110">
        <f t="shared" si="44"/>
        <v>38404.152684667286</v>
      </c>
      <c r="AC110">
        <f t="shared" si="45"/>
        <v>32740.297937090752</v>
      </c>
      <c r="AD110">
        <f t="shared" si="46"/>
        <v>88.223608128773805</v>
      </c>
      <c r="AE110">
        <f t="shared" si="47"/>
        <v>5.1704335529140213</v>
      </c>
      <c r="AF110">
        <f t="shared" si="48"/>
        <v>27082.299767235374</v>
      </c>
      <c r="AG110">
        <f t="shared" si="49"/>
        <v>0</v>
      </c>
      <c r="AH110">
        <f t="shared" si="50"/>
        <v>0.34236105956776108</v>
      </c>
    </row>
    <row r="111" spans="1:34" x14ac:dyDescent="0.25">
      <c r="A111">
        <v>92</v>
      </c>
      <c r="B111">
        <v>0.91</v>
      </c>
      <c r="C111">
        <f t="shared" si="35"/>
        <v>105.745</v>
      </c>
      <c r="D111">
        <f t="shared" si="36"/>
        <v>0</v>
      </c>
      <c r="E111">
        <f t="shared" si="33"/>
        <v>1346.6155702601704</v>
      </c>
      <c r="F111">
        <f t="shared" si="34"/>
        <v>262.42555702601709</v>
      </c>
      <c r="G111">
        <f t="shared" si="37"/>
        <v>353386.34112543287</v>
      </c>
      <c r="H111">
        <f t="shared" si="51"/>
        <v>4363382.5072078258</v>
      </c>
      <c r="I111">
        <f t="shared" si="52"/>
        <v>105.745</v>
      </c>
      <c r="J111">
        <f t="shared" si="38"/>
        <v>0</v>
      </c>
      <c r="K111">
        <f t="shared" si="39"/>
        <v>0.81802393779035398</v>
      </c>
      <c r="L111">
        <f t="shared" si="40"/>
        <v>5.1434999999999995</v>
      </c>
      <c r="M111">
        <f t="shared" si="41"/>
        <v>5.9615239377903535</v>
      </c>
      <c r="N111">
        <v>92</v>
      </c>
      <c r="S111">
        <f t="shared" si="53"/>
        <v>4</v>
      </c>
      <c r="T111">
        <f t="shared" si="54"/>
        <v>20</v>
      </c>
      <c r="U111">
        <f t="shared" si="42"/>
        <v>92</v>
      </c>
      <c r="V111">
        <f>($T$12*'10-day-rainfall'!X98+$T$13*'10-day-rainfall'!Y98+$T$14*'10-day-rainfall'!Z98+$T$15*'10-day-rainfall'!AA98)/12</f>
        <v>11.890480365747679</v>
      </c>
      <c r="Y111">
        <f t="shared" si="31"/>
        <v>88.185300898838889</v>
      </c>
      <c r="Z111">
        <f t="shared" si="32"/>
        <v>1.5965106110737302</v>
      </c>
      <c r="AA111">
        <f t="shared" si="43"/>
        <v>5.1688031958345411</v>
      </c>
      <c r="AB111">
        <f t="shared" si="44"/>
        <v>27082.29976723485</v>
      </c>
      <c r="AC111">
        <f t="shared" si="45"/>
        <v>20652.173114665391</v>
      </c>
      <c r="AD111">
        <f t="shared" si="46"/>
        <v>88.141305069141637</v>
      </c>
      <c r="AE111">
        <f t="shared" si="47"/>
        <v>5.1669326301160394</v>
      </c>
      <c r="AF111">
        <f t="shared" si="48"/>
        <v>14228.780498682538</v>
      </c>
      <c r="AG111">
        <f t="shared" si="49"/>
        <v>0</v>
      </c>
      <c r="AH111">
        <f t="shared" si="50"/>
        <v>0.34047728226563762</v>
      </c>
    </row>
    <row r="112" spans="1:34" x14ac:dyDescent="0.25">
      <c r="A112">
        <v>93</v>
      </c>
      <c r="B112">
        <v>0.92</v>
      </c>
      <c r="C112">
        <f t="shared" si="35"/>
        <v>105.94</v>
      </c>
      <c r="D112">
        <f t="shared" si="36"/>
        <v>0</v>
      </c>
      <c r="E112">
        <f t="shared" si="33"/>
        <v>1348.1755702601704</v>
      </c>
      <c r="F112">
        <f t="shared" si="34"/>
        <v>263.98555702601703</v>
      </c>
      <c r="G112">
        <f t="shared" si="37"/>
        <v>355898.87888399925</v>
      </c>
      <c r="H112">
        <f t="shared" si="51"/>
        <v>4432537.671528535</v>
      </c>
      <c r="I112">
        <f t="shared" si="52"/>
        <v>105.94</v>
      </c>
      <c r="J112">
        <f t="shared" si="38"/>
        <v>0</v>
      </c>
      <c r="K112">
        <f t="shared" si="39"/>
        <v>0.82383999741666492</v>
      </c>
      <c r="L112">
        <f t="shared" si="40"/>
        <v>5.1469999999999994</v>
      </c>
      <c r="M112">
        <f t="shared" si="41"/>
        <v>5.9708399974166646</v>
      </c>
      <c r="N112">
        <v>93</v>
      </c>
      <c r="S112">
        <f t="shared" si="53"/>
        <v>4</v>
      </c>
      <c r="T112">
        <f t="shared" si="54"/>
        <v>21</v>
      </c>
      <c r="U112">
        <f t="shared" si="42"/>
        <v>93</v>
      </c>
      <c r="V112">
        <f>($T$12*'10-day-rainfall'!X99+$T$13*'10-day-rainfall'!Y99+$T$14*'10-day-rainfall'!Z99+$T$15*'10-day-rainfall'!AA99)/12</f>
        <v>12.022423391456252</v>
      </c>
      <c r="Y112">
        <f t="shared" si="31"/>
        <v>88.097355314668548</v>
      </c>
      <c r="Z112">
        <f t="shared" si="32"/>
        <v>1.298772543569165</v>
      </c>
      <c r="AA112">
        <f t="shared" si="43"/>
        <v>5.1650640233726364</v>
      </c>
      <c r="AB112">
        <f t="shared" si="44"/>
        <v>14228.780498682247</v>
      </c>
      <c r="AC112">
        <f t="shared" si="45"/>
        <v>7269.4558350359985</v>
      </c>
      <c r="AD112">
        <f t="shared" si="46"/>
        <v>88.049738637851263</v>
      </c>
      <c r="AE112">
        <f t="shared" si="47"/>
        <v>5.1630395105063887</v>
      </c>
      <c r="AF112">
        <f t="shared" si="48"/>
        <v>317.41941770824269</v>
      </c>
      <c r="AG112">
        <f t="shared" si="49"/>
        <v>0</v>
      </c>
      <c r="AH112">
        <f t="shared" si="50"/>
        <v>0.33831662028884218</v>
      </c>
    </row>
    <row r="113" spans="1:34" x14ac:dyDescent="0.25">
      <c r="A113">
        <v>94</v>
      </c>
      <c r="B113">
        <v>0.93</v>
      </c>
      <c r="C113">
        <f t="shared" si="35"/>
        <v>106.13500000000001</v>
      </c>
      <c r="D113">
        <f t="shared" si="36"/>
        <v>0</v>
      </c>
      <c r="E113">
        <f t="shared" si="33"/>
        <v>1349.7355702601703</v>
      </c>
      <c r="F113">
        <f t="shared" si="34"/>
        <v>265.54555702601709</v>
      </c>
      <c r="G113">
        <f t="shared" si="37"/>
        <v>358416.28384256578</v>
      </c>
      <c r="H113">
        <f t="shared" si="51"/>
        <v>4502183.2557256678</v>
      </c>
      <c r="I113">
        <f t="shared" si="52"/>
        <v>106.13500000000001</v>
      </c>
      <c r="J113">
        <f t="shared" si="38"/>
        <v>0</v>
      </c>
      <c r="K113">
        <f t="shared" si="39"/>
        <v>0.82966732370964313</v>
      </c>
      <c r="L113">
        <f t="shared" si="40"/>
        <v>5.1505000000000001</v>
      </c>
      <c r="M113">
        <f t="shared" si="41"/>
        <v>5.9801673237096429</v>
      </c>
      <c r="N113">
        <v>94</v>
      </c>
      <c r="S113">
        <f t="shared" si="53"/>
        <v>4</v>
      </c>
      <c r="T113">
        <f t="shared" si="54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12.129759965304943</v>
      </c>
      <c r="Y113">
        <f t="shared" si="31"/>
        <v>88.002171828238957</v>
      </c>
      <c r="Z113">
        <f t="shared" si="32"/>
        <v>1.080543111366411</v>
      </c>
      <c r="AA113">
        <f t="shared" si="43"/>
        <v>5.1610171178384583</v>
      </c>
      <c r="AB113">
        <f t="shared" si="44"/>
        <v>317.41941770893459</v>
      </c>
      <c r="AC113">
        <f t="shared" si="45"/>
        <v>0</v>
      </c>
      <c r="AD113">
        <f t="shared" si="46"/>
        <v>88</v>
      </c>
      <c r="AE113">
        <f t="shared" si="47"/>
        <v>5.1609247784626984</v>
      </c>
      <c r="AF113">
        <f t="shared" si="48"/>
        <v>0</v>
      </c>
      <c r="AG113">
        <f t="shared" si="49"/>
        <v>0</v>
      </c>
      <c r="AH113">
        <f t="shared" si="50"/>
        <v>0.33597813630596363</v>
      </c>
    </row>
    <row r="114" spans="1:34" x14ac:dyDescent="0.25">
      <c r="A114">
        <v>95</v>
      </c>
      <c r="B114">
        <v>0.94000000000000006</v>
      </c>
      <c r="C114">
        <f t="shared" si="35"/>
        <v>106.33</v>
      </c>
      <c r="D114">
        <f t="shared" si="36"/>
        <v>0</v>
      </c>
      <c r="E114">
        <f t="shared" si="33"/>
        <v>1351.2955702601703</v>
      </c>
      <c r="F114">
        <f t="shared" si="34"/>
        <v>267.10555702601704</v>
      </c>
      <c r="G114">
        <f t="shared" si="37"/>
        <v>360938.55600113212</v>
      </c>
      <c r="H114">
        <f t="shared" si="51"/>
        <v>4572320.2088976353</v>
      </c>
      <c r="I114">
        <f t="shared" si="52"/>
        <v>106.33</v>
      </c>
      <c r="J114">
        <f t="shared" si="38"/>
        <v>0</v>
      </c>
      <c r="K114">
        <f t="shared" si="39"/>
        <v>0.83550591666928742</v>
      </c>
      <c r="L114">
        <f t="shared" si="40"/>
        <v>5.1539999999999999</v>
      </c>
      <c r="M114">
        <f t="shared" si="41"/>
        <v>5.9895059166692874</v>
      </c>
      <c r="N114">
        <v>95</v>
      </c>
      <c r="S114">
        <f t="shared" si="53"/>
        <v>4</v>
      </c>
      <c r="T114">
        <f t="shared" si="54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12.219061048888944</v>
      </c>
      <c r="Y114">
        <f t="shared" si="31"/>
        <v>88</v>
      </c>
      <c r="Z114">
        <f t="shared" si="32"/>
        <v>0.91445777567689124</v>
      </c>
      <c r="AA114">
        <f t="shared" si="43"/>
        <v>5.1609247784626984</v>
      </c>
      <c r="AB114">
        <f t="shared" si="44"/>
        <v>0</v>
      </c>
      <c r="AC114">
        <f t="shared" si="45"/>
        <v>0</v>
      </c>
      <c r="AD114">
        <f t="shared" si="46"/>
        <v>88</v>
      </c>
      <c r="AE114">
        <f t="shared" si="47"/>
        <v>5.1609247784626984</v>
      </c>
      <c r="AF114">
        <f t="shared" si="48"/>
        <v>0</v>
      </c>
      <c r="AG114">
        <f t="shared" si="49"/>
        <v>0</v>
      </c>
      <c r="AH114">
        <f t="shared" si="50"/>
        <v>0.33592477846269825</v>
      </c>
    </row>
    <row r="115" spans="1:34" x14ac:dyDescent="0.25">
      <c r="A115">
        <v>96</v>
      </c>
      <c r="B115">
        <v>0.95000000000000007</v>
      </c>
      <c r="C115">
        <f t="shared" si="35"/>
        <v>106.52500000000001</v>
      </c>
      <c r="D115">
        <f t="shared" si="36"/>
        <v>0</v>
      </c>
      <c r="E115">
        <f t="shared" si="33"/>
        <v>1352.8555702601705</v>
      </c>
      <c r="F115">
        <f t="shared" si="34"/>
        <v>268.6655570260171</v>
      </c>
      <c r="G115">
        <f t="shared" si="37"/>
        <v>363465.69535969873</v>
      </c>
      <c r="H115">
        <f t="shared" si="51"/>
        <v>4642949.4801429659</v>
      </c>
      <c r="I115">
        <f t="shared" si="52"/>
        <v>106.52500000000001</v>
      </c>
      <c r="J115">
        <f t="shared" si="38"/>
        <v>0</v>
      </c>
      <c r="K115">
        <f t="shared" si="39"/>
        <v>0.84135577629559888</v>
      </c>
      <c r="L115">
        <f t="shared" si="40"/>
        <v>5.1574999999999998</v>
      </c>
      <c r="M115">
        <f t="shared" si="41"/>
        <v>5.9988557762955983</v>
      </c>
      <c r="N115">
        <v>96</v>
      </c>
      <c r="S115">
        <f t="shared" si="53"/>
        <v>4</v>
      </c>
      <c r="T115">
        <f t="shared" si="54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12.294636071672159</v>
      </c>
      <c r="Y115">
        <f t="shared" si="31"/>
        <v>88</v>
      </c>
      <c r="Z115">
        <f t="shared" si="32"/>
        <v>0</v>
      </c>
      <c r="AA115">
        <f t="shared" si="43"/>
        <v>5.1609247784626984</v>
      </c>
      <c r="AB115">
        <f t="shared" si="44"/>
        <v>0</v>
      </c>
      <c r="AC115">
        <f t="shared" si="45"/>
        <v>0</v>
      </c>
      <c r="AD115">
        <f t="shared" si="46"/>
        <v>88</v>
      </c>
      <c r="AE115">
        <f t="shared" si="47"/>
        <v>5.1609247784626984</v>
      </c>
      <c r="AF115">
        <f t="shared" si="48"/>
        <v>0</v>
      </c>
      <c r="AG115">
        <f t="shared" si="49"/>
        <v>0</v>
      </c>
      <c r="AH115">
        <f t="shared" si="50"/>
        <v>0.33592477846269825</v>
      </c>
    </row>
    <row r="116" spans="1:34" x14ac:dyDescent="0.25">
      <c r="A116">
        <v>97</v>
      </c>
      <c r="B116">
        <v>0.96</v>
      </c>
      <c r="C116">
        <f t="shared" si="35"/>
        <v>106.72</v>
      </c>
      <c r="D116">
        <f t="shared" si="36"/>
        <v>0</v>
      </c>
      <c r="E116">
        <f t="shared" si="33"/>
        <v>1354.4155702601704</v>
      </c>
      <c r="F116">
        <f t="shared" si="34"/>
        <v>270.22555702601704</v>
      </c>
      <c r="G116">
        <f t="shared" si="37"/>
        <v>365997.70191826508</v>
      </c>
      <c r="H116">
        <f t="shared" si="51"/>
        <v>4714072.0185602643</v>
      </c>
      <c r="I116">
        <f t="shared" si="52"/>
        <v>106.72</v>
      </c>
      <c r="J116">
        <f t="shared" si="38"/>
        <v>0</v>
      </c>
      <c r="K116">
        <f t="shared" si="39"/>
        <v>0.84721690258857663</v>
      </c>
      <c r="L116">
        <f t="shared" si="40"/>
        <v>5.1609999999999996</v>
      </c>
      <c r="M116">
        <f t="shared" si="41"/>
        <v>6.0082169025885763</v>
      </c>
      <c r="N116">
        <v>97</v>
      </c>
      <c r="S116">
        <f t="shared" si="53"/>
        <v>5</v>
      </c>
      <c r="T116">
        <f t="shared" si="54"/>
        <v>1</v>
      </c>
      <c r="U116">
        <f t="shared" si="42"/>
        <v>97</v>
      </c>
      <c r="V116">
        <f>($T$12*'10-day-rainfall'!X103+$T$13*'10-day-rainfall'!Y103+$T$14*'10-day-rainfall'!Z103+$T$15*'10-day-rainfall'!AA103)/12</f>
        <v>12.294636071672159</v>
      </c>
      <c r="Y116">
        <f t="shared" si="31"/>
        <v>88</v>
      </c>
      <c r="Z116">
        <f t="shared" si="32"/>
        <v>0</v>
      </c>
      <c r="AA116">
        <f t="shared" si="43"/>
        <v>5.1609247784626984</v>
      </c>
      <c r="AB116">
        <f t="shared" si="44"/>
        <v>0</v>
      </c>
      <c r="AC116">
        <f t="shared" si="45"/>
        <v>0</v>
      </c>
      <c r="AD116">
        <f t="shared" si="46"/>
        <v>88</v>
      </c>
      <c r="AE116">
        <f t="shared" si="47"/>
        <v>5.1609247784626984</v>
      </c>
      <c r="AF116">
        <f t="shared" si="48"/>
        <v>0</v>
      </c>
      <c r="AG116">
        <f t="shared" si="49"/>
        <v>0</v>
      </c>
      <c r="AH116">
        <f t="shared" si="50"/>
        <v>0.33592477846269825</v>
      </c>
    </row>
    <row r="117" spans="1:34" x14ac:dyDescent="0.25">
      <c r="A117">
        <v>98</v>
      </c>
      <c r="B117">
        <v>0.97</v>
      </c>
      <c r="C117">
        <f>$C$20+B117*(MAX($C$6,$C$6+$C$5-$C$10))</f>
        <v>106.91499999999999</v>
      </c>
      <c r="D117">
        <f t="shared" si="36"/>
        <v>0</v>
      </c>
      <c r="E117">
        <f t="shared" si="33"/>
        <v>1355.9755702601703</v>
      </c>
      <c r="F117">
        <f t="shared" si="34"/>
        <v>271.78555702601699</v>
      </c>
      <c r="G117">
        <f t="shared" si="37"/>
        <v>368534.57567683142</v>
      </c>
      <c r="H117">
        <f t="shared" si="51"/>
        <v>4785688.7732482422</v>
      </c>
      <c r="I117">
        <f t="shared" si="52"/>
        <v>106.91499999999999</v>
      </c>
      <c r="J117">
        <f t="shared" si="38"/>
        <v>0</v>
      </c>
      <c r="K117">
        <f t="shared" si="39"/>
        <v>0.85308929554822099</v>
      </c>
      <c r="L117">
        <f t="shared" si="40"/>
        <v>5.1644999999999994</v>
      </c>
      <c r="M117">
        <f t="shared" si="41"/>
        <v>6.0175892955482206</v>
      </c>
      <c r="N117">
        <v>98</v>
      </c>
      <c r="S117">
        <f t="shared" si="53"/>
        <v>5</v>
      </c>
      <c r="T117">
        <f t="shared" si="54"/>
        <v>2</v>
      </c>
      <c r="U117">
        <f t="shared" si="42"/>
        <v>98</v>
      </c>
      <c r="V117">
        <f>($T$12*'10-day-rainfall'!X104+$T$13*'10-day-rainfall'!Y104+$T$14*'10-day-rainfall'!Z104+$T$15*'10-day-rainfall'!AA104)/12</f>
        <v>12.294636071672159</v>
      </c>
      <c r="Y117">
        <f t="shared" si="31"/>
        <v>88</v>
      </c>
      <c r="Z117">
        <f t="shared" si="32"/>
        <v>0</v>
      </c>
      <c r="AA117">
        <f t="shared" si="43"/>
        <v>5.1609247784626984</v>
      </c>
      <c r="AB117">
        <f t="shared" si="44"/>
        <v>0</v>
      </c>
      <c r="AC117">
        <f t="shared" si="45"/>
        <v>0</v>
      </c>
      <c r="AD117">
        <f t="shared" si="46"/>
        <v>88</v>
      </c>
      <c r="AE117">
        <f t="shared" si="47"/>
        <v>5.1609247784626984</v>
      </c>
      <c r="AF117">
        <f t="shared" si="48"/>
        <v>0</v>
      </c>
      <c r="AG117">
        <f t="shared" si="49"/>
        <v>0</v>
      </c>
      <c r="AH117">
        <f t="shared" si="50"/>
        <v>0.33592477846269825</v>
      </c>
    </row>
    <row r="118" spans="1:34" x14ac:dyDescent="0.25">
      <c r="A118">
        <v>99</v>
      </c>
      <c r="B118">
        <v>0.98</v>
      </c>
      <c r="C118">
        <f>$C$20+B118*(MAX($C$6,$C$6+$C$5-$C$10))</f>
        <v>107.11</v>
      </c>
      <c r="D118">
        <f t="shared" si="36"/>
        <v>0</v>
      </c>
      <c r="E118">
        <f t="shared" si="33"/>
        <v>1357.5355702601705</v>
      </c>
      <c r="F118">
        <f t="shared" si="34"/>
        <v>273.34555702601705</v>
      </c>
      <c r="G118">
        <f t="shared" si="37"/>
        <v>371076.31663539802</v>
      </c>
      <c r="H118">
        <f t="shared" si="51"/>
        <v>4857800.6933057057</v>
      </c>
      <c r="I118">
        <f t="shared" si="52"/>
        <v>107.11</v>
      </c>
      <c r="J118">
        <f t="shared" si="38"/>
        <v>0</v>
      </c>
      <c r="K118">
        <f t="shared" si="39"/>
        <v>0.85897295517453243</v>
      </c>
      <c r="L118">
        <f t="shared" si="40"/>
        <v>5.1680000000000001</v>
      </c>
      <c r="M118">
        <f t="shared" si="41"/>
        <v>6.0269729551745321</v>
      </c>
      <c r="N118">
        <v>99</v>
      </c>
      <c r="S118">
        <f t="shared" si="53"/>
        <v>5</v>
      </c>
      <c r="T118">
        <f t="shared" si="54"/>
        <v>3</v>
      </c>
      <c r="U118">
        <f t="shared" si="42"/>
        <v>99</v>
      </c>
      <c r="V118">
        <f>($T$12*'10-day-rainfall'!X105+$T$13*'10-day-rainfall'!Y105+$T$14*'10-day-rainfall'!Z105+$T$15*'10-day-rainfall'!AA105)/12</f>
        <v>12.294636071672159</v>
      </c>
      <c r="Y118">
        <f t="shared" si="31"/>
        <v>88</v>
      </c>
      <c r="Z118">
        <f t="shared" si="32"/>
        <v>0</v>
      </c>
      <c r="AA118">
        <f t="shared" si="43"/>
        <v>5.1609247784626984</v>
      </c>
      <c r="AB118">
        <f t="shared" si="44"/>
        <v>0</v>
      </c>
      <c r="AC118">
        <f t="shared" si="45"/>
        <v>0</v>
      </c>
      <c r="AD118">
        <f t="shared" si="46"/>
        <v>88</v>
      </c>
      <c r="AE118">
        <f t="shared" si="47"/>
        <v>5.1609247784626984</v>
      </c>
      <c r="AF118">
        <f t="shared" si="48"/>
        <v>0</v>
      </c>
      <c r="AG118">
        <f t="shared" si="49"/>
        <v>0</v>
      </c>
      <c r="AH118">
        <f t="shared" si="50"/>
        <v>0.33592477846269825</v>
      </c>
    </row>
    <row r="119" spans="1:34" x14ac:dyDescent="0.25">
      <c r="A119">
        <v>100</v>
      </c>
      <c r="B119">
        <v>0.99</v>
      </c>
      <c r="C119">
        <f>$C$20+B119*(MAX($C$6,$C$6+$C$5-$C$10))</f>
        <v>107.30500000000001</v>
      </c>
      <c r="D119">
        <f t="shared" si="36"/>
        <v>0</v>
      </c>
      <c r="E119">
        <f t="shared" si="33"/>
        <v>1359.0955702601705</v>
      </c>
      <c r="F119">
        <f t="shared" si="34"/>
        <v>274.90555702601711</v>
      </c>
      <c r="G119">
        <f t="shared" si="37"/>
        <v>373622.92479396454</v>
      </c>
      <c r="H119">
        <f t="shared" si="51"/>
        <v>4930408.7278315378</v>
      </c>
      <c r="I119">
        <f t="shared" si="52"/>
        <v>107.30500000000001</v>
      </c>
      <c r="J119">
        <f t="shared" si="38"/>
        <v>0</v>
      </c>
      <c r="K119">
        <f t="shared" si="39"/>
        <v>0.86486788146751059</v>
      </c>
      <c r="L119">
        <f t="shared" si="40"/>
        <v>5.1715</v>
      </c>
      <c r="M119">
        <f t="shared" si="41"/>
        <v>6.0363678814675108</v>
      </c>
      <c r="N119">
        <v>100</v>
      </c>
      <c r="S119">
        <f t="shared" si="53"/>
        <v>5</v>
      </c>
      <c r="T119">
        <f t="shared" si="54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12.294636071672159</v>
      </c>
      <c r="Y119">
        <f t="shared" si="31"/>
        <v>88</v>
      </c>
      <c r="Z119">
        <f t="shared" si="32"/>
        <v>0</v>
      </c>
      <c r="AA119">
        <f t="shared" si="43"/>
        <v>5.1609247784626984</v>
      </c>
      <c r="AB119">
        <f t="shared" si="44"/>
        <v>0</v>
      </c>
      <c r="AC119">
        <f t="shared" si="45"/>
        <v>0</v>
      </c>
      <c r="AD119">
        <f t="shared" si="46"/>
        <v>88</v>
      </c>
      <c r="AE119">
        <f t="shared" si="47"/>
        <v>5.1609247784626984</v>
      </c>
      <c r="AF119">
        <f t="shared" si="48"/>
        <v>0</v>
      </c>
      <c r="AG119">
        <f t="shared" si="49"/>
        <v>0</v>
      </c>
      <c r="AH119">
        <f t="shared" si="50"/>
        <v>0.33592477846269825</v>
      </c>
    </row>
    <row r="120" spans="1:34" x14ac:dyDescent="0.25">
      <c r="A120">
        <v>101</v>
      </c>
      <c r="B120">
        <v>1</v>
      </c>
      <c r="C120">
        <f>$C$20+B120*(MAX($C$6,$C$6+$C$5-$C$10))</f>
        <v>107.5</v>
      </c>
      <c r="D120">
        <f t="shared" si="36"/>
        <v>0</v>
      </c>
      <c r="E120">
        <f t="shared" si="33"/>
        <v>1360.6555702601704</v>
      </c>
      <c r="F120">
        <f t="shared" si="34"/>
        <v>276.46555702601705</v>
      </c>
      <c r="G120">
        <f t="shared" si="37"/>
        <v>376174.40015253087</v>
      </c>
      <c r="H120">
        <f t="shared" si="51"/>
        <v>5003513.8259247094</v>
      </c>
      <c r="I120">
        <f t="shared" si="52"/>
        <v>107.5</v>
      </c>
      <c r="J120">
        <f t="shared" si="38"/>
        <v>0</v>
      </c>
      <c r="K120">
        <f t="shared" si="39"/>
        <v>0.87077407442715471</v>
      </c>
      <c r="L120">
        <f>G13</f>
        <v>5.1749999999999998</v>
      </c>
      <c r="M120">
        <f t="shared" si="41"/>
        <v>6.0457740744271549</v>
      </c>
      <c r="N120">
        <v>101</v>
      </c>
      <c r="S120">
        <f t="shared" si="53"/>
        <v>5</v>
      </c>
      <c r="T120">
        <f t="shared" si="54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12.294636071672159</v>
      </c>
      <c r="Y120">
        <f t="shared" si="31"/>
        <v>88</v>
      </c>
      <c r="Z120">
        <f t="shared" si="32"/>
        <v>0</v>
      </c>
      <c r="AA120">
        <f t="shared" si="43"/>
        <v>5.1609247784626984</v>
      </c>
      <c r="AB120">
        <f t="shared" si="44"/>
        <v>0</v>
      </c>
      <c r="AC120">
        <f t="shared" si="45"/>
        <v>0</v>
      </c>
      <c r="AD120">
        <f t="shared" si="46"/>
        <v>88</v>
      </c>
      <c r="AE120">
        <f t="shared" si="47"/>
        <v>5.1609247784626984</v>
      </c>
      <c r="AF120">
        <f t="shared" si="48"/>
        <v>0</v>
      </c>
      <c r="AG120">
        <f t="shared" si="49"/>
        <v>0</v>
      </c>
      <c r="AH120">
        <f t="shared" si="50"/>
        <v>0.33592477846269825</v>
      </c>
    </row>
    <row r="121" spans="1:34" x14ac:dyDescent="0.25">
      <c r="S121">
        <f t="shared" si="53"/>
        <v>5</v>
      </c>
      <c r="T121">
        <f t="shared" si="54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12.294636071672159</v>
      </c>
      <c r="Y121">
        <f t="shared" si="31"/>
        <v>88</v>
      </c>
      <c r="Z121">
        <f t="shared" si="32"/>
        <v>0</v>
      </c>
      <c r="AA121">
        <f t="shared" si="43"/>
        <v>5.1609247784626984</v>
      </c>
      <c r="AB121">
        <f t="shared" si="44"/>
        <v>0</v>
      </c>
      <c r="AC121">
        <f t="shared" si="45"/>
        <v>0</v>
      </c>
      <c r="AD121">
        <f t="shared" si="46"/>
        <v>88</v>
      </c>
      <c r="AE121">
        <f t="shared" si="47"/>
        <v>5.1609247784626984</v>
      </c>
      <c r="AF121">
        <f t="shared" si="48"/>
        <v>0</v>
      </c>
      <c r="AG121">
        <f t="shared" si="49"/>
        <v>0</v>
      </c>
      <c r="AH121">
        <f t="shared" si="50"/>
        <v>0.33592477846269825</v>
      </c>
    </row>
    <row r="122" spans="1:34" x14ac:dyDescent="0.25">
      <c r="S122">
        <f t="shared" si="53"/>
        <v>5</v>
      </c>
      <c r="T122">
        <f t="shared" si="54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12.294636071672159</v>
      </c>
      <c r="Y122">
        <f t="shared" ref="Y122:Y184" si="55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88</v>
      </c>
      <c r="Z122">
        <f t="shared" ref="Z122:Z184" si="56">(V123-V122)*43560/3600</f>
        <v>4.4282902468846606E-2</v>
      </c>
      <c r="AA122">
        <f t="shared" si="43"/>
        <v>5.1609247784626984</v>
      </c>
      <c r="AB122">
        <f t="shared" si="44"/>
        <v>0</v>
      </c>
      <c r="AC122">
        <f t="shared" si="45"/>
        <v>0</v>
      </c>
      <c r="AD122">
        <f t="shared" si="46"/>
        <v>88</v>
      </c>
      <c r="AE122">
        <f t="shared" si="47"/>
        <v>5.1609247784626984</v>
      </c>
      <c r="AF122">
        <f t="shared" si="48"/>
        <v>0</v>
      </c>
      <c r="AG122">
        <f t="shared" si="49"/>
        <v>0</v>
      </c>
      <c r="AH122">
        <f t="shared" si="50"/>
        <v>0.33592477846269825</v>
      </c>
    </row>
    <row r="123" spans="1:34" x14ac:dyDescent="0.25">
      <c r="S123">
        <f t="shared" si="53"/>
        <v>5</v>
      </c>
      <c r="T123">
        <f t="shared" si="54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12.298295815677848</v>
      </c>
      <c r="Y123">
        <f t="shared" si="55"/>
        <v>88</v>
      </c>
      <c r="Z123">
        <f t="shared" si="56"/>
        <v>0.30983218755058739</v>
      </c>
      <c r="AA123">
        <f t="shared" si="43"/>
        <v>5.1609247784626984</v>
      </c>
      <c r="AB123">
        <f t="shared" si="44"/>
        <v>0</v>
      </c>
      <c r="AC123">
        <f t="shared" si="45"/>
        <v>0</v>
      </c>
      <c r="AD123">
        <f t="shared" si="46"/>
        <v>88</v>
      </c>
      <c r="AE123">
        <f t="shared" si="47"/>
        <v>5.1609247784626984</v>
      </c>
      <c r="AF123">
        <f t="shared" si="48"/>
        <v>0</v>
      </c>
      <c r="AG123">
        <f t="shared" si="49"/>
        <v>0</v>
      </c>
      <c r="AH123">
        <f t="shared" si="50"/>
        <v>0.33592477846269825</v>
      </c>
    </row>
    <row r="124" spans="1:34" x14ac:dyDescent="0.25">
      <c r="S124">
        <f t="shared" si="53"/>
        <v>5</v>
      </c>
      <c r="T124">
        <f t="shared" si="54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12.32390178159112</v>
      </c>
      <c r="Y124">
        <f t="shared" si="55"/>
        <v>88</v>
      </c>
      <c r="Z124">
        <f t="shared" si="56"/>
        <v>0.67971863957477985</v>
      </c>
      <c r="AA124">
        <f t="shared" si="43"/>
        <v>5.1609247784626984</v>
      </c>
      <c r="AB124">
        <f t="shared" si="44"/>
        <v>0</v>
      </c>
      <c r="AC124">
        <f t="shared" si="45"/>
        <v>0</v>
      </c>
      <c r="AD124">
        <f t="shared" si="46"/>
        <v>88</v>
      </c>
      <c r="AE124">
        <f t="shared" si="47"/>
        <v>5.1609247784626984</v>
      </c>
      <c r="AF124">
        <f t="shared" si="48"/>
        <v>0</v>
      </c>
      <c r="AG124">
        <f t="shared" si="49"/>
        <v>0</v>
      </c>
      <c r="AH124">
        <f t="shared" si="50"/>
        <v>0.33592477846269825</v>
      </c>
    </row>
    <row r="125" spans="1:34" x14ac:dyDescent="0.25">
      <c r="S125">
        <f t="shared" si="53"/>
        <v>5</v>
      </c>
      <c r="T125">
        <f t="shared" si="54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12.380076875770854</v>
      </c>
      <c r="Y125">
        <f t="shared" si="55"/>
        <v>88</v>
      </c>
      <c r="Z125">
        <f t="shared" si="56"/>
        <v>1.1691103883702583</v>
      </c>
      <c r="AA125">
        <f t="shared" si="43"/>
        <v>5.1609247784626984</v>
      </c>
      <c r="AB125">
        <f t="shared" si="44"/>
        <v>0</v>
      </c>
      <c r="AC125">
        <f t="shared" si="45"/>
        <v>0</v>
      </c>
      <c r="AD125">
        <f t="shared" si="46"/>
        <v>88</v>
      </c>
      <c r="AE125">
        <f t="shared" si="47"/>
        <v>5.1609247784626984</v>
      </c>
      <c r="AF125">
        <f t="shared" si="48"/>
        <v>0</v>
      </c>
      <c r="AG125">
        <f t="shared" si="49"/>
        <v>0</v>
      </c>
      <c r="AH125">
        <f t="shared" si="50"/>
        <v>0.33592477846269825</v>
      </c>
    </row>
    <row r="126" spans="1:34" x14ac:dyDescent="0.25">
      <c r="S126">
        <f t="shared" si="53"/>
        <v>5</v>
      </c>
      <c r="T126">
        <f t="shared" si="54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12.476697569024594</v>
      </c>
      <c r="Y126">
        <f t="shared" si="55"/>
        <v>88</v>
      </c>
      <c r="Z126">
        <f t="shared" si="56"/>
        <v>1.8391106646228041</v>
      </c>
      <c r="AA126">
        <f t="shared" si="43"/>
        <v>5.1609247784626984</v>
      </c>
      <c r="AB126">
        <f t="shared" si="44"/>
        <v>0</v>
      </c>
      <c r="AC126">
        <f t="shared" si="45"/>
        <v>0</v>
      </c>
      <c r="AD126">
        <f t="shared" si="46"/>
        <v>88</v>
      </c>
      <c r="AE126">
        <f t="shared" si="47"/>
        <v>5.1609247784626984</v>
      </c>
      <c r="AF126">
        <f t="shared" si="48"/>
        <v>0</v>
      </c>
      <c r="AG126">
        <f t="shared" si="49"/>
        <v>0</v>
      </c>
      <c r="AH126">
        <f t="shared" si="50"/>
        <v>0.33592477846269825</v>
      </c>
    </row>
    <row r="127" spans="1:34" x14ac:dyDescent="0.25">
      <c r="S127">
        <f t="shared" si="53"/>
        <v>5</v>
      </c>
      <c r="T127">
        <f t="shared" si="54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12.62869018593557</v>
      </c>
      <c r="Y127">
        <f t="shared" si="55"/>
        <v>88</v>
      </c>
      <c r="Z127">
        <f t="shared" si="56"/>
        <v>2.8067095179891939</v>
      </c>
      <c r="AA127">
        <f t="shared" si="43"/>
        <v>5.1609247784626984</v>
      </c>
      <c r="AB127">
        <f t="shared" si="44"/>
        <v>0</v>
      </c>
      <c r="AC127">
        <f t="shared" si="45"/>
        <v>0</v>
      </c>
      <c r="AD127">
        <f t="shared" si="46"/>
        <v>88</v>
      </c>
      <c r="AE127">
        <f t="shared" si="47"/>
        <v>5.1609247784626984</v>
      </c>
      <c r="AF127">
        <f t="shared" si="48"/>
        <v>0</v>
      </c>
      <c r="AG127">
        <f t="shared" si="49"/>
        <v>0</v>
      </c>
      <c r="AH127">
        <f t="shared" si="50"/>
        <v>0.33592477846269825</v>
      </c>
    </row>
    <row r="128" spans="1:34" x14ac:dyDescent="0.25">
      <c r="S128">
        <f t="shared" si="53"/>
        <v>5</v>
      </c>
      <c r="T128">
        <f t="shared" si="54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12.860649650232197</v>
      </c>
      <c r="Y128">
        <f t="shared" si="55"/>
        <v>88</v>
      </c>
      <c r="Z128">
        <f t="shared" si="56"/>
        <v>4.3394304904108179</v>
      </c>
      <c r="AA128">
        <f t="shared" si="43"/>
        <v>5.1609247784626984</v>
      </c>
      <c r="AB128">
        <f t="shared" si="44"/>
        <v>0</v>
      </c>
      <c r="AC128">
        <f t="shared" si="45"/>
        <v>0</v>
      </c>
      <c r="AD128">
        <f t="shared" si="46"/>
        <v>88</v>
      </c>
      <c r="AE128">
        <f t="shared" si="47"/>
        <v>5.1609247784626984</v>
      </c>
      <c r="AF128">
        <f t="shared" si="48"/>
        <v>0</v>
      </c>
      <c r="AG128">
        <f t="shared" si="49"/>
        <v>0</v>
      </c>
      <c r="AH128">
        <f t="shared" si="50"/>
        <v>0.33592477846269825</v>
      </c>
    </row>
    <row r="129" spans="19:34" x14ac:dyDescent="0.25">
      <c r="S129">
        <f t="shared" si="53"/>
        <v>5</v>
      </c>
      <c r="T129">
        <f t="shared" si="54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13.219280269274414</v>
      </c>
      <c r="Y129">
        <f t="shared" si="55"/>
        <v>88</v>
      </c>
      <c r="Z129">
        <f t="shared" si="56"/>
        <v>7.291622250824414</v>
      </c>
      <c r="AA129">
        <f t="shared" si="43"/>
        <v>5.1609247784626984</v>
      </c>
      <c r="AB129">
        <f t="shared" si="44"/>
        <v>0</v>
      </c>
      <c r="AC129">
        <f t="shared" si="45"/>
        <v>3835.255450251088</v>
      </c>
      <c r="AD129">
        <f t="shared" si="46"/>
        <v>88.026241356469583</v>
      </c>
      <c r="AE129">
        <f t="shared" si="47"/>
        <v>5.1620404792497219</v>
      </c>
      <c r="AF129">
        <f t="shared" si="48"/>
        <v>7666.4943776688915</v>
      </c>
      <c r="AG129">
        <f t="shared" si="49"/>
        <v>0</v>
      </c>
      <c r="AH129">
        <f t="shared" si="50"/>
        <v>0.33592477846269825</v>
      </c>
    </row>
    <row r="130" spans="19:34" x14ac:dyDescent="0.25">
      <c r="S130">
        <f t="shared" si="53"/>
        <v>5</v>
      </c>
      <c r="T130">
        <f t="shared" si="54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13.821893678433456</v>
      </c>
      <c r="Y130">
        <f t="shared" si="55"/>
        <v>88.052455231325808</v>
      </c>
      <c r="Z130">
        <f t="shared" si="56"/>
        <v>27.267783238606434</v>
      </c>
      <c r="AA130">
        <f t="shared" si="43"/>
        <v>5.1631550116040961</v>
      </c>
      <c r="AB130">
        <f t="shared" si="44"/>
        <v>7666.4943776681075</v>
      </c>
      <c r="AC130">
        <f t="shared" si="45"/>
        <v>47454.825186272319</v>
      </c>
      <c r="AD130">
        <f t="shared" si="46"/>
        <v>88.322879582088646</v>
      </c>
      <c r="AE130">
        <f t="shared" si="47"/>
        <v>5.174660001758177</v>
      </c>
      <c r="AF130">
        <f t="shared" si="48"/>
        <v>87201.738030321823</v>
      </c>
      <c r="AG130">
        <f t="shared" si="49"/>
        <v>0</v>
      </c>
      <c r="AH130">
        <f t="shared" si="50"/>
        <v>0.33721350745209422</v>
      </c>
    </row>
    <row r="131" spans="19:34" x14ac:dyDescent="0.25">
      <c r="S131">
        <f t="shared" si="53"/>
        <v>5</v>
      </c>
      <c r="T131">
        <f t="shared" si="54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16.075429483276963</v>
      </c>
      <c r="Y131">
        <f t="shared" si="55"/>
        <v>88.5882094546849</v>
      </c>
      <c r="Z131">
        <f t="shared" si="56"/>
        <v>15.37955860991222</v>
      </c>
      <c r="AA131">
        <f t="shared" si="43"/>
        <v>5.1859679696691927</v>
      </c>
      <c r="AB131">
        <f t="shared" si="44"/>
        <v>87201.738030322769</v>
      </c>
      <c r="AC131">
        <f t="shared" si="45"/>
        <v>105550.20118276021</v>
      </c>
      <c r="AD131">
        <f t="shared" si="46"/>
        <v>88.708618916643758</v>
      </c>
      <c r="AE131">
        <f t="shared" si="47"/>
        <v>5.1911082761271272</v>
      </c>
      <c r="AF131">
        <f t="shared" si="48"/>
        <v>123880.1592319491</v>
      </c>
      <c r="AG131">
        <f t="shared" si="49"/>
        <v>0</v>
      </c>
      <c r="AH131">
        <f t="shared" si="50"/>
        <v>0.3504103640722836</v>
      </c>
    </row>
    <row r="132" spans="19:34" x14ac:dyDescent="0.25">
      <c r="S132">
        <f t="shared" si="53"/>
        <v>5</v>
      </c>
      <c r="T132">
        <f t="shared" si="54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17.346467384922601</v>
      </c>
      <c r="Y132">
        <f t="shared" si="55"/>
        <v>88.82824628094555</v>
      </c>
      <c r="Z132">
        <f t="shared" si="56"/>
        <v>6.467844502443592</v>
      </c>
      <c r="AA132">
        <f t="shared" si="43"/>
        <v>5.1962179822266803</v>
      </c>
      <c r="AB132">
        <f t="shared" si="44"/>
        <v>123880.15923194984</v>
      </c>
      <c r="AC132">
        <f t="shared" si="45"/>
        <v>126169.08696834029</v>
      </c>
      <c r="AD132">
        <f t="shared" si="46"/>
        <v>88.84306417015857</v>
      </c>
      <c r="AE132">
        <f t="shared" si="47"/>
        <v>5.1968514173263625</v>
      </c>
      <c r="AF132">
        <f t="shared" si="48"/>
        <v>128455.73433837187</v>
      </c>
      <c r="AG132">
        <f t="shared" si="49"/>
        <v>0</v>
      </c>
      <c r="AH132">
        <f t="shared" si="50"/>
        <v>0.35635202333791371</v>
      </c>
    </row>
    <row r="133" spans="19:34" x14ac:dyDescent="0.25">
      <c r="S133">
        <f t="shared" si="53"/>
        <v>5</v>
      </c>
      <c r="T133">
        <f t="shared" si="54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17.880999988430336</v>
      </c>
      <c r="Y133">
        <f t="shared" si="55"/>
        <v>88.857867296906377</v>
      </c>
      <c r="Z133">
        <f t="shared" si="56"/>
        <v>4.364649156800092</v>
      </c>
      <c r="AA133">
        <f t="shared" si="43"/>
        <v>5.1974842213602095</v>
      </c>
      <c r="AB133">
        <f t="shared" si="44"/>
        <v>128455.734338372</v>
      </c>
      <c r="AC133">
        <f t="shared" si="45"/>
        <v>126956.63122216379</v>
      </c>
      <c r="AD133">
        <f t="shared" si="46"/>
        <v>88.848162515256135</v>
      </c>
      <c r="AE133">
        <f t="shared" si="47"/>
        <v>5.1970693613728232</v>
      </c>
      <c r="AF133">
        <f t="shared" si="48"/>
        <v>125459.02160191016</v>
      </c>
      <c r="AG133">
        <f t="shared" si="49"/>
        <v>0</v>
      </c>
      <c r="AH133">
        <f t="shared" si="50"/>
        <v>0.35708660321060748</v>
      </c>
    </row>
    <row r="134" spans="19:34" x14ac:dyDescent="0.25">
      <c r="S134">
        <f t="shared" si="53"/>
        <v>5</v>
      </c>
      <c r="T134">
        <f t="shared" si="54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18.241714794777451</v>
      </c>
      <c r="Y134">
        <f t="shared" si="55"/>
        <v>88.838467402088312</v>
      </c>
      <c r="Z134">
        <f t="shared" si="56"/>
        <v>3.2571550358743102</v>
      </c>
      <c r="AA134">
        <f t="shared" si="43"/>
        <v>5.1966549146937036</v>
      </c>
      <c r="AB134">
        <f t="shared" si="44"/>
        <v>125459.02160191038</v>
      </c>
      <c r="AC134">
        <f t="shared" si="45"/>
        <v>121967.92182003548</v>
      </c>
      <c r="AD134">
        <f t="shared" si="46"/>
        <v>88.815866981386094</v>
      </c>
      <c r="AE134">
        <f t="shared" si="47"/>
        <v>5.1956887919528354</v>
      </c>
      <c r="AF134">
        <f t="shared" si="48"/>
        <v>118480.30008002769</v>
      </c>
      <c r="AG134">
        <f t="shared" si="49"/>
        <v>0</v>
      </c>
      <c r="AH134">
        <f t="shared" si="50"/>
        <v>0.35660549978442613</v>
      </c>
    </row>
    <row r="135" spans="19:34" x14ac:dyDescent="0.25">
      <c r="S135">
        <f t="shared" si="53"/>
        <v>5</v>
      </c>
      <c r="T135">
        <f t="shared" si="54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18.510901161378634</v>
      </c>
      <c r="Y135">
        <f t="shared" si="55"/>
        <v>88.793289076571213</v>
      </c>
      <c r="Z135">
        <f t="shared" si="56"/>
        <v>2.5582587160300476</v>
      </c>
      <c r="AA135">
        <f t="shared" si="43"/>
        <v>5.1947236317210761</v>
      </c>
      <c r="AB135">
        <f t="shared" si="44"/>
        <v>118480.30008002713</v>
      </c>
      <c r="AC135">
        <f t="shared" si="45"/>
        <v>113734.66323178327</v>
      </c>
      <c r="AD135">
        <f t="shared" si="46"/>
        <v>88.762328410651975</v>
      </c>
      <c r="AE135">
        <f t="shared" si="47"/>
        <v>5.1934011462588545</v>
      </c>
      <c r="AF135">
        <f t="shared" si="48"/>
        <v>108993.78733120342</v>
      </c>
      <c r="AG135">
        <f t="shared" si="49"/>
        <v>0</v>
      </c>
      <c r="AH135">
        <f t="shared" si="50"/>
        <v>0.35548510983390053</v>
      </c>
    </row>
    <row r="136" spans="19:34" x14ac:dyDescent="0.25">
      <c r="S136">
        <f t="shared" si="53"/>
        <v>5</v>
      </c>
      <c r="T136">
        <f t="shared" si="54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18.722327501546406</v>
      </c>
      <c r="Y136">
        <f t="shared" si="55"/>
        <v>88.731217013928443</v>
      </c>
      <c r="Z136">
        <f t="shared" si="56"/>
        <v>2.0755774261063413</v>
      </c>
      <c r="AA136">
        <f t="shared" si="43"/>
        <v>5.1920729938787042</v>
      </c>
      <c r="AB136">
        <f t="shared" si="44"/>
        <v>108993.78733120419</v>
      </c>
      <c r="AC136">
        <f t="shared" si="45"/>
        <v>103384.09530921394</v>
      </c>
      <c r="AD136">
        <f t="shared" si="46"/>
        <v>88.694404121616373</v>
      </c>
      <c r="AE136">
        <f t="shared" si="47"/>
        <v>5.1905014433958057</v>
      </c>
      <c r="AF136">
        <f t="shared" si="48"/>
        <v>97780.060868962115</v>
      </c>
      <c r="AG136">
        <f t="shared" si="49"/>
        <v>0</v>
      </c>
      <c r="AH136">
        <f t="shared" si="50"/>
        <v>0.35394858593639822</v>
      </c>
    </row>
    <row r="137" spans="19:34" x14ac:dyDescent="0.25">
      <c r="S137">
        <f t="shared" si="53"/>
        <v>5</v>
      </c>
      <c r="T137">
        <f t="shared" si="54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18.893862826018005</v>
      </c>
      <c r="Y137">
        <f t="shared" si="55"/>
        <v>88.657628356466788</v>
      </c>
      <c r="Z137">
        <f t="shared" si="56"/>
        <v>1.7231695199448915</v>
      </c>
      <c r="AA137">
        <f t="shared" si="43"/>
        <v>5.1889314778796525</v>
      </c>
      <c r="AB137">
        <f t="shared" si="44"/>
        <v>97780.060868961344</v>
      </c>
      <c r="AC137">
        <f t="shared" si="45"/>
        <v>91541.689344678773</v>
      </c>
      <c r="AD137">
        <f t="shared" si="46"/>
        <v>88.616689834668108</v>
      </c>
      <c r="AE137">
        <f t="shared" si="47"/>
        <v>5.1871838033650706</v>
      </c>
      <c r="AF137">
        <f t="shared" si="48"/>
        <v>85309.609448648698</v>
      </c>
      <c r="AG137">
        <f t="shared" si="49"/>
        <v>0</v>
      </c>
      <c r="AH137">
        <f t="shared" si="50"/>
        <v>0.35212789199435107</v>
      </c>
    </row>
    <row r="138" spans="19:34" x14ac:dyDescent="0.25">
      <c r="S138">
        <f t="shared" si="53"/>
        <v>5</v>
      </c>
      <c r="T138">
        <f t="shared" si="54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19.036273530145682</v>
      </c>
      <c r="Y138">
        <f t="shared" si="55"/>
        <v>88.575665071214786</v>
      </c>
      <c r="Z138">
        <f t="shared" si="56"/>
        <v>1.4558064863202937</v>
      </c>
      <c r="AA138">
        <f t="shared" si="43"/>
        <v>5.1854329865266928</v>
      </c>
      <c r="AB138">
        <f t="shared" si="44"/>
        <v>85309.609448649746</v>
      </c>
      <c r="AC138">
        <f t="shared" si="45"/>
        <v>78596.281748278227</v>
      </c>
      <c r="AD138">
        <f t="shared" si="46"/>
        <v>88.530999508603301</v>
      </c>
      <c r="AE138">
        <f t="shared" si="47"/>
        <v>5.1835287844956737</v>
      </c>
      <c r="AF138">
        <f t="shared" si="48"/>
        <v>71889.809175218383</v>
      </c>
      <c r="AG138">
        <f t="shared" si="49"/>
        <v>0</v>
      </c>
      <c r="AH138">
        <f t="shared" si="50"/>
        <v>0.35010053653052969</v>
      </c>
    </row>
    <row r="139" spans="19:34" x14ac:dyDescent="0.25">
      <c r="S139">
        <f t="shared" si="53"/>
        <v>5</v>
      </c>
      <c r="T139">
        <f t="shared" si="54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19.156588115791987</v>
      </c>
      <c r="Y139">
        <f t="shared" si="55"/>
        <v>88.486379554985106</v>
      </c>
      <c r="Z139">
        <f t="shared" si="56"/>
        <v>0</v>
      </c>
      <c r="AA139">
        <f t="shared" si="43"/>
        <v>5.18162652688744</v>
      </c>
      <c r="AB139">
        <f t="shared" si="44"/>
        <v>71889.809175217859</v>
      </c>
      <c r="AC139">
        <f t="shared" si="45"/>
        <v>62562.881426820466</v>
      </c>
      <c r="AD139">
        <f t="shared" si="46"/>
        <v>88.424325013048204</v>
      </c>
      <c r="AE139">
        <f t="shared" si="47"/>
        <v>5.1789809901947077</v>
      </c>
      <c r="AF139">
        <f t="shared" si="48"/>
        <v>53245.477610516915</v>
      </c>
      <c r="AG139">
        <f t="shared" si="49"/>
        <v>0</v>
      </c>
      <c r="AH139">
        <f t="shared" si="50"/>
        <v>0.34789663743898908</v>
      </c>
    </row>
    <row r="140" spans="19:34" x14ac:dyDescent="0.25">
      <c r="S140">
        <f t="shared" si="53"/>
        <v>6</v>
      </c>
      <c r="T140">
        <f t="shared" si="54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19.156588115791987</v>
      </c>
      <c r="Y140">
        <f t="shared" si="55"/>
        <v>88.361946177437659</v>
      </c>
      <c r="Z140">
        <f t="shared" si="56"/>
        <v>0.88707297624160686</v>
      </c>
      <c r="AA140">
        <f t="shared" si="43"/>
        <v>5.1763232489580977</v>
      </c>
      <c r="AB140">
        <f t="shared" si="44"/>
        <v>53245.477610516173</v>
      </c>
      <c r="AC140">
        <f t="shared" si="45"/>
        <v>45524.82711962649</v>
      </c>
      <c r="AD140">
        <f t="shared" si="46"/>
        <v>88.309858863874169</v>
      </c>
      <c r="AE140">
        <f t="shared" si="47"/>
        <v>5.1741056490453872</v>
      </c>
      <c r="AF140">
        <f t="shared" si="48"/>
        <v>37812.159988422558</v>
      </c>
      <c r="AG140">
        <f t="shared" si="49"/>
        <v>0</v>
      </c>
      <c r="AH140">
        <f t="shared" si="50"/>
        <v>0.34482677910665244</v>
      </c>
    </row>
    <row r="141" spans="19:34" x14ac:dyDescent="0.25">
      <c r="S141">
        <f t="shared" si="53"/>
        <v>6</v>
      </c>
      <c r="T141">
        <f t="shared" si="54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19.229899932010301</v>
      </c>
      <c r="Y141">
        <f t="shared" si="55"/>
        <v>88.257825409989962</v>
      </c>
      <c r="Z141">
        <f t="shared" si="56"/>
        <v>4.336130702573251</v>
      </c>
      <c r="AA141">
        <f t="shared" si="43"/>
        <v>5.1718903421904665</v>
      </c>
      <c r="AB141">
        <f t="shared" si="44"/>
        <v>37812.159988421714</v>
      </c>
      <c r="AC141">
        <f t="shared" si="45"/>
        <v>36307.792637110724</v>
      </c>
      <c r="AD141">
        <f t="shared" si="46"/>
        <v>88.247676206365881</v>
      </c>
      <c r="AE141">
        <f t="shared" si="47"/>
        <v>5.1714582432486891</v>
      </c>
      <c r="AF141">
        <f t="shared" si="48"/>
        <v>34804.980841990138</v>
      </c>
      <c r="AG141">
        <f t="shared" si="49"/>
        <v>0</v>
      </c>
      <c r="AH141">
        <f t="shared" si="50"/>
        <v>0.34226270662654412</v>
      </c>
    </row>
    <row r="142" spans="19:34" x14ac:dyDescent="0.25">
      <c r="S142">
        <f t="shared" si="53"/>
        <v>6</v>
      </c>
      <c r="T142">
        <f t="shared" si="54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19.588257841313876</v>
      </c>
      <c r="Y142">
        <f t="shared" si="55"/>
        <v>88.23753749729056</v>
      </c>
      <c r="Z142">
        <f t="shared" si="56"/>
        <v>7.5320201100575259</v>
      </c>
      <c r="AA142">
        <f t="shared" si="43"/>
        <v>5.1710265911088058</v>
      </c>
      <c r="AB142">
        <f t="shared" si="44"/>
        <v>34804.980841989855</v>
      </c>
      <c r="AC142">
        <f t="shared" si="45"/>
        <v>39054.76917609755</v>
      </c>
      <c r="AD142">
        <f t="shared" si="46"/>
        <v>88.266208664026877</v>
      </c>
      <c r="AE142">
        <f t="shared" si="47"/>
        <v>5.1722472564206052</v>
      </c>
      <c r="AF142">
        <f t="shared" si="48"/>
        <v>43300.163115082767</v>
      </c>
      <c r="AG142">
        <f t="shared" si="49"/>
        <v>0</v>
      </c>
      <c r="AH142">
        <f t="shared" si="50"/>
        <v>0.34176309756769324</v>
      </c>
    </row>
    <row r="143" spans="19:34" x14ac:dyDescent="0.25">
      <c r="S143">
        <f t="shared" si="53"/>
        <v>6</v>
      </c>
      <c r="T143">
        <f t="shared" si="54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20.210738842145076</v>
      </c>
      <c r="Y143">
        <f t="shared" si="55"/>
        <v>88.294850184007785</v>
      </c>
      <c r="Z143">
        <f t="shared" si="56"/>
        <v>10.493699302794303</v>
      </c>
      <c r="AA143">
        <f t="shared" si="43"/>
        <v>5.1734666595317318</v>
      </c>
      <c r="AB143">
        <f t="shared" si="44"/>
        <v>43300.163115083007</v>
      </c>
      <c r="AC143">
        <f t="shared" si="45"/>
        <v>52876.581872955634</v>
      </c>
      <c r="AD143">
        <f t="shared" si="46"/>
        <v>88.359457424970856</v>
      </c>
      <c r="AE143">
        <f t="shared" si="47"/>
        <v>5.1762172911561768</v>
      </c>
      <c r="AF143">
        <f t="shared" si="48"/>
        <v>62443.098356980263</v>
      </c>
      <c r="AG143">
        <f t="shared" si="49"/>
        <v>0</v>
      </c>
      <c r="AH143">
        <f t="shared" si="50"/>
        <v>0.34317447674184814</v>
      </c>
    </row>
    <row r="144" spans="19:34" x14ac:dyDescent="0.25">
      <c r="S144">
        <f t="shared" si="53"/>
        <v>6</v>
      </c>
      <c r="T144">
        <f t="shared" si="54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21.077986718409068</v>
      </c>
      <c r="Y144">
        <f t="shared" si="55"/>
        <v>88.423528064285307</v>
      </c>
      <c r="Z144">
        <f t="shared" si="56"/>
        <v>13.407660409681268</v>
      </c>
      <c r="AA144">
        <f t="shared" si="43"/>
        <v>5.1789470143223753</v>
      </c>
      <c r="AB144">
        <f t="shared" si="44"/>
        <v>62443.098356981121</v>
      </c>
      <c r="AC144">
        <f t="shared" si="45"/>
        <v>77254.782468627134</v>
      </c>
      <c r="AD144">
        <f t="shared" si="46"/>
        <v>88.522074155523157</v>
      </c>
      <c r="AE144">
        <f t="shared" si="47"/>
        <v>5.1831482748934414</v>
      </c>
      <c r="AF144">
        <f t="shared" si="48"/>
        <v>92051.342042217293</v>
      </c>
      <c r="AG144">
        <f t="shared" si="49"/>
        <v>0</v>
      </c>
      <c r="AH144">
        <f t="shared" si="50"/>
        <v>0.34634522855315214</v>
      </c>
    </row>
    <row r="145" spans="19:34" x14ac:dyDescent="0.25">
      <c r="S145">
        <f t="shared" si="53"/>
        <v>6</v>
      </c>
      <c r="T145">
        <f t="shared" si="54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22.18605782664719</v>
      </c>
      <c r="Y145">
        <f t="shared" si="55"/>
        <v>88.620034365846905</v>
      </c>
      <c r="Z145">
        <f t="shared" si="56"/>
        <v>16.430748105691855</v>
      </c>
      <c r="AA145">
        <f t="shared" si="43"/>
        <v>5.1873265821379126</v>
      </c>
      <c r="AB145">
        <f t="shared" si="44"/>
        <v>92051.342042216245</v>
      </c>
      <c r="AC145">
        <f t="shared" si="45"/>
        <v>112289.50078461334</v>
      </c>
      <c r="AD145">
        <f t="shared" si="46"/>
        <v>88.752844715409424</v>
      </c>
      <c r="AE145">
        <f t="shared" si="47"/>
        <v>5.1929962852196363</v>
      </c>
      <c r="AF145">
        <f t="shared" si="48"/>
        <v>132507.24859591623</v>
      </c>
      <c r="AG145">
        <f t="shared" si="49"/>
        <v>0</v>
      </c>
      <c r="AH145">
        <f t="shared" si="50"/>
        <v>0.35119776018681448</v>
      </c>
    </row>
    <row r="146" spans="19:34" x14ac:dyDescent="0.25">
      <c r="S146">
        <f t="shared" si="53"/>
        <v>6</v>
      </c>
      <c r="T146">
        <f t="shared" si="54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23.543970893233293</v>
      </c>
      <c r="Y146">
        <f t="shared" si="55"/>
        <v>88.884095686933193</v>
      </c>
      <c r="Z146">
        <f t="shared" si="56"/>
        <v>19.717925644811121</v>
      </c>
      <c r="AA146">
        <f t="shared" si="43"/>
        <v>5.1986054325268132</v>
      </c>
      <c r="AB146">
        <f t="shared" si="44"/>
        <v>132507.24859591591</v>
      </c>
      <c r="AC146">
        <f t="shared" si="45"/>
        <v>158642.02497802768</v>
      </c>
      <c r="AD146">
        <f t="shared" si="46"/>
        <v>89.052239226875486</v>
      </c>
      <c r="AE146">
        <f t="shared" si="47"/>
        <v>5.2057976949609301</v>
      </c>
      <c r="AF146">
        <f t="shared" si="48"/>
        <v>184750.9092153766</v>
      </c>
      <c r="AG146">
        <f t="shared" si="49"/>
        <v>0</v>
      </c>
      <c r="AH146">
        <f t="shared" si="50"/>
        <v>0.35773704840237064</v>
      </c>
    </row>
    <row r="147" spans="19:34" x14ac:dyDescent="0.25">
      <c r="S147">
        <f t="shared" si="53"/>
        <v>6</v>
      </c>
      <c r="T147">
        <f t="shared" si="54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25.173551525035865</v>
      </c>
      <c r="Y147">
        <f t="shared" si="55"/>
        <v>89.21835549277867</v>
      </c>
      <c r="Z147">
        <f t="shared" si="56"/>
        <v>23.448240106026446</v>
      </c>
      <c r="AA147">
        <f t="shared" si="43"/>
        <v>5.2129112244790345</v>
      </c>
      <c r="AB147">
        <f t="shared" si="44"/>
        <v>184750.90921537558</v>
      </c>
      <c r="AC147">
        <f t="shared" si="45"/>
        <v>217574.5012021609</v>
      </c>
      <c r="AD147">
        <f t="shared" si="46"/>
        <v>89.424450158024172</v>
      </c>
      <c r="AE147">
        <f t="shared" si="47"/>
        <v>5.2217486091155578</v>
      </c>
      <c r="AF147">
        <f t="shared" si="48"/>
        <v>250366.27860425477</v>
      </c>
      <c r="AG147">
        <f t="shared" si="49"/>
        <v>0</v>
      </c>
      <c r="AH147">
        <f t="shared" si="50"/>
        <v>0.36604330537787866</v>
      </c>
    </row>
    <row r="148" spans="19:34" x14ac:dyDescent="0.25">
      <c r="S148">
        <f t="shared" si="53"/>
        <v>6</v>
      </c>
      <c r="T148">
        <f t="shared" si="54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27.111422608178547</v>
      </c>
      <c r="Y148">
        <f t="shared" si="55"/>
        <v>89.627545231930128</v>
      </c>
      <c r="Z148">
        <f t="shared" si="56"/>
        <v>27.858797512471813</v>
      </c>
      <c r="AA148">
        <f t="shared" si="43"/>
        <v>5.2304696227052316</v>
      </c>
      <c r="AB148">
        <f t="shared" si="44"/>
        <v>250366.27860425538</v>
      </c>
      <c r="AC148">
        <f t="shared" si="45"/>
        <v>291097.26880583522</v>
      </c>
      <c r="AD148">
        <f t="shared" si="46"/>
        <v>89.876065143527427</v>
      </c>
      <c r="AE148">
        <f t="shared" si="47"/>
        <v>5.2411577819978028</v>
      </c>
      <c r="AF148">
        <f t="shared" si="48"/>
        <v>331789.78163396183</v>
      </c>
      <c r="AG148">
        <f t="shared" si="49"/>
        <v>0</v>
      </c>
      <c r="AH148">
        <f t="shared" si="50"/>
        <v>0.37625727238853718</v>
      </c>
    </row>
    <row r="149" spans="19:34" x14ac:dyDescent="0.25">
      <c r="S149">
        <f t="shared" si="53"/>
        <v>6</v>
      </c>
      <c r="T149">
        <f t="shared" si="54"/>
        <v>10</v>
      </c>
      <c r="U149">
        <f t="shared" ref="U149:U212" si="57">(S149-1)*24+T149</f>
        <v>130</v>
      </c>
      <c r="V149">
        <f>($T$12*'10-day-rainfall'!X136+$T$13*'10-day-rainfall'!Y136+$T$14*'10-day-rainfall'!Z136+$T$15*'10-day-rainfall'!AA136)/12</f>
        <v>29.413802567886961</v>
      </c>
      <c r="Y149">
        <f t="shared" si="55"/>
        <v>90.120533808402783</v>
      </c>
      <c r="Z149">
        <f t="shared" si="56"/>
        <v>33.302690910563228</v>
      </c>
      <c r="AA149">
        <f t="shared" ref="AA149:AA212" si="58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5.2516888053608568</v>
      </c>
      <c r="AB149">
        <f t="shared" ref="AB149:AB212" si="59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331789.78163396154</v>
      </c>
      <c r="AC149">
        <f t="shared" ref="AC149:AC212" si="60">MAX(0,AB149+(Z149-AA149)*1800)</f>
        <v>382281.58542332583</v>
      </c>
      <c r="AD149">
        <f t="shared" ref="AD149:AD212" si="61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90.418248582280143</v>
      </c>
      <c r="AE149">
        <f t="shared" ref="AE149:AE212" si="62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5.26453903245738</v>
      </c>
      <c r="AF149">
        <f t="shared" ref="AF149:AF212" si="63">MAX(0,AB149+(Z149-AE149)*3600)</f>
        <v>432727.12839514262</v>
      </c>
      <c r="AG149">
        <f t="shared" ref="AG149:AG212" si="64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  <c r="AH149">
        <f t="shared" ref="AH149:AH212" si="65">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</f>
        <v>0.38862794213311386</v>
      </c>
    </row>
    <row r="150" spans="19:34" x14ac:dyDescent="0.25">
      <c r="S150">
        <f t="shared" si="53"/>
        <v>6</v>
      </c>
      <c r="T150">
        <f t="shared" si="54"/>
        <v>11</v>
      </c>
      <c r="U150">
        <f t="shared" si="57"/>
        <v>131</v>
      </c>
      <c r="V150">
        <f>($T$12*'10-day-rainfall'!X137+$T$13*'10-day-rainfall'!Y137+$T$14*'10-day-rainfall'!Z137+$T$15*'10-day-rainfall'!AA137)/12</f>
        <v>32.166091072892186</v>
      </c>
      <c r="Y150">
        <f t="shared" si="55"/>
        <v>90.710485839378293</v>
      </c>
      <c r="Z150">
        <f t="shared" si="56"/>
        <v>40.368622595716324</v>
      </c>
      <c r="AA150">
        <f t="shared" si="58"/>
        <v>5.2771768079000045</v>
      </c>
      <c r="AB150">
        <f t="shared" si="59"/>
        <v>432727.12839514145</v>
      </c>
      <c r="AC150">
        <f t="shared" si="60"/>
        <v>495891.73081321083</v>
      </c>
      <c r="AD150">
        <f t="shared" si="61"/>
        <v>91.068669342204672</v>
      </c>
      <c r="AE150">
        <f t="shared" si="62"/>
        <v>5.2927025594712118</v>
      </c>
      <c r="AF150">
        <f t="shared" si="63"/>
        <v>559000.44052562385</v>
      </c>
      <c r="AG150">
        <f t="shared" si="64"/>
        <v>0</v>
      </c>
      <c r="AH150">
        <f t="shared" si="65"/>
        <v>0.40352706206500988</v>
      </c>
    </row>
    <row r="151" spans="19:34" x14ac:dyDescent="0.25">
      <c r="S151">
        <f t="shared" si="53"/>
        <v>6</v>
      </c>
      <c r="T151">
        <f t="shared" si="54"/>
        <v>12</v>
      </c>
      <c r="U151">
        <f t="shared" si="57"/>
        <v>132</v>
      </c>
      <c r="V151">
        <f>($T$12*'10-day-rainfall'!X138+$T$13*'10-day-rainfall'!Y138+$T$14*'10-day-rainfall'!Z138+$T$15*'10-day-rainfall'!AA138)/12</f>
        <v>35.502340874191056</v>
      </c>
      <c r="Y151">
        <f t="shared" si="55"/>
        <v>91.418858099591844</v>
      </c>
      <c r="Z151">
        <f t="shared" si="56"/>
        <v>50.766047499630261</v>
      </c>
      <c r="AA151">
        <f t="shared" si="58"/>
        <v>0.42155414052196438</v>
      </c>
      <c r="AB151">
        <f t="shared" si="59"/>
        <v>559000.44052562292</v>
      </c>
      <c r="AC151">
        <f t="shared" si="60"/>
        <v>649620.52857201791</v>
      </c>
      <c r="AD151">
        <f t="shared" si="61"/>
        <v>91.909396572530014</v>
      </c>
      <c r="AE151">
        <f t="shared" si="62"/>
        <v>0.43412301916600837</v>
      </c>
      <c r="AF151">
        <f t="shared" si="63"/>
        <v>740195.36865529418</v>
      </c>
      <c r="AG151">
        <f t="shared" si="64"/>
        <v>0</v>
      </c>
      <c r="AH151">
        <f t="shared" si="65"/>
        <v>0.42155414052196438</v>
      </c>
    </row>
    <row r="152" spans="19:34" x14ac:dyDescent="0.25">
      <c r="S152">
        <f t="shared" si="53"/>
        <v>6</v>
      </c>
      <c r="T152">
        <f t="shared" si="54"/>
        <v>13</v>
      </c>
      <c r="U152">
        <f t="shared" si="57"/>
        <v>133</v>
      </c>
      <c r="V152">
        <f>($T$12*'10-day-rainfall'!X139+$T$13*'10-day-rainfall'!Y139+$T$14*'10-day-rainfall'!Z139+$T$15*'10-day-rainfall'!AA139)/12</f>
        <v>39.697881989862978</v>
      </c>
      <c r="Y152">
        <f t="shared" si="55"/>
        <v>92.385408544291437</v>
      </c>
      <c r="Z152">
        <f t="shared" si="56"/>
        <v>68.377063655677858</v>
      </c>
      <c r="AA152">
        <f t="shared" si="58"/>
        <v>0.44639011167809106</v>
      </c>
      <c r="AB152">
        <f t="shared" si="59"/>
        <v>740195.36865529453</v>
      </c>
      <c r="AC152">
        <f t="shared" si="60"/>
        <v>862470.5810344941</v>
      </c>
      <c r="AD152">
        <f t="shared" si="61"/>
        <v>93.008267197765491</v>
      </c>
      <c r="AE152">
        <f t="shared" si="62"/>
        <v>0.46254123055728469</v>
      </c>
      <c r="AF152">
        <f t="shared" si="63"/>
        <v>984687.64938572864</v>
      </c>
      <c r="AG152">
        <f t="shared" si="64"/>
        <v>0</v>
      </c>
      <c r="AH152">
        <f t="shared" si="65"/>
        <v>0.44639011167809106</v>
      </c>
    </row>
    <row r="153" spans="19:34" x14ac:dyDescent="0.25">
      <c r="S153">
        <f t="shared" si="53"/>
        <v>6</v>
      </c>
      <c r="T153">
        <f t="shared" si="54"/>
        <v>14</v>
      </c>
      <c r="U153">
        <f t="shared" si="57"/>
        <v>134</v>
      </c>
      <c r="V153">
        <f>($T$12*'10-day-rainfall'!X140+$T$13*'10-day-rainfall'!Y140+$T$14*'10-day-rainfall'!Z140+$T$15*'10-day-rainfall'!AA140)/12</f>
        <v>45.348878986199992</v>
      </c>
      <c r="Y153">
        <f t="shared" si="55"/>
        <v>93.609752115572405</v>
      </c>
      <c r="Z153">
        <f t="shared" si="56"/>
        <v>102.34266140020956</v>
      </c>
      <c r="AA153">
        <f t="shared" si="58"/>
        <v>0.4782471822645516</v>
      </c>
      <c r="AB153">
        <f t="shared" si="59"/>
        <v>984687.64938572957</v>
      </c>
      <c r="AC153">
        <f t="shared" si="60"/>
        <v>1168043.5949780305</v>
      </c>
      <c r="AD153">
        <f t="shared" si="61"/>
        <v>94.476594840021207</v>
      </c>
      <c r="AE153">
        <f t="shared" si="62"/>
        <v>0.50107096268610241</v>
      </c>
      <c r="AF153">
        <f t="shared" si="63"/>
        <v>1351317.3749608141</v>
      </c>
      <c r="AG153">
        <f t="shared" si="64"/>
        <v>0</v>
      </c>
      <c r="AH153">
        <f t="shared" si="65"/>
        <v>0.4782471822645516</v>
      </c>
    </row>
    <row r="154" spans="19:34" x14ac:dyDescent="0.25">
      <c r="S154">
        <f t="shared" si="53"/>
        <v>6</v>
      </c>
      <c r="T154">
        <f t="shared" si="54"/>
        <v>15</v>
      </c>
      <c r="U154">
        <f t="shared" si="57"/>
        <v>135</v>
      </c>
      <c r="V154">
        <f>($T$12*'10-day-rainfall'!X141+$T$13*'10-day-rainfall'!Y141+$T$14*'10-day-rainfall'!Z141+$T$15*'10-day-rainfall'!AA141)/12</f>
        <v>53.806950176299956</v>
      </c>
      <c r="Y154">
        <f t="shared" si="55"/>
        <v>95.305016314277367</v>
      </c>
      <c r="Z154">
        <f t="shared" si="56"/>
        <v>335.57655376120624</v>
      </c>
      <c r="AA154">
        <f t="shared" si="58"/>
        <v>0.52309168886991431</v>
      </c>
      <c r="AB154">
        <f t="shared" si="59"/>
        <v>1351317.3749608153</v>
      </c>
      <c r="AC154">
        <f t="shared" si="60"/>
        <v>1954413.6066910208</v>
      </c>
      <c r="AD154">
        <f t="shared" si="61"/>
        <v>97.811998350922053</v>
      </c>
      <c r="AE154">
        <f t="shared" si="62"/>
        <v>0.59096838542335239</v>
      </c>
      <c r="AF154">
        <f t="shared" si="63"/>
        <v>2557265.4823136339</v>
      </c>
      <c r="AG154">
        <f t="shared" si="64"/>
        <v>0</v>
      </c>
      <c r="AH154">
        <f t="shared" si="65"/>
        <v>0.52309168886991431</v>
      </c>
    </row>
    <row r="155" spans="19:34" x14ac:dyDescent="0.25">
      <c r="S155">
        <f t="shared" si="53"/>
        <v>6</v>
      </c>
      <c r="T155">
        <f t="shared" si="54"/>
        <v>16</v>
      </c>
      <c r="U155">
        <f t="shared" si="57"/>
        <v>136</v>
      </c>
      <c r="V155">
        <f>($T$12*'10-day-rainfall'!X142+$T$13*'10-day-rainfall'!Y142+$T$14*'10-day-rainfall'!Z142+$T$15*'10-day-rainfall'!AA142)/12</f>
        <v>81.540549660697167</v>
      </c>
      <c r="Y155">
        <f t="shared" si="55"/>
        <v>100.055594208485</v>
      </c>
      <c r="Z155">
        <f t="shared" si="56"/>
        <v>176.9630376713574</v>
      </c>
      <c r="AA155">
        <f t="shared" si="58"/>
        <v>0.65329266002522768</v>
      </c>
      <c r="AB155">
        <f t="shared" si="59"/>
        <v>2557265.4823136325</v>
      </c>
      <c r="AC155">
        <f t="shared" si="60"/>
        <v>2874623.0233340305</v>
      </c>
      <c r="AD155">
        <f t="shared" si="61"/>
        <v>101.15394946643305</v>
      </c>
      <c r="AE155">
        <f t="shared" si="62"/>
        <v>0.68434816555262612</v>
      </c>
      <c r="AF155">
        <f t="shared" si="63"/>
        <v>3191868.7645345298</v>
      </c>
      <c r="AG155">
        <f t="shared" si="64"/>
        <v>0</v>
      </c>
      <c r="AH155">
        <f t="shared" si="65"/>
        <v>0.65329266002522768</v>
      </c>
    </row>
    <row r="156" spans="19:34" x14ac:dyDescent="0.25">
      <c r="S156">
        <f t="shared" si="53"/>
        <v>6</v>
      </c>
      <c r="T156">
        <f t="shared" si="54"/>
        <v>17</v>
      </c>
      <c r="U156">
        <f t="shared" si="57"/>
        <v>137</v>
      </c>
      <c r="V156">
        <f>($T$12*'10-day-rainfall'!X143+$T$13*'10-day-rainfall'!Y143+$T$14*'10-day-rainfall'!Z143+$T$15*'10-day-rainfall'!AA143)/12</f>
        <v>96.165594096346538</v>
      </c>
      <c r="Y156">
        <f t="shared" si="55"/>
        <v>102.20413202126484</v>
      </c>
      <c r="Z156">
        <f t="shared" si="56"/>
        <v>73.200911718153563</v>
      </c>
      <c r="AA156">
        <f t="shared" si="58"/>
        <v>0.71437468400622439</v>
      </c>
      <c r="AB156">
        <f t="shared" si="59"/>
        <v>3191868.7645345293</v>
      </c>
      <c r="AC156">
        <f t="shared" si="60"/>
        <v>3322344.5311959945</v>
      </c>
      <c r="AD156">
        <f t="shared" si="61"/>
        <v>102.62347108998927</v>
      </c>
      <c r="AE156">
        <f t="shared" si="62"/>
        <v>0.72645515097678448</v>
      </c>
      <c r="AF156">
        <f t="shared" si="63"/>
        <v>3452776.8081763657</v>
      </c>
      <c r="AG156">
        <f t="shared" si="64"/>
        <v>0</v>
      </c>
      <c r="AH156">
        <f t="shared" si="65"/>
        <v>0.71437468400622439</v>
      </c>
    </row>
    <row r="157" spans="19:34" x14ac:dyDescent="0.25">
      <c r="S157">
        <f t="shared" si="53"/>
        <v>6</v>
      </c>
      <c r="T157">
        <f t="shared" si="54"/>
        <v>18</v>
      </c>
      <c r="U157">
        <f t="shared" si="57"/>
        <v>138</v>
      </c>
      <c r="V157">
        <f>($T$12*'10-day-rainfall'!X144+$T$13*'10-day-rainfall'!Y144+$T$14*'10-day-rainfall'!Z144+$T$15*'10-day-rainfall'!AA144)/12</f>
        <v>102.21525622181377</v>
      </c>
      <c r="Y157">
        <f t="shared" si="55"/>
        <v>103.03564118712728</v>
      </c>
      <c r="Z157">
        <f t="shared" si="56"/>
        <v>49.099396681768496</v>
      </c>
      <c r="AA157">
        <f t="shared" si="58"/>
        <v>0.73838104954425587</v>
      </c>
      <c r="AB157">
        <f t="shared" si="59"/>
        <v>3452776.8081763652</v>
      </c>
      <c r="AC157">
        <f t="shared" si="60"/>
        <v>3539826.6363143688</v>
      </c>
      <c r="AD157">
        <f t="shared" si="61"/>
        <v>103.3069784554597</v>
      </c>
      <c r="AE157">
        <f t="shared" si="62"/>
        <v>0.74626006197298211</v>
      </c>
      <c r="AF157">
        <f t="shared" si="63"/>
        <v>3626848.100007629</v>
      </c>
      <c r="AG157">
        <f t="shared" si="64"/>
        <v>0</v>
      </c>
      <c r="AH157">
        <f t="shared" si="65"/>
        <v>0.73838104954425587</v>
      </c>
    </row>
    <row r="158" spans="19:34" x14ac:dyDescent="0.25">
      <c r="S158">
        <f t="shared" si="53"/>
        <v>6</v>
      </c>
      <c r="T158">
        <f t="shared" si="54"/>
        <v>19</v>
      </c>
      <c r="U158">
        <f t="shared" si="57"/>
        <v>139</v>
      </c>
      <c r="V158">
        <f>($T$12*'10-day-rainfall'!X145+$T$13*'10-day-rainfall'!Y145+$T$14*'10-day-rainfall'!Z145+$T$15*'10-day-rainfall'!AA145)/12</f>
        <v>106.27305760047233</v>
      </c>
      <c r="Y158">
        <f t="shared" si="55"/>
        <v>103.57560699110222</v>
      </c>
      <c r="Z158">
        <f t="shared" si="56"/>
        <v>36.50628906099989</v>
      </c>
      <c r="AA158">
        <f t="shared" si="58"/>
        <v>0.75408024980138333</v>
      </c>
      <c r="AB158">
        <f t="shared" si="59"/>
        <v>3626848.1000076276</v>
      </c>
      <c r="AC158">
        <f t="shared" si="60"/>
        <v>3691202.0758677851</v>
      </c>
      <c r="AD158">
        <f t="shared" si="61"/>
        <v>103.77241180533316</v>
      </c>
      <c r="AE158">
        <f t="shared" si="62"/>
        <v>0.7598236499540415</v>
      </c>
      <c r="AF158">
        <f t="shared" si="63"/>
        <v>3755535.3754873928</v>
      </c>
      <c r="AG158">
        <f t="shared" si="64"/>
        <v>0</v>
      </c>
      <c r="AH158">
        <f t="shared" si="65"/>
        <v>0.75408024980138333</v>
      </c>
    </row>
    <row r="159" spans="19:34" x14ac:dyDescent="0.25">
      <c r="S159">
        <f t="shared" si="53"/>
        <v>6</v>
      </c>
      <c r="T159">
        <f t="shared" si="54"/>
        <v>20</v>
      </c>
      <c r="U159">
        <f t="shared" si="57"/>
        <v>140</v>
      </c>
      <c r="V159">
        <f>($T$12*'10-day-rainfall'!X146+$T$13*'10-day-rainfall'!Y146+$T$14*'10-day-rainfall'!Z146+$T$15*'10-day-rainfall'!AA146)/12</f>
        <v>109.29010628319959</v>
      </c>
      <c r="Y159">
        <f t="shared" si="55"/>
        <v>103.96767179165312</v>
      </c>
      <c r="Z159">
        <f t="shared" si="56"/>
        <v>28.600459741256604</v>
      </c>
      <c r="AA159">
        <f t="shared" si="58"/>
        <v>0.7655333419418241</v>
      </c>
      <c r="AB159">
        <f t="shared" si="59"/>
        <v>3755535.3754873946</v>
      </c>
      <c r="AC159">
        <f t="shared" si="60"/>
        <v>3805638.2430061614</v>
      </c>
      <c r="AD159">
        <f t="shared" si="61"/>
        <v>104.11864708073109</v>
      </c>
      <c r="AE159">
        <f t="shared" si="62"/>
        <v>0.76995652565763884</v>
      </c>
      <c r="AF159">
        <f t="shared" si="63"/>
        <v>3855725.187063551</v>
      </c>
      <c r="AG159">
        <f t="shared" si="64"/>
        <v>0</v>
      </c>
      <c r="AH159">
        <f t="shared" si="65"/>
        <v>0.7655333419418241</v>
      </c>
    </row>
    <row r="160" spans="19:34" x14ac:dyDescent="0.25">
      <c r="S160">
        <f t="shared" si="53"/>
        <v>6</v>
      </c>
      <c r="T160">
        <f t="shared" si="54"/>
        <v>21</v>
      </c>
      <c r="U160">
        <f t="shared" si="57"/>
        <v>141</v>
      </c>
      <c r="V160">
        <f>($T$12*'10-day-rainfall'!X147+$T$13*'10-day-rainfall'!Y147+$T$14*'10-day-rainfall'!Z147+$T$15*'10-day-rainfall'!AA147)/12</f>
        <v>111.65378064198113</v>
      </c>
      <c r="Y160">
        <f t="shared" si="55"/>
        <v>104.26878547102147</v>
      </c>
      <c r="Z160">
        <f t="shared" si="56"/>
        <v>23.160901392351498</v>
      </c>
      <c r="AA160">
        <f t="shared" si="58"/>
        <v>5.891365156062256</v>
      </c>
      <c r="AB160">
        <f t="shared" si="59"/>
        <v>3855725.1870635515</v>
      </c>
      <c r="AC160">
        <f t="shared" si="60"/>
        <v>3886810.352288872</v>
      </c>
      <c r="AD160">
        <f t="shared" si="61"/>
        <v>104.36166093054776</v>
      </c>
      <c r="AE160">
        <f t="shared" si="62"/>
        <v>5.8957593209033634</v>
      </c>
      <c r="AF160">
        <f t="shared" si="63"/>
        <v>3917879.6985207647</v>
      </c>
      <c r="AG160">
        <f t="shared" si="64"/>
        <v>0</v>
      </c>
      <c r="AH160">
        <f t="shared" si="65"/>
        <v>0.77436131427469168</v>
      </c>
    </row>
    <row r="161" spans="19:34" x14ac:dyDescent="0.25">
      <c r="S161">
        <f t="shared" si="53"/>
        <v>6</v>
      </c>
      <c r="T161">
        <f t="shared" si="54"/>
        <v>22</v>
      </c>
      <c r="U161">
        <f t="shared" si="57"/>
        <v>142</v>
      </c>
      <c r="V161">
        <f>($T$12*'10-day-rainfall'!X148+$T$13*'10-day-rainfall'!Y148+$T$14*'10-day-rainfall'!Z148+$T$15*'10-day-rainfall'!AA148)/12</f>
        <v>113.56790472399365</v>
      </c>
      <c r="Y161">
        <f t="shared" si="55"/>
        <v>104.45394211470641</v>
      </c>
      <c r="Z161">
        <f t="shared" si="56"/>
        <v>19.200748458069214</v>
      </c>
      <c r="AA161">
        <f t="shared" si="58"/>
        <v>5.9001296413363651</v>
      </c>
      <c r="AB161">
        <f t="shared" si="59"/>
        <v>3917879.6985207666</v>
      </c>
      <c r="AC161">
        <f t="shared" si="60"/>
        <v>3941820.8123908858</v>
      </c>
      <c r="AD161">
        <f t="shared" si="61"/>
        <v>104.5249474746437</v>
      </c>
      <c r="AE161">
        <f t="shared" si="62"/>
        <v>5.9034931808794928</v>
      </c>
      <c r="AF161">
        <f t="shared" si="63"/>
        <v>3965749.8175186496</v>
      </c>
      <c r="AG161">
        <f t="shared" si="64"/>
        <v>0</v>
      </c>
      <c r="AH161">
        <f t="shared" si="65"/>
        <v>0.77980247517496915</v>
      </c>
    </row>
    <row r="162" spans="19:34" x14ac:dyDescent="0.25">
      <c r="S162">
        <f t="shared" si="53"/>
        <v>6</v>
      </c>
      <c r="T162">
        <f t="shared" si="54"/>
        <v>23</v>
      </c>
      <c r="U162">
        <f t="shared" si="57"/>
        <v>143</v>
      </c>
      <c r="V162">
        <f>($T$12*'10-day-rainfall'!X149+$T$13*'10-day-rainfall'!Y149+$T$14*'10-day-rainfall'!Z149+$T$15*'10-day-rainfall'!AA149)/12</f>
        <v>115.15474343953656</v>
      </c>
      <c r="Y162">
        <f t="shared" si="55"/>
        <v>104.59576414061823</v>
      </c>
      <c r="Z162">
        <f t="shared" si="56"/>
        <v>16.20298381623979</v>
      </c>
      <c r="AA162">
        <f t="shared" si="58"/>
        <v>5.906848981653936</v>
      </c>
      <c r="AB162">
        <f t="shared" si="59"/>
        <v>3965749.8175186478</v>
      </c>
      <c r="AC162">
        <f t="shared" si="60"/>
        <v>3984282.8602209021</v>
      </c>
      <c r="AD162">
        <f t="shared" si="61"/>
        <v>104.65032857912377</v>
      </c>
      <c r="AE162">
        <f t="shared" si="62"/>
        <v>5.9094368637388115</v>
      </c>
      <c r="AF162">
        <f t="shared" si="63"/>
        <v>4002806.5865476513</v>
      </c>
      <c r="AG162">
        <f t="shared" si="64"/>
        <v>0</v>
      </c>
      <c r="AH162">
        <f t="shared" si="65"/>
        <v>0.7839762919505322</v>
      </c>
    </row>
    <row r="163" spans="19:34" x14ac:dyDescent="0.25">
      <c r="S163">
        <f t="shared" si="53"/>
        <v>6</v>
      </c>
      <c r="T163">
        <f t="shared" si="54"/>
        <v>24</v>
      </c>
      <c r="U163">
        <f t="shared" si="57"/>
        <v>144</v>
      </c>
      <c r="V163">
        <f>($T$12*'10-day-rainfall'!X150+$T$13*'10-day-rainfall'!Y150+$T$14*'10-day-rainfall'!Z150+$T$15*'10-day-rainfall'!AA150)/12</f>
        <v>116.49383301112663</v>
      </c>
      <c r="Y163">
        <f t="shared" si="55"/>
        <v>104.70486558863092</v>
      </c>
      <c r="Z163">
        <f t="shared" si="56"/>
        <v>0</v>
      </c>
      <c r="AA163">
        <f t="shared" si="58"/>
        <v>5.9120234449212052</v>
      </c>
      <c r="AB163">
        <f t="shared" si="59"/>
        <v>4002806.5865476499</v>
      </c>
      <c r="AC163">
        <f t="shared" si="60"/>
        <v>3992164.9443467916</v>
      </c>
      <c r="AD163">
        <f t="shared" si="61"/>
        <v>104.67353477907119</v>
      </c>
      <c r="AE163">
        <f t="shared" si="62"/>
        <v>5.9105374873454464</v>
      </c>
      <c r="AF163">
        <f t="shared" si="63"/>
        <v>3981528.6515932065</v>
      </c>
      <c r="AG163">
        <f t="shared" si="64"/>
        <v>0</v>
      </c>
      <c r="AH163">
        <f t="shared" si="65"/>
        <v>0.78719252409962492</v>
      </c>
    </row>
    <row r="164" spans="19:34" x14ac:dyDescent="0.25">
      <c r="S164">
        <f t="shared" si="53"/>
        <v>7</v>
      </c>
      <c r="T164">
        <f t="shared" si="54"/>
        <v>1</v>
      </c>
      <c r="U164">
        <f t="shared" si="57"/>
        <v>145</v>
      </c>
      <c r="V164">
        <f>($T$12*'10-day-rainfall'!X151+$T$13*'10-day-rainfall'!Y151+$T$14*'10-day-rainfall'!Z151+$T$15*'10-day-rainfall'!AA151)/12</f>
        <v>116.49383301112663</v>
      </c>
      <c r="Y164">
        <f t="shared" si="55"/>
        <v>104.64221971919658</v>
      </c>
      <c r="Z164">
        <f t="shared" si="56"/>
        <v>0</v>
      </c>
      <c r="AA164">
        <f t="shared" si="58"/>
        <v>5.9090522767457241</v>
      </c>
      <c r="AB164">
        <f t="shared" si="59"/>
        <v>3981528.6515932069</v>
      </c>
      <c r="AC164">
        <f t="shared" si="60"/>
        <v>3970892.3574950644</v>
      </c>
      <c r="AD164">
        <f t="shared" si="61"/>
        <v>104.61090465536336</v>
      </c>
      <c r="AE164">
        <f t="shared" si="62"/>
        <v>5.9075670659582533</v>
      </c>
      <c r="AF164">
        <f t="shared" si="63"/>
        <v>3960261.4101557573</v>
      </c>
      <c r="AG164">
        <f t="shared" si="64"/>
        <v>0</v>
      </c>
      <c r="AH164">
        <f t="shared" si="65"/>
        <v>0.78534576896527353</v>
      </c>
    </row>
    <row r="165" spans="19:34" x14ac:dyDescent="0.25">
      <c r="S165">
        <f t="shared" si="53"/>
        <v>7</v>
      </c>
      <c r="T165">
        <f t="shared" si="54"/>
        <v>2</v>
      </c>
      <c r="U165">
        <f t="shared" si="57"/>
        <v>146</v>
      </c>
      <c r="V165">
        <f>($T$12*'10-day-rainfall'!X152+$T$13*'10-day-rainfall'!Y152+$T$14*'10-day-rainfall'!Z152+$T$15*'10-day-rainfall'!AA152)/12</f>
        <v>116.49383301112663</v>
      </c>
      <c r="Y165">
        <f t="shared" si="55"/>
        <v>104.57960533330002</v>
      </c>
      <c r="Z165">
        <f t="shared" si="56"/>
        <v>0</v>
      </c>
      <c r="AA165">
        <f t="shared" si="58"/>
        <v>5.9060826017714136</v>
      </c>
      <c r="AB165">
        <f t="shared" si="59"/>
        <v>3960261.4101557573</v>
      </c>
      <c r="AC165">
        <f t="shared" si="60"/>
        <v>3949630.4614725686</v>
      </c>
      <c r="AD165">
        <f t="shared" si="61"/>
        <v>104.54810959429432</v>
      </c>
      <c r="AE165">
        <f t="shared" si="62"/>
        <v>5.904590375590093</v>
      </c>
      <c r="AF165">
        <f t="shared" si="63"/>
        <v>3939004.8848036332</v>
      </c>
      <c r="AG165">
        <f t="shared" si="64"/>
        <v>0</v>
      </c>
      <c r="AH165">
        <f t="shared" si="65"/>
        <v>0.78349994194295247</v>
      </c>
    </row>
    <row r="166" spans="19:34" x14ac:dyDescent="0.25">
      <c r="S166">
        <f t="shared" si="53"/>
        <v>7</v>
      </c>
      <c r="T166">
        <f t="shared" si="54"/>
        <v>3</v>
      </c>
      <c r="U166">
        <f t="shared" si="57"/>
        <v>147</v>
      </c>
      <c r="V166">
        <f>($T$12*'10-day-rainfall'!X153+$T$13*'10-day-rainfall'!Y153+$T$14*'10-day-rainfall'!Z153+$T$15*'10-day-rainfall'!AA153)/12</f>
        <v>116.49383301112663</v>
      </c>
      <c r="Y166">
        <f t="shared" si="55"/>
        <v>104.51659590199027</v>
      </c>
      <c r="Z166">
        <f t="shared" si="56"/>
        <v>0</v>
      </c>
      <c r="AA166">
        <f t="shared" si="58"/>
        <v>5.9030975650429998</v>
      </c>
      <c r="AB166">
        <f t="shared" si="59"/>
        <v>3939004.8848036337</v>
      </c>
      <c r="AC166">
        <f t="shared" si="60"/>
        <v>3928379.3091865564</v>
      </c>
      <c r="AD166">
        <f t="shared" si="61"/>
        <v>104.48508221280586</v>
      </c>
      <c r="AE166">
        <f t="shared" si="62"/>
        <v>5.9016047546436834</v>
      </c>
      <c r="AF166">
        <f t="shared" si="63"/>
        <v>3917759.1076869164</v>
      </c>
      <c r="AG166">
        <f t="shared" si="64"/>
        <v>0</v>
      </c>
      <c r="AH166">
        <f t="shared" si="65"/>
        <v>0.78164584372522583</v>
      </c>
    </row>
    <row r="167" spans="19:34" x14ac:dyDescent="0.25">
      <c r="S167">
        <f t="shared" si="53"/>
        <v>7</v>
      </c>
      <c r="T167">
        <f t="shared" si="54"/>
        <v>4</v>
      </c>
      <c r="U167">
        <f t="shared" si="57"/>
        <v>148</v>
      </c>
      <c r="V167">
        <f>($T$12*'10-day-rainfall'!X154+$T$13*'10-day-rainfall'!Y154+$T$14*'10-day-rainfall'!Z154+$T$15*'10-day-rainfall'!AA154)/12</f>
        <v>116.49383301112663</v>
      </c>
      <c r="Y167">
        <f t="shared" si="55"/>
        <v>104.45358446235953</v>
      </c>
      <c r="Z167">
        <f t="shared" si="56"/>
        <v>0</v>
      </c>
      <c r="AA167">
        <f t="shared" si="58"/>
        <v>5.9001126992659012</v>
      </c>
      <c r="AB167">
        <f t="shared" si="59"/>
        <v>3917759.1076869182</v>
      </c>
      <c r="AC167">
        <f t="shared" si="60"/>
        <v>3907138.9048282397</v>
      </c>
      <c r="AD167">
        <f t="shared" si="61"/>
        <v>104.4220867078825</v>
      </c>
      <c r="AE167">
        <f t="shared" si="62"/>
        <v>5.8986206436971838</v>
      </c>
      <c r="AF167">
        <f t="shared" si="63"/>
        <v>3896524.0733696083</v>
      </c>
      <c r="AG167">
        <f t="shared" si="64"/>
        <v>0</v>
      </c>
      <c r="AH167">
        <f t="shared" si="65"/>
        <v>0.77979195250560251</v>
      </c>
    </row>
    <row r="168" spans="19:34" x14ac:dyDescent="0.25">
      <c r="S168">
        <f t="shared" si="53"/>
        <v>7</v>
      </c>
      <c r="T168">
        <f t="shared" si="54"/>
        <v>5</v>
      </c>
      <c r="U168">
        <f t="shared" si="57"/>
        <v>149</v>
      </c>
      <c r="V168">
        <f>($T$12*'10-day-rainfall'!X155+$T$13*'10-day-rainfall'!Y155+$T$14*'10-day-rainfall'!Z155+$T$15*'10-day-rainfall'!AA155)/12</f>
        <v>116.49383301112663</v>
      </c>
      <c r="Y168">
        <f t="shared" si="55"/>
        <v>104.39060488408423</v>
      </c>
      <c r="Z168">
        <f t="shared" si="56"/>
        <v>0</v>
      </c>
      <c r="AA168">
        <f t="shared" si="58"/>
        <v>5.8971293427682285</v>
      </c>
      <c r="AB168">
        <f t="shared" si="59"/>
        <v>3896524.0733696097</v>
      </c>
      <c r="AC168">
        <f t="shared" si="60"/>
        <v>3885909.240552627</v>
      </c>
      <c r="AD168">
        <f t="shared" si="61"/>
        <v>104.3589686120099</v>
      </c>
      <c r="AE168">
        <f t="shared" si="62"/>
        <v>5.8956319407372737</v>
      </c>
      <c r="AF168">
        <f t="shared" si="63"/>
        <v>3875299.7983829556</v>
      </c>
      <c r="AG168">
        <f t="shared" si="64"/>
        <v>0</v>
      </c>
      <c r="AH168">
        <f t="shared" si="65"/>
        <v>0.77793899869492322</v>
      </c>
    </row>
    <row r="169" spans="19:34" x14ac:dyDescent="0.25">
      <c r="S169">
        <f t="shared" si="53"/>
        <v>7</v>
      </c>
      <c r="T169">
        <f t="shared" si="54"/>
        <v>6</v>
      </c>
      <c r="U169">
        <f t="shared" si="57"/>
        <v>150</v>
      </c>
      <c r="V169">
        <f>($T$12*'10-day-rainfall'!X156+$T$13*'10-day-rainfall'!Y156+$T$14*'10-day-rainfall'!Z156+$T$15*'10-day-rainfall'!AA156)/12</f>
        <v>116.49383301112663</v>
      </c>
      <c r="Y169">
        <f t="shared" si="55"/>
        <v>104.3272699927591</v>
      </c>
      <c r="Z169">
        <f t="shared" si="56"/>
        <v>0</v>
      </c>
      <c r="AA169">
        <f t="shared" si="58"/>
        <v>5.8941322016357498</v>
      </c>
      <c r="AB169">
        <f t="shared" si="59"/>
        <v>3875299.7983829542</v>
      </c>
      <c r="AC169">
        <f t="shared" si="60"/>
        <v>3864690.3604200101</v>
      </c>
      <c r="AD169">
        <f t="shared" si="61"/>
        <v>104.29557138607704</v>
      </c>
      <c r="AE169">
        <f t="shared" si="62"/>
        <v>5.8926324631288844</v>
      </c>
      <c r="AF169">
        <f t="shared" si="63"/>
        <v>3854086.3215156901</v>
      </c>
      <c r="AG169">
        <f t="shared" si="64"/>
        <v>0</v>
      </c>
      <c r="AH169">
        <f t="shared" si="65"/>
        <v>0.77607863766315166</v>
      </c>
    </row>
    <row r="170" spans="19:34" x14ac:dyDescent="0.25">
      <c r="S170">
        <f t="shared" si="53"/>
        <v>7</v>
      </c>
      <c r="T170">
        <f t="shared" si="54"/>
        <v>7</v>
      </c>
      <c r="U170">
        <f t="shared" si="57"/>
        <v>151</v>
      </c>
      <c r="V170">
        <f>($T$12*'10-day-rainfall'!X157+$T$13*'10-day-rainfall'!Y157+$T$14*'10-day-rainfall'!Z157+$T$15*'10-day-rainfall'!AA157)/12</f>
        <v>116.49383301112663</v>
      </c>
      <c r="Y170">
        <f t="shared" si="55"/>
        <v>104.26388891056391</v>
      </c>
      <c r="Z170">
        <f t="shared" si="56"/>
        <v>0</v>
      </c>
      <c r="AA170">
        <f t="shared" si="58"/>
        <v>5.8911334878270214</v>
      </c>
      <c r="AB170">
        <f t="shared" si="59"/>
        <v>3854086.3215156919</v>
      </c>
      <c r="AC170">
        <f t="shared" si="60"/>
        <v>3843482.2812376032</v>
      </c>
      <c r="AD170">
        <f t="shared" si="61"/>
        <v>104.23220643094625</v>
      </c>
      <c r="AE170">
        <f t="shared" si="62"/>
        <v>5.8896345123309644</v>
      </c>
      <c r="AF170">
        <f t="shared" si="63"/>
        <v>3832883.6372713004</v>
      </c>
      <c r="AG170">
        <f t="shared" si="64"/>
        <v>0</v>
      </c>
      <c r="AH170">
        <f t="shared" si="65"/>
        <v>0.77421753302202945</v>
      </c>
    </row>
    <row r="171" spans="19:34" x14ac:dyDescent="0.25">
      <c r="S171">
        <f t="shared" si="53"/>
        <v>7</v>
      </c>
      <c r="T171">
        <f t="shared" si="54"/>
        <v>8</v>
      </c>
      <c r="U171">
        <f t="shared" si="57"/>
        <v>152</v>
      </c>
      <c r="V171">
        <f>($T$12*'10-day-rainfall'!X158+$T$13*'10-day-rainfall'!Y158+$T$14*'10-day-rainfall'!Z158+$T$15*'10-day-rainfall'!AA158)/12</f>
        <v>116.49383301112663</v>
      </c>
      <c r="Y171">
        <f t="shared" si="55"/>
        <v>104.20054007429057</v>
      </c>
      <c r="Z171">
        <f t="shared" si="56"/>
        <v>0</v>
      </c>
      <c r="AA171">
        <f t="shared" si="58"/>
        <v>5.8881362996516184</v>
      </c>
      <c r="AB171">
        <f t="shared" si="59"/>
        <v>3832883.6372713023</v>
      </c>
      <c r="AC171">
        <f t="shared" si="60"/>
        <v>3822284.9919319293</v>
      </c>
      <c r="AD171">
        <f t="shared" si="61"/>
        <v>104.16875376275418</v>
      </c>
      <c r="AE171">
        <f t="shared" si="62"/>
        <v>5.8866333502853578</v>
      </c>
      <c r="AF171">
        <f t="shared" si="63"/>
        <v>3811691.7572102752</v>
      </c>
      <c r="AG171">
        <f t="shared" si="64"/>
        <v>0</v>
      </c>
      <c r="AH171">
        <f t="shared" si="65"/>
        <v>0.77235737524127535</v>
      </c>
    </row>
    <row r="172" spans="19:34" x14ac:dyDescent="0.25">
      <c r="S172">
        <f t="shared" si="53"/>
        <v>7</v>
      </c>
      <c r="T172">
        <f t="shared" si="54"/>
        <v>9</v>
      </c>
      <c r="U172">
        <f t="shared" si="57"/>
        <v>153</v>
      </c>
      <c r="V172">
        <f>($T$12*'10-day-rainfall'!X159+$T$13*'10-day-rainfall'!Y159+$T$14*'10-day-rainfall'!Z159+$T$15*'10-day-rainfall'!AA159)/12</f>
        <v>116.49383301112663</v>
      </c>
      <c r="Y172">
        <f t="shared" si="55"/>
        <v>104.13686814676028</v>
      </c>
      <c r="Z172">
        <f t="shared" si="56"/>
        <v>0</v>
      </c>
      <c r="AA172">
        <f t="shared" si="58"/>
        <v>5.8851266061912089</v>
      </c>
      <c r="AB172">
        <f t="shared" si="59"/>
        <v>3811691.7572102733</v>
      </c>
      <c r="AC172">
        <f t="shared" si="60"/>
        <v>3801098.529319129</v>
      </c>
      <c r="AD172">
        <f t="shared" si="61"/>
        <v>104.1049825513262</v>
      </c>
      <c r="AE172">
        <f t="shared" si="62"/>
        <v>5.8836198630686072</v>
      </c>
      <c r="AF172">
        <f t="shared" si="63"/>
        <v>3790510.7257032264</v>
      </c>
      <c r="AG172">
        <f t="shared" si="64"/>
        <v>0</v>
      </c>
      <c r="AH172">
        <f t="shared" si="65"/>
        <v>0.77049051124935852</v>
      </c>
    </row>
    <row r="173" spans="19:34" x14ac:dyDescent="0.25">
      <c r="S173">
        <f t="shared" ref="S173:S236" si="66">S149+1</f>
        <v>7</v>
      </c>
      <c r="T173">
        <f t="shared" ref="T173:T236" si="67">T149</f>
        <v>10</v>
      </c>
      <c r="U173">
        <f t="shared" si="57"/>
        <v>154</v>
      </c>
      <c r="V173">
        <f>($T$12*'10-day-rainfall'!X160+$T$13*'10-day-rainfall'!Y160+$T$14*'10-day-rainfall'!Z160+$T$15*'10-day-rainfall'!AA160)/12</f>
        <v>116.49383301112663</v>
      </c>
      <c r="Y173">
        <f t="shared" si="55"/>
        <v>104.0731132829501</v>
      </c>
      <c r="Z173">
        <f t="shared" si="56"/>
        <v>0</v>
      </c>
      <c r="AA173">
        <f t="shared" si="58"/>
        <v>5.8821138914756572</v>
      </c>
      <c r="AB173">
        <f t="shared" si="59"/>
        <v>3790510.7257032264</v>
      </c>
      <c r="AC173">
        <f t="shared" si="60"/>
        <v>3779922.9206985701</v>
      </c>
      <c r="AD173">
        <f t="shared" si="61"/>
        <v>104.04124401039385</v>
      </c>
      <c r="AE173">
        <f t="shared" si="62"/>
        <v>5.8806079196851755</v>
      </c>
      <c r="AF173">
        <f t="shared" si="63"/>
        <v>3769340.5371923596</v>
      </c>
      <c r="AG173">
        <f t="shared" si="64"/>
        <v>0</v>
      </c>
      <c r="AH173">
        <f t="shared" si="65"/>
        <v>0.76862211460219443</v>
      </c>
    </row>
    <row r="174" spans="19:34" x14ac:dyDescent="0.25">
      <c r="S174">
        <f t="shared" si="66"/>
        <v>7</v>
      </c>
      <c r="T174">
        <f t="shared" si="67"/>
        <v>11</v>
      </c>
      <c r="U174">
        <f t="shared" si="57"/>
        <v>155</v>
      </c>
      <c r="V174">
        <f>($T$12*'10-day-rainfall'!X161+$T$13*'10-day-rainfall'!Y161+$T$14*'10-day-rainfall'!Z161+$T$15*'10-day-rainfall'!AA161)/12</f>
        <v>116.49383301112663</v>
      </c>
      <c r="Y174">
        <f t="shared" si="55"/>
        <v>104.00939105653742</v>
      </c>
      <c r="Z174">
        <f t="shared" si="56"/>
        <v>1.148867410016976E-2</v>
      </c>
      <c r="AA174">
        <f t="shared" si="58"/>
        <v>5.8791027190293823</v>
      </c>
      <c r="AB174">
        <f t="shared" si="59"/>
        <v>3769340.5371923586</v>
      </c>
      <c r="AC174">
        <f t="shared" si="60"/>
        <v>3758778.8319114861</v>
      </c>
      <c r="AD174">
        <f t="shared" si="61"/>
        <v>103.97750760600829</v>
      </c>
      <c r="AE174">
        <f t="shared" si="62"/>
        <v>5.8775967990463087</v>
      </c>
      <c r="AF174">
        <f t="shared" si="63"/>
        <v>3748222.5479425527</v>
      </c>
      <c r="AG174">
        <f t="shared" si="64"/>
        <v>0</v>
      </c>
      <c r="AH174">
        <f t="shared" si="65"/>
        <v>0.76675467442486522</v>
      </c>
    </row>
    <row r="175" spans="19:34" x14ac:dyDescent="0.25">
      <c r="S175">
        <f t="shared" si="66"/>
        <v>7</v>
      </c>
      <c r="T175">
        <f t="shared" si="67"/>
        <v>12</v>
      </c>
      <c r="U175">
        <f t="shared" si="57"/>
        <v>156</v>
      </c>
      <c r="V175">
        <f>($T$12*'10-day-rainfall'!X162+$T$13*'10-day-rainfall'!Y162+$T$14*'10-day-rainfall'!Z162+$T$15*'10-day-rainfall'!AA162)/12</f>
        <v>116.49478248832499</v>
      </c>
      <c r="Y175">
        <f t="shared" si="55"/>
        <v>103.94549556828591</v>
      </c>
      <c r="Z175">
        <f t="shared" si="56"/>
        <v>0.20377091361771421</v>
      </c>
      <c r="AA175">
        <f t="shared" si="58"/>
        <v>5.8760859305201647</v>
      </c>
      <c r="AB175">
        <f t="shared" si="59"/>
        <v>3748222.5479425536</v>
      </c>
      <c r="AC175">
        <f t="shared" si="60"/>
        <v>3738012.3809121293</v>
      </c>
      <c r="AD175">
        <f t="shared" si="61"/>
        <v>103.91453313367428</v>
      </c>
      <c r="AE175">
        <f t="shared" si="62"/>
        <v>5.8746245999934059</v>
      </c>
      <c r="AF175">
        <f t="shared" si="63"/>
        <v>3727807.4746716013</v>
      </c>
      <c r="AG175">
        <f t="shared" si="64"/>
        <v>0</v>
      </c>
      <c r="AH175">
        <f t="shared" si="65"/>
        <v>0.76488472801246987</v>
      </c>
    </row>
    <row r="176" spans="19:34" x14ac:dyDescent="0.25">
      <c r="S176">
        <f t="shared" si="66"/>
        <v>7</v>
      </c>
      <c r="T176">
        <f t="shared" si="67"/>
        <v>13</v>
      </c>
      <c r="U176">
        <f t="shared" si="57"/>
        <v>157</v>
      </c>
      <c r="V176">
        <f>($T$12*'10-day-rainfall'!X163+$T$13*'10-day-rainfall'!Y163+$T$14*'10-day-rainfall'!Z163+$T$15*'10-day-rainfall'!AA163)/12</f>
        <v>116.51162305969835</v>
      </c>
      <c r="Y176">
        <f t="shared" si="55"/>
        <v>103.88358665246113</v>
      </c>
      <c r="Z176">
        <f t="shared" si="56"/>
        <v>0.59940735458072825</v>
      </c>
      <c r="AA176">
        <f t="shared" si="58"/>
        <v>5.8731640224173907</v>
      </c>
      <c r="AB176">
        <f t="shared" si="59"/>
        <v>3727807.4746715999</v>
      </c>
      <c r="AC176">
        <f t="shared" si="60"/>
        <v>3718314.7126694941</v>
      </c>
      <c r="AD176">
        <f t="shared" si="61"/>
        <v>103.85479975584151</v>
      </c>
      <c r="AE176">
        <f t="shared" si="62"/>
        <v>5.8718053705113444</v>
      </c>
      <c r="AF176">
        <f t="shared" si="63"/>
        <v>3708826.8418142498</v>
      </c>
      <c r="AG176">
        <f t="shared" si="64"/>
        <v>0</v>
      </c>
      <c r="AH176">
        <f t="shared" si="65"/>
        <v>0.76307400557834559</v>
      </c>
    </row>
    <row r="177" spans="19:34" x14ac:dyDescent="0.25">
      <c r="S177">
        <f t="shared" si="66"/>
        <v>7</v>
      </c>
      <c r="T177">
        <f t="shared" si="67"/>
        <v>14</v>
      </c>
      <c r="U177">
        <f t="shared" si="57"/>
        <v>158</v>
      </c>
      <c r="V177">
        <f>($T$12*'10-day-rainfall'!X164+$T$13*'10-day-rainfall'!Y164+$T$14*'10-day-rainfall'!Z164+$T$15*'10-day-rainfall'!AA164)/12</f>
        <v>116.56116085759759</v>
      </c>
      <c r="Y177">
        <f t="shared" si="55"/>
        <v>103.82602769167413</v>
      </c>
      <c r="Z177">
        <f t="shared" si="56"/>
        <v>1.4157113611460843</v>
      </c>
      <c r="AA177">
        <f t="shared" si="58"/>
        <v>5.8704474186508699</v>
      </c>
      <c r="AB177">
        <f t="shared" si="59"/>
        <v>3708826.8418142488</v>
      </c>
      <c r="AC177">
        <f t="shared" si="60"/>
        <v>3700808.31691074</v>
      </c>
      <c r="AD177">
        <f t="shared" si="61"/>
        <v>103.80171143394135</v>
      </c>
      <c r="AE177">
        <f t="shared" si="62"/>
        <v>5.8692997669830609</v>
      </c>
      <c r="AF177">
        <f t="shared" si="63"/>
        <v>3692793.9235532358</v>
      </c>
      <c r="AG177">
        <f t="shared" si="64"/>
        <v>0</v>
      </c>
      <c r="AH177">
        <f t="shared" si="65"/>
        <v>0.76139051136441194</v>
      </c>
    </row>
    <row r="178" spans="19:34" x14ac:dyDescent="0.25">
      <c r="S178">
        <f t="shared" si="66"/>
        <v>7</v>
      </c>
      <c r="T178">
        <f t="shared" si="67"/>
        <v>15</v>
      </c>
      <c r="U178">
        <f t="shared" si="57"/>
        <v>159</v>
      </c>
      <c r="V178">
        <f>($T$12*'10-day-rainfall'!X165+$T$13*'10-day-rainfall'!Y165+$T$14*'10-day-rainfall'!Z165+$T$15*'10-day-rainfall'!AA165)/12</f>
        <v>116.67816179653528</v>
      </c>
      <c r="Y178">
        <f t="shared" si="55"/>
        <v>103.77727540299117</v>
      </c>
      <c r="Z178">
        <f t="shared" si="56"/>
        <v>7.3251876313707909</v>
      </c>
      <c r="AA178">
        <f t="shared" si="58"/>
        <v>5.8681474864800753</v>
      </c>
      <c r="AB178">
        <f t="shared" si="59"/>
        <v>3692793.9235532358</v>
      </c>
      <c r="AC178">
        <f t="shared" si="60"/>
        <v>3695416.595814039</v>
      </c>
      <c r="AD178">
        <f t="shared" si="61"/>
        <v>103.78528849543835</v>
      </c>
      <c r="AE178">
        <f t="shared" si="62"/>
        <v>5.8685252165199309</v>
      </c>
      <c r="AF178">
        <f t="shared" si="63"/>
        <v>3698037.9082466988</v>
      </c>
      <c r="AG178">
        <f t="shared" si="64"/>
        <v>0</v>
      </c>
      <c r="AH178">
        <f t="shared" si="65"/>
        <v>0.75996562027254189</v>
      </c>
    </row>
    <row r="179" spans="19:34" x14ac:dyDescent="0.25">
      <c r="S179">
        <f t="shared" si="66"/>
        <v>7</v>
      </c>
      <c r="T179">
        <f t="shared" si="67"/>
        <v>16</v>
      </c>
      <c r="U179">
        <f t="shared" si="57"/>
        <v>160</v>
      </c>
      <c r="V179">
        <f>($T$12*'10-day-rainfall'!X166+$T$13*'10-day-rainfall'!Y166+$T$14*'10-day-rainfall'!Z166+$T$15*'10-day-rainfall'!AA166)/12</f>
        <v>117.28354920408658</v>
      </c>
      <c r="Y179">
        <f t="shared" si="55"/>
        <v>103.7932974331809</v>
      </c>
      <c r="Z179">
        <f t="shared" si="56"/>
        <v>4.8857508023649441</v>
      </c>
      <c r="AA179">
        <f t="shared" si="58"/>
        <v>5.8689027507107108</v>
      </c>
      <c r="AB179">
        <f t="shared" si="59"/>
        <v>3698037.9082466974</v>
      </c>
      <c r="AC179">
        <f t="shared" si="60"/>
        <v>3696268.2347396752</v>
      </c>
      <c r="AD179">
        <f t="shared" si="61"/>
        <v>103.78789052145005</v>
      </c>
      <c r="AE179">
        <f t="shared" si="62"/>
        <v>5.8686478737082242</v>
      </c>
      <c r="AF179">
        <f t="shared" si="63"/>
        <v>3694499.4787898618</v>
      </c>
      <c r="AG179">
        <f t="shared" si="64"/>
        <v>0</v>
      </c>
      <c r="AH179">
        <f t="shared" si="65"/>
        <v>0.76043330960233602</v>
      </c>
    </row>
    <row r="180" spans="19:34" x14ac:dyDescent="0.25">
      <c r="S180">
        <f t="shared" si="66"/>
        <v>7</v>
      </c>
      <c r="T180">
        <f t="shared" si="67"/>
        <v>17</v>
      </c>
      <c r="U180">
        <f t="shared" si="57"/>
        <v>161</v>
      </c>
      <c r="V180">
        <f>($T$12*'10-day-rainfall'!X167+$T$13*'10-day-rainfall'!Y167+$T$14*'10-day-rainfall'!Z167+$T$15*'10-day-rainfall'!AA167)/12</f>
        <v>117.68733026213327</v>
      </c>
      <c r="Y180">
        <f t="shared" si="55"/>
        <v>103.78248641314639</v>
      </c>
      <c r="Z180">
        <f t="shared" si="56"/>
        <v>2.1598466903402311</v>
      </c>
      <c r="AA180">
        <f t="shared" si="58"/>
        <v>5.8683931288567974</v>
      </c>
      <c r="AB180">
        <f t="shared" si="59"/>
        <v>3694499.4787898604</v>
      </c>
      <c r="AC180">
        <f t="shared" si="60"/>
        <v>3687824.0952005307</v>
      </c>
      <c r="AD180">
        <f t="shared" si="61"/>
        <v>103.76209100704811</v>
      </c>
      <c r="AE180">
        <f t="shared" si="62"/>
        <v>5.8674317075816589</v>
      </c>
      <c r="AF180">
        <f t="shared" si="63"/>
        <v>3681152.1727277911</v>
      </c>
      <c r="AG180">
        <f t="shared" si="64"/>
        <v>0</v>
      </c>
      <c r="AH180">
        <f t="shared" si="65"/>
        <v>0.76011773169775987</v>
      </c>
    </row>
    <row r="181" spans="19:34" x14ac:dyDescent="0.25">
      <c r="S181">
        <f t="shared" si="66"/>
        <v>7</v>
      </c>
      <c r="T181">
        <f t="shared" si="67"/>
        <v>18</v>
      </c>
      <c r="U181">
        <f t="shared" si="57"/>
        <v>162</v>
      </c>
      <c r="V181">
        <f>($T$12*'10-day-rainfall'!X168+$T$13*'10-day-rainfall'!Y168+$T$14*'10-day-rainfall'!Z168+$T$15*'10-day-rainfall'!AA168)/12</f>
        <v>117.86582998860767</v>
      </c>
      <c r="Y181">
        <f t="shared" si="55"/>
        <v>103.74170617575464</v>
      </c>
      <c r="Z181">
        <f t="shared" si="56"/>
        <v>1.4871743711732961</v>
      </c>
      <c r="AA181">
        <f t="shared" si="58"/>
        <v>5.8664707847933997</v>
      </c>
      <c r="AB181">
        <f t="shared" si="59"/>
        <v>3681152.1727277925</v>
      </c>
      <c r="AC181">
        <f t="shared" si="60"/>
        <v>3673269.4391832761</v>
      </c>
      <c r="AD181">
        <f t="shared" si="61"/>
        <v>103.71762193405475</v>
      </c>
      <c r="AE181">
        <f t="shared" si="62"/>
        <v>5.8653354750940352</v>
      </c>
      <c r="AF181">
        <f t="shared" si="63"/>
        <v>3665390.7927536778</v>
      </c>
      <c r="AG181">
        <f t="shared" si="64"/>
        <v>0</v>
      </c>
      <c r="AH181">
        <f t="shared" si="65"/>
        <v>0.75892734061318856</v>
      </c>
    </row>
    <row r="182" spans="19:34" x14ac:dyDescent="0.25">
      <c r="S182">
        <f t="shared" si="66"/>
        <v>7</v>
      </c>
      <c r="T182">
        <f t="shared" si="67"/>
        <v>19</v>
      </c>
      <c r="U182">
        <f t="shared" si="57"/>
        <v>163</v>
      </c>
      <c r="V182">
        <f>($T$12*'10-day-rainfall'!X169+$T$13*'10-day-rainfall'!Y169+$T$14*'10-day-rainfall'!Z169+$T$15*'10-day-rainfall'!AA169)/12</f>
        <v>117.98873696143191</v>
      </c>
      <c r="Y182">
        <f t="shared" si="55"/>
        <v>103.69355017978235</v>
      </c>
      <c r="Z182">
        <f t="shared" si="56"/>
        <v>1.1241689883663426</v>
      </c>
      <c r="AA182">
        <f t="shared" si="58"/>
        <v>5.8642007540408789</v>
      </c>
      <c r="AB182">
        <f t="shared" si="59"/>
        <v>3665390.7927536769</v>
      </c>
      <c r="AC182">
        <f t="shared" si="60"/>
        <v>3656858.7355754627</v>
      </c>
      <c r="AD182">
        <f t="shared" si="61"/>
        <v>103.66748204921356</v>
      </c>
      <c r="AE182">
        <f t="shared" si="62"/>
        <v>5.8629719255874937</v>
      </c>
      <c r="AF182">
        <f t="shared" si="63"/>
        <v>3648331.102179681</v>
      </c>
      <c r="AG182">
        <f t="shared" si="64"/>
        <v>0</v>
      </c>
      <c r="AH182">
        <f t="shared" si="65"/>
        <v>0.75752164824991453</v>
      </c>
    </row>
    <row r="183" spans="19:34" x14ac:dyDescent="0.25">
      <c r="S183">
        <f t="shared" si="66"/>
        <v>7</v>
      </c>
      <c r="T183">
        <f t="shared" si="67"/>
        <v>20</v>
      </c>
      <c r="U183">
        <f t="shared" si="57"/>
        <v>164</v>
      </c>
      <c r="V183">
        <f>($T$12*'10-day-rainfall'!X170+$T$13*'10-day-rainfall'!Y170+$T$14*'10-day-rainfall'!Z170+$T$15*'10-day-rainfall'!AA170)/12</f>
        <v>118.08164348939607</v>
      </c>
      <c r="Y183">
        <f t="shared" si="55"/>
        <v>103.6414274346979</v>
      </c>
      <c r="Z183">
        <f t="shared" si="56"/>
        <v>0.89108623350282845</v>
      </c>
      <c r="AA183">
        <f t="shared" si="58"/>
        <v>5.8617437342688126</v>
      </c>
      <c r="AB183">
        <f t="shared" si="59"/>
        <v>3648331.102179681</v>
      </c>
      <c r="AC183">
        <f t="shared" si="60"/>
        <v>3639383.9186783023</v>
      </c>
      <c r="AD183">
        <f t="shared" si="61"/>
        <v>103.61409096204365</v>
      </c>
      <c r="AE183">
        <f t="shared" si="62"/>
        <v>5.860455117299364</v>
      </c>
      <c r="AF183">
        <f t="shared" si="63"/>
        <v>3630441.3741980135</v>
      </c>
      <c r="AG183">
        <f t="shared" si="64"/>
        <v>0</v>
      </c>
      <c r="AH183">
        <f t="shared" si="65"/>
        <v>0.75600016492808186</v>
      </c>
    </row>
    <row r="184" spans="19:34" x14ac:dyDescent="0.25">
      <c r="S184">
        <f t="shared" si="66"/>
        <v>7</v>
      </c>
      <c r="T184">
        <f t="shared" si="67"/>
        <v>21</v>
      </c>
      <c r="U184">
        <f t="shared" si="57"/>
        <v>165</v>
      </c>
      <c r="V184">
        <f>($T$12*'10-day-rainfall'!X171+$T$13*'10-day-rainfall'!Y171+$T$14*'10-day-rainfall'!Z171+$T$15*'10-day-rainfall'!AA171)/12</f>
        <v>118.15528697976821</v>
      </c>
      <c r="Y184">
        <f t="shared" si="55"/>
        <v>103.58666860305746</v>
      </c>
      <c r="Z184">
        <f t="shared" si="56"/>
        <v>0.72800208199947469</v>
      </c>
      <c r="AA184">
        <f t="shared" si="58"/>
        <v>5.8591632219832261</v>
      </c>
      <c r="AB184">
        <f t="shared" si="59"/>
        <v>3630441.3741980116</v>
      </c>
      <c r="AC184">
        <f t="shared" si="60"/>
        <v>3621205.2841460407</v>
      </c>
      <c r="AD184">
        <f t="shared" si="61"/>
        <v>103.55823602632508</v>
      </c>
      <c r="AE184">
        <f t="shared" si="62"/>
        <v>5.85782457841505</v>
      </c>
      <c r="AF184">
        <f t="shared" si="63"/>
        <v>3611974.0132109155</v>
      </c>
      <c r="AG184">
        <f t="shared" si="64"/>
        <v>0</v>
      </c>
      <c r="AH184">
        <f t="shared" si="65"/>
        <v>0.75440250346681137</v>
      </c>
    </row>
    <row r="185" spans="19:34" x14ac:dyDescent="0.25">
      <c r="S185">
        <f t="shared" si="66"/>
        <v>7</v>
      </c>
      <c r="T185">
        <f t="shared" si="67"/>
        <v>22</v>
      </c>
      <c r="U185">
        <f t="shared" si="57"/>
        <v>166</v>
      </c>
      <c r="V185">
        <f>($T$12*'10-day-rainfall'!X172+$T$13*'10-day-rainfall'!Y172+$T$14*'10-day-rainfall'!Z172+$T$15*'10-day-rainfall'!AA172)/12</f>
        <v>118.21545244109048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103.52981828486485</v>
      </c>
      <c r="Z185">
        <f>(V186-V185)*43560/3600</f>
        <v>0.60771682107665581</v>
      </c>
      <c r="AA185">
        <f t="shared" si="58"/>
        <v>5.8564866333112384</v>
      </c>
      <c r="AB185">
        <f t="shared" si="59"/>
        <v>3611974.013210915</v>
      </c>
      <c r="AC185">
        <f t="shared" si="60"/>
        <v>3602526.2275488926</v>
      </c>
      <c r="AD185">
        <f t="shared" si="61"/>
        <v>103.50073401984848</v>
      </c>
      <c r="AE185">
        <f t="shared" si="62"/>
        <v>5.8551173073909837</v>
      </c>
      <c r="AF185">
        <f t="shared" si="63"/>
        <v>3593083.3714601835</v>
      </c>
      <c r="AG185">
        <f t="shared" si="64"/>
        <v>0</v>
      </c>
      <c r="AH185">
        <f t="shared" si="65"/>
        <v>0.75274630512135809</v>
      </c>
    </row>
    <row r="186" spans="19:34" x14ac:dyDescent="0.25">
      <c r="S186">
        <f t="shared" si="66"/>
        <v>7</v>
      </c>
      <c r="T186">
        <f t="shared" si="67"/>
        <v>23</v>
      </c>
      <c r="U186">
        <f t="shared" si="57"/>
        <v>167</v>
      </c>
      <c r="V186">
        <f>($T$12*'10-day-rainfall'!X173+$T$13*'10-day-rainfall'!Y173+$T$14*'10-day-rainfall'!Z173+$T$15*'10-day-rainfall'!AA173)/12</f>
        <v>118.26567697175797</v>
      </c>
      <c r="Y186">
        <f t="shared" ref="Y186:Y196" si="68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103.4716649301358</v>
      </c>
      <c r="Z186">
        <f t="shared" ref="Z186:Z196" si="69">(V187-V186)*43560/3600</f>
        <v>0.51571090077680704</v>
      </c>
      <c r="AA186">
        <f t="shared" si="58"/>
        <v>5.8537486959442306</v>
      </c>
      <c r="AB186">
        <f t="shared" si="59"/>
        <v>3593083.3714601812</v>
      </c>
      <c r="AC186">
        <f t="shared" si="60"/>
        <v>3583474.90342888</v>
      </c>
      <c r="AD186">
        <f t="shared" si="61"/>
        <v>103.44208601708456</v>
      </c>
      <c r="AE186">
        <f t="shared" si="62"/>
        <v>5.8523560813359117</v>
      </c>
      <c r="AF186">
        <f t="shared" si="63"/>
        <v>3573871.4488101685</v>
      </c>
      <c r="AG186">
        <f t="shared" si="64"/>
        <v>0</v>
      </c>
      <c r="AH186">
        <f t="shared" si="65"/>
        <v>0.75105214591615399</v>
      </c>
    </row>
    <row r="187" spans="19:34" x14ac:dyDescent="0.25">
      <c r="S187">
        <f t="shared" si="66"/>
        <v>7</v>
      </c>
      <c r="T187">
        <f t="shared" si="67"/>
        <v>24</v>
      </c>
      <c r="U187">
        <f t="shared" si="57"/>
        <v>168</v>
      </c>
      <c r="V187">
        <f>($T$12*'10-day-rainfall'!X174+$T$13*'10-day-rainfall'!Y174+$T$14*'10-day-rainfall'!Z174+$T$15*'10-day-rainfall'!AA174)/12</f>
        <v>118.30829770735936</v>
      </c>
      <c r="Y187">
        <f t="shared" si="68"/>
        <v>103.41252253742965</v>
      </c>
      <c r="Z187">
        <f t="shared" si="69"/>
        <v>0</v>
      </c>
      <c r="AA187">
        <f t="shared" si="58"/>
        <v>5.8509641933524392</v>
      </c>
      <c r="AB187">
        <f t="shared" si="59"/>
        <v>3573871.4488101695</v>
      </c>
      <c r="AC187">
        <f t="shared" si="60"/>
        <v>3563339.7132621352</v>
      </c>
      <c r="AD187">
        <f t="shared" si="61"/>
        <v>103.37991207012918</v>
      </c>
      <c r="AE187">
        <f t="shared" si="62"/>
        <v>5.8494302986586399</v>
      </c>
      <c r="AF187">
        <f t="shared" si="63"/>
        <v>3552813.4997349982</v>
      </c>
      <c r="AG187">
        <f t="shared" si="64"/>
        <v>0</v>
      </c>
      <c r="AH187">
        <f t="shared" si="65"/>
        <v>0.7493291734498575</v>
      </c>
    </row>
    <row r="188" spans="19:34" x14ac:dyDescent="0.25">
      <c r="S188">
        <f t="shared" si="66"/>
        <v>8</v>
      </c>
      <c r="T188">
        <f t="shared" si="67"/>
        <v>1</v>
      </c>
      <c r="U188">
        <f t="shared" si="57"/>
        <v>169</v>
      </c>
      <c r="V188">
        <f>($T$12*'10-day-rainfall'!X175+$T$13*'10-day-rainfall'!Y175+$T$14*'10-day-rainfall'!Z175+$T$15*'10-day-rainfall'!AA175)/12</f>
        <v>118.30829770735936</v>
      </c>
      <c r="Y188">
        <f t="shared" si="68"/>
        <v>103.34726152409378</v>
      </c>
      <c r="Z188">
        <f t="shared" si="69"/>
        <v>0</v>
      </c>
      <c r="AA188">
        <f t="shared" si="58"/>
        <v>5.8478949539557954</v>
      </c>
      <c r="AB188">
        <f t="shared" si="59"/>
        <v>3552813.4997349987</v>
      </c>
      <c r="AC188">
        <f t="shared" si="60"/>
        <v>3542287.2888178783</v>
      </c>
      <c r="AD188">
        <f t="shared" si="61"/>
        <v>103.31461098615422</v>
      </c>
      <c r="AE188">
        <f t="shared" si="62"/>
        <v>5.8463596096336454</v>
      </c>
      <c r="AF188">
        <f t="shared" si="63"/>
        <v>3531766.6051403177</v>
      </c>
      <c r="AG188">
        <f t="shared" si="64"/>
        <v>0</v>
      </c>
      <c r="AH188">
        <f t="shared" si="65"/>
        <v>0.74743128557462657</v>
      </c>
    </row>
    <row r="189" spans="19:34" x14ac:dyDescent="0.25">
      <c r="S189">
        <f t="shared" si="66"/>
        <v>8</v>
      </c>
      <c r="T189">
        <f t="shared" si="67"/>
        <v>2</v>
      </c>
      <c r="U189">
        <f t="shared" si="57"/>
        <v>170</v>
      </c>
      <c r="V189">
        <f>($T$12*'10-day-rainfall'!X176+$T$13*'10-day-rainfall'!Y176+$T$14*'10-day-rainfall'!Z176+$T$15*'10-day-rainfall'!AA176)/12</f>
        <v>118.30829770735936</v>
      </c>
      <c r="Y189">
        <f t="shared" si="68"/>
        <v>103.28197759278324</v>
      </c>
      <c r="Z189">
        <f t="shared" si="69"/>
        <v>0</v>
      </c>
      <c r="AA189">
        <f t="shared" si="58"/>
        <v>5.8448250715100363</v>
      </c>
      <c r="AB189">
        <f t="shared" si="59"/>
        <v>3531766.6051403172</v>
      </c>
      <c r="AC189">
        <f t="shared" si="60"/>
        <v>3521245.9200115991</v>
      </c>
      <c r="AD189">
        <f t="shared" si="61"/>
        <v>103.249344194911</v>
      </c>
      <c r="AE189">
        <f t="shared" si="62"/>
        <v>5.8432905331747618</v>
      </c>
      <c r="AF189">
        <f t="shared" si="63"/>
        <v>3510730.7592208879</v>
      </c>
      <c r="AG189">
        <f t="shared" si="64"/>
        <v>0</v>
      </c>
      <c r="AH189">
        <f t="shared" si="65"/>
        <v>0.74553316599854358</v>
      </c>
    </row>
    <row r="190" spans="19:34" x14ac:dyDescent="0.25">
      <c r="S190">
        <f t="shared" si="66"/>
        <v>8</v>
      </c>
      <c r="T190">
        <f t="shared" si="67"/>
        <v>3</v>
      </c>
      <c r="U190">
        <f t="shared" si="57"/>
        <v>171</v>
      </c>
      <c r="V190">
        <f>($T$12*'10-day-rainfall'!X177+$T$13*'10-day-rainfall'!Y177+$T$14*'10-day-rainfall'!Z177+$T$15*'10-day-rainfall'!AA177)/12</f>
        <v>118.30829770735936</v>
      </c>
      <c r="Y190">
        <f t="shared" si="68"/>
        <v>103.21672793260723</v>
      </c>
      <c r="Z190">
        <f t="shared" si="69"/>
        <v>0</v>
      </c>
      <c r="AA190">
        <f t="shared" si="58"/>
        <v>5.8417568006148102</v>
      </c>
      <c r="AB190">
        <f t="shared" si="59"/>
        <v>3510730.7592208879</v>
      </c>
      <c r="AC190">
        <f t="shared" si="60"/>
        <v>3500215.5969797811</v>
      </c>
      <c r="AD190">
        <f t="shared" si="61"/>
        <v>103.18391367934062</v>
      </c>
      <c r="AE190">
        <f t="shared" si="62"/>
        <v>5.8402152650258357</v>
      </c>
      <c r="AF190">
        <f t="shared" si="63"/>
        <v>3489705.9842667948</v>
      </c>
      <c r="AG190">
        <f t="shared" si="64"/>
        <v>0</v>
      </c>
      <c r="AH190">
        <f t="shared" si="65"/>
        <v>0.74363604285006613</v>
      </c>
    </row>
    <row r="191" spans="19:34" x14ac:dyDescent="0.25">
      <c r="S191">
        <f t="shared" si="66"/>
        <v>8</v>
      </c>
      <c r="T191">
        <f t="shared" si="67"/>
        <v>4</v>
      </c>
      <c r="U191">
        <f t="shared" si="57"/>
        <v>172</v>
      </c>
      <c r="V191">
        <f>($T$12*'10-day-rainfall'!X178+$T$13*'10-day-rainfall'!Y178+$T$14*'10-day-rainfall'!Z178+$T$15*'10-day-rainfall'!AA178)/12</f>
        <v>118.30829770735936</v>
      </c>
      <c r="Y191">
        <f t="shared" si="68"/>
        <v>103.15106531814808</v>
      </c>
      <c r="Z191">
        <f t="shared" si="69"/>
        <v>0</v>
      </c>
      <c r="AA191">
        <f t="shared" si="58"/>
        <v>5.8386725162566515</v>
      </c>
      <c r="AB191">
        <f t="shared" si="59"/>
        <v>3489705.9842667966</v>
      </c>
      <c r="AC191">
        <f t="shared" si="60"/>
        <v>3479196.3737375345</v>
      </c>
      <c r="AD191">
        <f t="shared" si="61"/>
        <v>103.11821696378088</v>
      </c>
      <c r="AE191">
        <f t="shared" si="62"/>
        <v>5.8371297678080252</v>
      </c>
      <c r="AF191">
        <f t="shared" si="63"/>
        <v>3468692.3171026879</v>
      </c>
      <c r="AG191">
        <f t="shared" si="64"/>
        <v>0</v>
      </c>
      <c r="AH191">
        <f t="shared" si="65"/>
        <v>0.74173031823861035</v>
      </c>
    </row>
    <row r="192" spans="19:34" x14ac:dyDescent="0.25">
      <c r="S192">
        <f t="shared" si="66"/>
        <v>8</v>
      </c>
      <c r="T192">
        <f t="shared" si="67"/>
        <v>5</v>
      </c>
      <c r="U192">
        <f t="shared" si="57"/>
        <v>173</v>
      </c>
      <c r="V192">
        <f>($T$12*'10-day-rainfall'!X179+$T$13*'10-day-rainfall'!Y179+$T$14*'10-day-rainfall'!Z179+$T$15*'10-day-rainfall'!AA179)/12</f>
        <v>118.30829770735936</v>
      </c>
      <c r="Y192">
        <f t="shared" si="68"/>
        <v>103.08538596841014</v>
      </c>
      <c r="Z192">
        <f t="shared" si="69"/>
        <v>0</v>
      </c>
      <c r="AA192">
        <f t="shared" si="58"/>
        <v>5.8355878346381349</v>
      </c>
      <c r="AB192">
        <f t="shared" si="59"/>
        <v>3468692.317102687</v>
      </c>
      <c r="AC192">
        <f t="shared" si="60"/>
        <v>3458188.2590003381</v>
      </c>
      <c r="AD192">
        <f t="shared" si="61"/>
        <v>103.05255496845263</v>
      </c>
      <c r="AE192">
        <f t="shared" si="62"/>
        <v>5.8340459012528241</v>
      </c>
      <c r="AF192">
        <f t="shared" si="63"/>
        <v>3447689.7518581767</v>
      </c>
      <c r="AG192">
        <f t="shared" si="64"/>
        <v>0</v>
      </c>
      <c r="AH192">
        <f t="shared" si="65"/>
        <v>0.73982449674359541</v>
      </c>
    </row>
    <row r="193" spans="19:34" x14ac:dyDescent="0.25">
      <c r="S193">
        <f t="shared" si="66"/>
        <v>8</v>
      </c>
      <c r="T193">
        <f t="shared" si="67"/>
        <v>6</v>
      </c>
      <c r="U193">
        <f t="shared" si="57"/>
        <v>174</v>
      </c>
      <c r="V193">
        <f>($T$12*'10-day-rainfall'!X180+$T$13*'10-day-rainfall'!Y180+$T$14*'10-day-rainfall'!Z180+$T$15*'10-day-rainfall'!AA180)/12</f>
        <v>118.30829770735936</v>
      </c>
      <c r="Y193">
        <f t="shared" si="68"/>
        <v>103.01974131832048</v>
      </c>
      <c r="Z193">
        <f t="shared" si="69"/>
        <v>0</v>
      </c>
      <c r="AA193">
        <f t="shared" si="58"/>
        <v>5.8325047827155228</v>
      </c>
      <c r="AB193">
        <f t="shared" si="59"/>
        <v>3447689.7518581753</v>
      </c>
      <c r="AC193">
        <f t="shared" si="60"/>
        <v>3437191.2432492874</v>
      </c>
      <c r="AD193">
        <f t="shared" si="61"/>
        <v>102.98671175364578</v>
      </c>
      <c r="AE193">
        <f t="shared" si="62"/>
        <v>5.8309551580162218</v>
      </c>
      <c r="AF193">
        <f t="shared" si="63"/>
        <v>3426698.3132893168</v>
      </c>
      <c r="AG193">
        <f t="shared" si="64"/>
        <v>0</v>
      </c>
      <c r="AH193">
        <f t="shared" si="65"/>
        <v>0.73791968213028458</v>
      </c>
    </row>
    <row r="194" spans="19:34" x14ac:dyDescent="0.25">
      <c r="S194">
        <f t="shared" si="66"/>
        <v>8</v>
      </c>
      <c r="T194">
        <f t="shared" si="67"/>
        <v>7</v>
      </c>
      <c r="U194">
        <f t="shared" si="57"/>
        <v>175</v>
      </c>
      <c r="V194">
        <f>($T$12*'10-day-rainfall'!X181+$T$13*'10-day-rainfall'!Y181+$T$14*'10-day-rainfall'!Z181+$T$15*'10-day-rainfall'!AA181)/12</f>
        <v>118.30829770735936</v>
      </c>
      <c r="Y194">
        <f t="shared" si="68"/>
        <v>102.95366329301741</v>
      </c>
      <c r="Z194">
        <f t="shared" si="69"/>
        <v>0</v>
      </c>
      <c r="AA194">
        <f t="shared" si="58"/>
        <v>5.8294049208883987</v>
      </c>
      <c r="AB194">
        <f t="shared" si="59"/>
        <v>3426698.3132893154</v>
      </c>
      <c r="AC194">
        <f t="shared" si="60"/>
        <v>3416205.3844317165</v>
      </c>
      <c r="AD194">
        <f t="shared" si="61"/>
        <v>102.92061483586107</v>
      </c>
      <c r="AE194">
        <f t="shared" si="62"/>
        <v>5.8278546839234417</v>
      </c>
      <c r="AF194">
        <f t="shared" si="63"/>
        <v>3405718.036427191</v>
      </c>
      <c r="AG194">
        <f t="shared" si="64"/>
        <v>0</v>
      </c>
      <c r="AH194">
        <f t="shared" si="65"/>
        <v>0.73600583614193371</v>
      </c>
    </row>
    <row r="195" spans="19:34" x14ac:dyDescent="0.25">
      <c r="S195">
        <f t="shared" si="66"/>
        <v>8</v>
      </c>
      <c r="T195">
        <f t="shared" si="67"/>
        <v>8</v>
      </c>
      <c r="U195">
        <f t="shared" si="57"/>
        <v>176</v>
      </c>
      <c r="V195">
        <f>($T$12*'10-day-rainfall'!X182+$T$13*'10-day-rainfall'!Y182+$T$14*'10-day-rainfall'!Z182+$T$15*'10-day-rainfall'!AA182)/12</f>
        <v>118.30829770735936</v>
      </c>
      <c r="Y195">
        <f t="shared" si="68"/>
        <v>102.8875839561215</v>
      </c>
      <c r="Z195">
        <f t="shared" si="69"/>
        <v>0</v>
      </c>
      <c r="AA195">
        <f t="shared" si="58"/>
        <v>5.8263052714799164</v>
      </c>
      <c r="AB195">
        <f t="shared" si="59"/>
        <v>3405718.0364271901</v>
      </c>
      <c r="AC195">
        <f t="shared" si="60"/>
        <v>3395230.6869385261</v>
      </c>
      <c r="AD195">
        <f t="shared" si="61"/>
        <v>102.8545530717075</v>
      </c>
      <c r="AE195">
        <f t="shared" si="62"/>
        <v>5.8247558588171229</v>
      </c>
      <c r="AF195">
        <f t="shared" si="63"/>
        <v>3384748.9153354485</v>
      </c>
      <c r="AG195">
        <f t="shared" si="64"/>
        <v>0</v>
      </c>
      <c r="AH195">
        <f t="shared" si="65"/>
        <v>0.73409222611363467</v>
      </c>
    </row>
    <row r="196" spans="19:34" x14ac:dyDescent="0.25">
      <c r="S196">
        <f t="shared" si="66"/>
        <v>8</v>
      </c>
      <c r="T196">
        <f t="shared" si="67"/>
        <v>9</v>
      </c>
      <c r="U196">
        <f t="shared" si="57"/>
        <v>177</v>
      </c>
      <c r="V196">
        <f>($T$12*'10-day-rainfall'!X183+$T$13*'10-day-rainfall'!Y183+$T$14*'10-day-rainfall'!Z183+$T$15*'10-day-rainfall'!AA183)/12</f>
        <v>118.30829770735936</v>
      </c>
      <c r="Y196">
        <f t="shared" si="68"/>
        <v>102.8215397553639</v>
      </c>
      <c r="Z196">
        <f t="shared" si="69"/>
        <v>0</v>
      </c>
      <c r="AA196">
        <f t="shared" si="58"/>
        <v>5.8232072702373427</v>
      </c>
      <c r="AB196">
        <f t="shared" si="59"/>
        <v>3384748.9153354489</v>
      </c>
      <c r="AC196">
        <f t="shared" si="60"/>
        <v>3374267.1422490217</v>
      </c>
      <c r="AD196">
        <f t="shared" si="61"/>
        <v>102.78828297859677</v>
      </c>
      <c r="AE196">
        <f t="shared" si="62"/>
        <v>5.8216490939554966</v>
      </c>
      <c r="AF196">
        <f t="shared" si="63"/>
        <v>3363790.9785972093</v>
      </c>
      <c r="AG196">
        <f t="shared" si="64"/>
        <v>0</v>
      </c>
      <c r="AH196">
        <f t="shared" si="65"/>
        <v>0.73217963360260774</v>
      </c>
    </row>
    <row r="197" spans="19:34" x14ac:dyDescent="0.25">
      <c r="S197">
        <f t="shared" si="66"/>
        <v>8</v>
      </c>
      <c r="T197">
        <f t="shared" si="67"/>
        <v>10</v>
      </c>
      <c r="U197">
        <f t="shared" si="57"/>
        <v>178</v>
      </c>
      <c r="V197">
        <f>($T$12*'10-day-rainfall'!X184+$T$13*'10-day-rainfall'!Y184+$T$14*'10-day-rainfall'!Z184+$T$15*'10-day-rainfall'!AA184)/12</f>
        <v>118.30829770735936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102.75503209554311</v>
      </c>
      <c r="Z197">
        <f>(V198-V197)*43560/3600</f>
        <v>0</v>
      </c>
      <c r="AA197">
        <f t="shared" si="58"/>
        <v>5.8200912827590674</v>
      </c>
      <c r="AB197">
        <f t="shared" si="59"/>
        <v>3363790.9785972093</v>
      </c>
      <c r="AC197">
        <f t="shared" si="60"/>
        <v>3353314.8142882432</v>
      </c>
      <c r="AD197">
        <f t="shared" si="61"/>
        <v>102.72178121040368</v>
      </c>
      <c r="AE197">
        <f t="shared" si="62"/>
        <v>5.8185334714649199</v>
      </c>
      <c r="AF197">
        <f t="shared" si="63"/>
        <v>3342844.2580999355</v>
      </c>
      <c r="AG197">
        <f t="shared" si="64"/>
        <v>0</v>
      </c>
      <c r="AH197">
        <f t="shared" si="65"/>
        <v>0.73025737335188534</v>
      </c>
    </row>
    <row r="198" spans="19:34" x14ac:dyDescent="0.25">
      <c r="S198">
        <f t="shared" si="66"/>
        <v>8</v>
      </c>
      <c r="T198">
        <f t="shared" si="67"/>
        <v>11</v>
      </c>
      <c r="U198">
        <f t="shared" si="57"/>
        <v>179</v>
      </c>
      <c r="V198">
        <f>($T$12*'10-day-rainfall'!X185+$T$13*'10-day-rainfall'!Y185+$T$14*'10-day-rainfall'!Z185+$T$15*'10-day-rainfall'!AA185)/12</f>
        <v>118.30829770735936</v>
      </c>
      <c r="Y198">
        <f t="shared" ref="Y198:Y261" si="70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102.68854812519277</v>
      </c>
      <c r="Z198">
        <f t="shared" ref="Z198:Z259" si="71">(V199-V198)*43560/3600</f>
        <v>0</v>
      </c>
      <c r="AA198">
        <f t="shared" si="58"/>
        <v>5.8169764941013451</v>
      </c>
      <c r="AB198">
        <f t="shared" si="59"/>
        <v>3342844.2580999341</v>
      </c>
      <c r="AC198">
        <f t="shared" si="60"/>
        <v>3332373.7004105519</v>
      </c>
      <c r="AD198">
        <f t="shared" si="61"/>
        <v>102.65531503521751</v>
      </c>
      <c r="AE198">
        <f t="shared" si="62"/>
        <v>5.8154195165145595</v>
      </c>
      <c r="AF198">
        <f t="shared" si="63"/>
        <v>3321908.7478404818</v>
      </c>
      <c r="AG198">
        <f t="shared" si="64"/>
        <v>0</v>
      </c>
      <c r="AH198">
        <f t="shared" si="65"/>
        <v>0.72833588672609195</v>
      </c>
    </row>
    <row r="199" spans="19:34" x14ac:dyDescent="0.25">
      <c r="S199">
        <f t="shared" si="66"/>
        <v>8</v>
      </c>
      <c r="T199">
        <f t="shared" si="67"/>
        <v>12</v>
      </c>
      <c r="U199">
        <f t="shared" si="57"/>
        <v>180</v>
      </c>
      <c r="V199">
        <f>($T$12*'10-day-rainfall'!X186+$T$13*'10-day-rainfall'!Y186+$T$14*'10-day-rainfall'!Z186+$T$15*'10-day-rainfall'!AA186)/12</f>
        <v>118.30829770735936</v>
      </c>
      <c r="Y199">
        <f t="shared" si="70"/>
        <v>102.62207717200535</v>
      </c>
      <c r="Z199">
        <f t="shared" si="71"/>
        <v>0</v>
      </c>
      <c r="AA199">
        <f t="shared" si="58"/>
        <v>5.8138624841750799</v>
      </c>
      <c r="AB199">
        <f t="shared" si="59"/>
        <v>3321908.7478404818</v>
      </c>
      <c r="AC199">
        <f t="shared" si="60"/>
        <v>3311443.7953689666</v>
      </c>
      <c r="AD199">
        <f t="shared" si="61"/>
        <v>102.5886034624973</v>
      </c>
      <c r="AE199">
        <f t="shared" si="62"/>
        <v>5.8122961675467222</v>
      </c>
      <c r="AF199">
        <f t="shared" si="63"/>
        <v>3300984.4816373135</v>
      </c>
      <c r="AG199">
        <f t="shared" si="64"/>
        <v>0</v>
      </c>
      <c r="AH199">
        <f t="shared" si="65"/>
        <v>0.72641494519037009</v>
      </c>
    </row>
    <row r="200" spans="19:34" x14ac:dyDescent="0.25">
      <c r="S200">
        <f t="shared" si="66"/>
        <v>8</v>
      </c>
      <c r="T200">
        <f t="shared" si="67"/>
        <v>13</v>
      </c>
      <c r="U200">
        <f t="shared" si="57"/>
        <v>181</v>
      </c>
      <c r="V200">
        <f>($T$12*'10-day-rainfall'!X187+$T$13*'10-day-rainfall'!Y187+$T$14*'10-day-rainfall'!Z187+$T$15*'10-day-rainfall'!AA187)/12</f>
        <v>118.30829770735936</v>
      </c>
      <c r="Y200">
        <f t="shared" si="70"/>
        <v>102.55514778933875</v>
      </c>
      <c r="Z200">
        <f t="shared" si="71"/>
        <v>0</v>
      </c>
      <c r="AA200">
        <f t="shared" si="58"/>
        <v>5.8107306948832127</v>
      </c>
      <c r="AB200">
        <f t="shared" si="59"/>
        <v>3300984.4816373135</v>
      </c>
      <c r="AC200">
        <f t="shared" si="60"/>
        <v>3290525.1663865237</v>
      </c>
      <c r="AD200">
        <f t="shared" si="61"/>
        <v>102.521692111321</v>
      </c>
      <c r="AE200">
        <f t="shared" si="62"/>
        <v>5.8091652219923287</v>
      </c>
      <c r="AF200">
        <f t="shared" si="63"/>
        <v>3280071.486838141</v>
      </c>
      <c r="AG200">
        <f t="shared" si="64"/>
        <v>0</v>
      </c>
      <c r="AH200">
        <f t="shared" si="65"/>
        <v>0.72448445251046711</v>
      </c>
    </row>
    <row r="201" spans="19:34" x14ac:dyDescent="0.25">
      <c r="S201">
        <f t="shared" si="66"/>
        <v>8</v>
      </c>
      <c r="T201">
        <f t="shared" si="67"/>
        <v>14</v>
      </c>
      <c r="U201">
        <f t="shared" si="57"/>
        <v>182</v>
      </c>
      <c r="V201">
        <f>($T$12*'10-day-rainfall'!X188+$T$13*'10-day-rainfall'!Y188+$T$14*'10-day-rainfall'!Z188+$T$15*'10-day-rainfall'!AA188)/12</f>
        <v>118.30829770735936</v>
      </c>
      <c r="Y201">
        <f t="shared" si="70"/>
        <v>102.488254459937</v>
      </c>
      <c r="Z201">
        <f t="shared" si="71"/>
        <v>0</v>
      </c>
      <c r="AA201">
        <f t="shared" si="58"/>
        <v>5.8076005926116681</v>
      </c>
      <c r="AB201">
        <f t="shared" si="59"/>
        <v>3280071.486838141</v>
      </c>
      <c r="AC201">
        <f t="shared" si="60"/>
        <v>3269617.8057714398</v>
      </c>
      <c r="AD201">
        <f t="shared" si="61"/>
        <v>102.45481680369642</v>
      </c>
      <c r="AE201">
        <f t="shared" si="62"/>
        <v>5.8060359630037572</v>
      </c>
      <c r="AF201">
        <f t="shared" si="63"/>
        <v>3259169.7573713274</v>
      </c>
      <c r="AG201">
        <f t="shared" si="64"/>
        <v>0</v>
      </c>
      <c r="AH201">
        <f t="shared" si="65"/>
        <v>0.72255499974100579</v>
      </c>
    </row>
    <row r="202" spans="19:34" x14ac:dyDescent="0.25">
      <c r="S202">
        <f t="shared" si="66"/>
        <v>8</v>
      </c>
      <c r="T202">
        <f t="shared" si="67"/>
        <v>15</v>
      </c>
      <c r="U202">
        <f t="shared" si="57"/>
        <v>183</v>
      </c>
      <c r="V202">
        <f>($T$12*'10-day-rainfall'!X189+$T$13*'10-day-rainfall'!Y189+$T$14*'10-day-rainfall'!Z189+$T$15*'10-day-rainfall'!AA189)/12</f>
        <v>118.30829770735936</v>
      </c>
      <c r="Y202">
        <f t="shared" si="70"/>
        <v>102.42132984681493</v>
      </c>
      <c r="Z202">
        <f t="shared" si="71"/>
        <v>0</v>
      </c>
      <c r="AA202">
        <f t="shared" si="58"/>
        <v>5.8044695274406237</v>
      </c>
      <c r="AB202">
        <f t="shared" si="59"/>
        <v>3259169.7573713274</v>
      </c>
      <c r="AC202">
        <f t="shared" si="60"/>
        <v>3248721.7122219345</v>
      </c>
      <c r="AD202">
        <f t="shared" si="61"/>
        <v>102.38764870784085</v>
      </c>
      <c r="AE202">
        <f t="shared" si="62"/>
        <v>5.8028954507022616</v>
      </c>
      <c r="AF202">
        <f t="shared" si="63"/>
        <v>3238279.3337487993</v>
      </c>
      <c r="AG202">
        <f t="shared" si="64"/>
        <v>0</v>
      </c>
      <c r="AH202">
        <f t="shared" si="65"/>
        <v>0.72062514557471569</v>
      </c>
    </row>
    <row r="203" spans="19:34" x14ac:dyDescent="0.25">
      <c r="S203">
        <f t="shared" si="66"/>
        <v>8</v>
      </c>
      <c r="T203">
        <f t="shared" si="67"/>
        <v>16</v>
      </c>
      <c r="U203">
        <f t="shared" si="57"/>
        <v>184</v>
      </c>
      <c r="V203">
        <f>($T$12*'10-day-rainfall'!X190+$T$13*'10-day-rainfall'!Y190+$T$14*'10-day-rainfall'!Z190+$T$15*'10-day-rainfall'!AA190)/12</f>
        <v>118.30829770735936</v>
      </c>
      <c r="Y203">
        <f t="shared" si="70"/>
        <v>102.35398583640945</v>
      </c>
      <c r="Z203">
        <f t="shared" si="71"/>
        <v>0</v>
      </c>
      <c r="AA203">
        <f t="shared" si="58"/>
        <v>5.8013222276913821</v>
      </c>
      <c r="AB203">
        <f t="shared" si="59"/>
        <v>3238279.3337487974</v>
      </c>
      <c r="AC203">
        <f t="shared" si="60"/>
        <v>3227836.953738953</v>
      </c>
      <c r="AD203">
        <f t="shared" si="61"/>
        <v>102.32032296002419</v>
      </c>
      <c r="AE203">
        <f t="shared" si="62"/>
        <v>5.7997490044489854</v>
      </c>
      <c r="AF203">
        <f t="shared" si="63"/>
        <v>3217400.2373327808</v>
      </c>
      <c r="AG203">
        <f t="shared" si="64"/>
        <v>0</v>
      </c>
      <c r="AH203">
        <f t="shared" si="65"/>
        <v>0.71868658447377753</v>
      </c>
    </row>
    <row r="204" spans="19:34" x14ac:dyDescent="0.25">
      <c r="S204">
        <f t="shared" si="66"/>
        <v>8</v>
      </c>
      <c r="T204">
        <f t="shared" si="67"/>
        <v>17</v>
      </c>
      <c r="U204">
        <f t="shared" si="57"/>
        <v>185</v>
      </c>
      <c r="V204">
        <f>($T$12*'10-day-rainfall'!X191+$T$13*'10-day-rainfall'!Y191+$T$14*'10-day-rainfall'!Z191+$T$15*'10-day-rainfall'!AA191)/12</f>
        <v>118.30829770735936</v>
      </c>
      <c r="Y204">
        <f t="shared" si="70"/>
        <v>102.28667834127657</v>
      </c>
      <c r="Z204">
        <f t="shared" si="71"/>
        <v>0</v>
      </c>
      <c r="AA204">
        <f t="shared" si="58"/>
        <v>5.7981766344711634</v>
      </c>
      <c r="AB204">
        <f t="shared" si="59"/>
        <v>3217400.2373327804</v>
      </c>
      <c r="AC204">
        <f t="shared" si="60"/>
        <v>3206963.5193907325</v>
      </c>
      <c r="AD204">
        <f t="shared" si="61"/>
        <v>102.25303371757778</v>
      </c>
      <c r="AE204">
        <f t="shared" si="62"/>
        <v>5.7966042642619504</v>
      </c>
      <c r="AF204">
        <f t="shared" si="63"/>
        <v>3196532.4619814372</v>
      </c>
      <c r="AG204">
        <f t="shared" si="64"/>
        <v>0</v>
      </c>
      <c r="AH204">
        <f t="shared" si="65"/>
        <v>0.71674907449953373</v>
      </c>
    </row>
    <row r="205" spans="19:34" x14ac:dyDescent="0.25">
      <c r="S205">
        <f t="shared" si="66"/>
        <v>8</v>
      </c>
      <c r="T205">
        <f t="shared" si="67"/>
        <v>18</v>
      </c>
      <c r="U205">
        <f t="shared" si="57"/>
        <v>186</v>
      </c>
      <c r="V205">
        <f>($T$12*'10-day-rainfall'!X192+$T$13*'10-day-rainfall'!Y192+$T$14*'10-day-rainfall'!Z192+$T$15*'10-day-rainfall'!AA192)/12</f>
        <v>118.30829770735936</v>
      </c>
      <c r="Y205">
        <f t="shared" si="70"/>
        <v>102.21928461461744</v>
      </c>
      <c r="Z205">
        <f t="shared" si="71"/>
        <v>0</v>
      </c>
      <c r="AA205">
        <f t="shared" si="58"/>
        <v>5.7950279192495193</v>
      </c>
      <c r="AB205">
        <f t="shared" si="59"/>
        <v>3196532.4619814367</v>
      </c>
      <c r="AC205">
        <f t="shared" si="60"/>
        <v>3186101.4117267877</v>
      </c>
      <c r="AD205">
        <f t="shared" si="61"/>
        <v>102.18539359476708</v>
      </c>
      <c r="AE205">
        <f t="shared" si="62"/>
        <v>5.7934459919465802</v>
      </c>
      <c r="AF205">
        <f t="shared" si="63"/>
        <v>3175676.0564104291</v>
      </c>
      <c r="AG205">
        <f t="shared" si="64"/>
        <v>0</v>
      </c>
      <c r="AH205">
        <f t="shared" si="65"/>
        <v>0.71480999026920689</v>
      </c>
    </row>
    <row r="206" spans="19:34" x14ac:dyDescent="0.25">
      <c r="S206">
        <f t="shared" si="66"/>
        <v>8</v>
      </c>
      <c r="T206">
        <f t="shared" si="67"/>
        <v>19</v>
      </c>
      <c r="U206">
        <f t="shared" si="57"/>
        <v>187</v>
      </c>
      <c r="V206">
        <f>($T$12*'10-day-rainfall'!X193+$T$13*'10-day-rainfall'!Y193+$T$14*'10-day-rainfall'!Z193+$T$15*'10-day-rainfall'!AA193)/12</f>
        <v>118.30829770735936</v>
      </c>
      <c r="Y206">
        <f t="shared" si="70"/>
        <v>102.15152107806472</v>
      </c>
      <c r="Z206">
        <f t="shared" si="71"/>
        <v>0</v>
      </c>
      <c r="AA206">
        <f t="shared" si="58"/>
        <v>5.7918649283129877</v>
      </c>
      <c r="AB206">
        <f t="shared" si="59"/>
        <v>3175676.0564104277</v>
      </c>
      <c r="AC206">
        <f t="shared" si="60"/>
        <v>3165250.6995394644</v>
      </c>
      <c r="AD206">
        <f t="shared" si="61"/>
        <v>102.11764855631137</v>
      </c>
      <c r="AE206">
        <f t="shared" si="62"/>
        <v>5.7902838644436319</v>
      </c>
      <c r="AF206">
        <f t="shared" si="63"/>
        <v>3154831.0344984308</v>
      </c>
      <c r="AG206">
        <f t="shared" si="64"/>
        <v>0</v>
      </c>
      <c r="AH206">
        <f t="shared" si="65"/>
        <v>0.71286326793746868</v>
      </c>
    </row>
    <row r="207" spans="19:34" x14ac:dyDescent="0.25">
      <c r="S207">
        <f t="shared" si="66"/>
        <v>8</v>
      </c>
      <c r="T207">
        <f t="shared" si="67"/>
        <v>20</v>
      </c>
      <c r="U207">
        <f t="shared" si="57"/>
        <v>188</v>
      </c>
      <c r="V207">
        <f>($T$12*'10-day-rainfall'!X194+$T$13*'10-day-rainfall'!Y194+$T$14*'10-day-rainfall'!Z194+$T$15*'10-day-rainfall'!AA194)/12</f>
        <v>118.30829770735936</v>
      </c>
      <c r="Y207">
        <f t="shared" si="70"/>
        <v>102.0837945276068</v>
      </c>
      <c r="Z207">
        <f t="shared" si="71"/>
        <v>0</v>
      </c>
      <c r="AA207">
        <f t="shared" si="58"/>
        <v>5.7887036637722238</v>
      </c>
      <c r="AB207">
        <f t="shared" si="59"/>
        <v>3154831.0344984308</v>
      </c>
      <c r="AC207">
        <f t="shared" si="60"/>
        <v>3144411.367903641</v>
      </c>
      <c r="AD207">
        <f t="shared" si="61"/>
        <v>102.049940493854</v>
      </c>
      <c r="AE207">
        <f t="shared" si="62"/>
        <v>5.7871234628651793</v>
      </c>
      <c r="AF207">
        <f t="shared" si="63"/>
        <v>3133997.3900321163</v>
      </c>
      <c r="AG207">
        <f t="shared" si="64"/>
        <v>0</v>
      </c>
      <c r="AH207">
        <f t="shared" si="65"/>
        <v>0.71091760814851335</v>
      </c>
    </row>
    <row r="208" spans="19:34" x14ac:dyDescent="0.25">
      <c r="S208">
        <f t="shared" si="66"/>
        <v>8</v>
      </c>
      <c r="T208">
        <f t="shared" si="67"/>
        <v>21</v>
      </c>
      <c r="U208">
        <f t="shared" si="57"/>
        <v>189</v>
      </c>
      <c r="V208">
        <f>($T$12*'10-day-rainfall'!X195+$T$13*'10-day-rainfall'!Y195+$T$14*'10-day-rainfall'!Z195+$T$15*'10-day-rainfall'!AA195)/12</f>
        <v>118.30829770735936</v>
      </c>
      <c r="Y208">
        <f t="shared" si="70"/>
        <v>102.01591576121987</v>
      </c>
      <c r="Z208">
        <f t="shared" si="71"/>
        <v>0</v>
      </c>
      <c r="AA208">
        <f t="shared" si="58"/>
        <v>5.7855366857995421</v>
      </c>
      <c r="AB208">
        <f t="shared" si="59"/>
        <v>3133997.3900321159</v>
      </c>
      <c r="AC208">
        <f t="shared" si="60"/>
        <v>3123583.4239976765</v>
      </c>
      <c r="AD208">
        <f t="shared" si="61"/>
        <v>101.98181236651672</v>
      </c>
      <c r="AE208">
        <f t="shared" si="62"/>
        <v>5.7839468159179637</v>
      </c>
      <c r="AF208">
        <f t="shared" si="63"/>
        <v>3113175.1814948111</v>
      </c>
      <c r="AG208">
        <f t="shared" si="64"/>
        <v>0</v>
      </c>
      <c r="AH208">
        <f t="shared" si="65"/>
        <v>0.70896896700841761</v>
      </c>
    </row>
    <row r="209" spans="19:34" x14ac:dyDescent="0.25">
      <c r="S209">
        <f t="shared" si="66"/>
        <v>8</v>
      </c>
      <c r="T209">
        <f t="shared" si="67"/>
        <v>22</v>
      </c>
      <c r="U209">
        <f t="shared" si="57"/>
        <v>190</v>
      </c>
      <c r="V209">
        <f>($T$12*'10-day-rainfall'!X196+$T$13*'10-day-rainfall'!Y196+$T$14*'10-day-rainfall'!Z196+$T$15*'10-day-rainfall'!AA196)/12</f>
        <v>118.30829770735936</v>
      </c>
      <c r="Y209">
        <f t="shared" si="70"/>
        <v>101.94772771509119</v>
      </c>
      <c r="Z209">
        <f t="shared" si="71"/>
        <v>0</v>
      </c>
      <c r="AA209">
        <f t="shared" si="58"/>
        <v>5.7823578198312919</v>
      </c>
      <c r="AB209">
        <f t="shared" si="59"/>
        <v>3113175.181494812</v>
      </c>
      <c r="AC209">
        <f t="shared" si="60"/>
        <v>3102766.9374191156</v>
      </c>
      <c r="AD209">
        <f t="shared" si="61"/>
        <v>101.91364305851498</v>
      </c>
      <c r="AE209">
        <f t="shared" si="62"/>
        <v>5.7807688235044994</v>
      </c>
      <c r="AF209">
        <f t="shared" si="63"/>
        <v>3092364.4137301957</v>
      </c>
      <c r="AG209">
        <f t="shared" si="64"/>
        <v>0</v>
      </c>
      <c r="AH209">
        <f t="shared" si="65"/>
        <v>0.70701398904760526</v>
      </c>
    </row>
    <row r="210" spans="19:34" x14ac:dyDescent="0.25">
      <c r="S210">
        <f t="shared" si="66"/>
        <v>8</v>
      </c>
      <c r="T210">
        <f t="shared" si="67"/>
        <v>23</v>
      </c>
      <c r="U210">
        <f t="shared" si="57"/>
        <v>191</v>
      </c>
      <c r="V210">
        <f>($T$12*'10-day-rainfall'!X197+$T$13*'10-day-rainfall'!Y197+$T$14*'10-day-rainfall'!Z197+$T$15*'10-day-rainfall'!AA197)/12</f>
        <v>118.30829770735936</v>
      </c>
      <c r="Y210">
        <f t="shared" si="70"/>
        <v>101.87957713491788</v>
      </c>
      <c r="Z210">
        <f t="shared" si="71"/>
        <v>0</v>
      </c>
      <c r="AA210">
        <f t="shared" si="58"/>
        <v>5.779180700492506</v>
      </c>
      <c r="AB210">
        <f t="shared" si="59"/>
        <v>3092364.4137301967</v>
      </c>
      <c r="AC210">
        <f t="shared" si="60"/>
        <v>3081961.88846931</v>
      </c>
      <c r="AD210">
        <f t="shared" si="61"/>
        <v>101.84551120617294</v>
      </c>
      <c r="AE210">
        <f t="shared" si="62"/>
        <v>5.777592577240525</v>
      </c>
      <c r="AF210">
        <f t="shared" si="63"/>
        <v>3071565.0804521306</v>
      </c>
      <c r="AG210">
        <f t="shared" si="64"/>
        <v>0</v>
      </c>
      <c r="AH210">
        <f t="shared" si="65"/>
        <v>0.70506008525039188</v>
      </c>
    </row>
    <row r="211" spans="19:34" x14ac:dyDescent="0.25">
      <c r="S211">
        <f t="shared" si="66"/>
        <v>8</v>
      </c>
      <c r="T211">
        <f t="shared" si="67"/>
        <v>24</v>
      </c>
      <c r="U211">
        <f t="shared" si="57"/>
        <v>192</v>
      </c>
      <c r="V211">
        <f>($T$12*'10-day-rainfall'!X198+$T$13*'10-day-rainfall'!Y198+$T$14*'10-day-rainfall'!Z198+$T$15*'10-day-rainfall'!AA198)/12</f>
        <v>118.30829770735936</v>
      </c>
      <c r="Y211">
        <f t="shared" si="70"/>
        <v>101.81119691325144</v>
      </c>
      <c r="Z211">
        <f t="shared" si="71"/>
        <v>0</v>
      </c>
      <c r="AA211">
        <f t="shared" si="58"/>
        <v>5.7759948285391109</v>
      </c>
      <c r="AB211">
        <f t="shared" si="59"/>
        <v>3071565.0804521288</v>
      </c>
      <c r="AC211">
        <f t="shared" si="60"/>
        <v>3061168.2897607582</v>
      </c>
      <c r="AD211">
        <f t="shared" si="61"/>
        <v>101.77687860618008</v>
      </c>
      <c r="AE211">
        <f t="shared" si="62"/>
        <v>5.774396922469891</v>
      </c>
      <c r="AF211">
        <f t="shared" si="63"/>
        <v>3050777.2515312373</v>
      </c>
      <c r="AG211">
        <f t="shared" si="64"/>
        <v>0</v>
      </c>
      <c r="AH211">
        <f t="shared" si="65"/>
        <v>0.70310155060895829</v>
      </c>
    </row>
    <row r="212" spans="19:34" x14ac:dyDescent="0.25">
      <c r="S212">
        <f t="shared" si="66"/>
        <v>9</v>
      </c>
      <c r="T212">
        <f t="shared" si="67"/>
        <v>1</v>
      </c>
      <c r="U212">
        <f t="shared" si="57"/>
        <v>193</v>
      </c>
      <c r="V212">
        <f>($T$12*'10-day-rainfall'!X199+$T$13*'10-day-rainfall'!Y199+$T$14*'10-day-rainfall'!Z199+$T$15*'10-day-rainfall'!AA199)/12</f>
        <v>118.30829770735936</v>
      </c>
      <c r="Y212">
        <f t="shared" si="70"/>
        <v>101.74257928715591</v>
      </c>
      <c r="Z212">
        <f t="shared" si="71"/>
        <v>0</v>
      </c>
      <c r="AA212">
        <f t="shared" si="58"/>
        <v>5.7727999005094297</v>
      </c>
      <c r="AB212">
        <f t="shared" si="59"/>
        <v>3050777.2515312377</v>
      </c>
      <c r="AC212">
        <f t="shared" si="60"/>
        <v>3040386.2117103208</v>
      </c>
      <c r="AD212">
        <f t="shared" si="61"/>
        <v>101.70827996287876</v>
      </c>
      <c r="AE212">
        <f t="shared" si="62"/>
        <v>5.7712028783043836</v>
      </c>
      <c r="AF212">
        <f t="shared" si="63"/>
        <v>3030000.921169342</v>
      </c>
      <c r="AG212">
        <f t="shared" si="64"/>
        <v>0</v>
      </c>
      <c r="AH212">
        <f t="shared" si="65"/>
        <v>0.70113822099637713</v>
      </c>
    </row>
    <row r="213" spans="19:34" x14ac:dyDescent="0.25">
      <c r="S213">
        <f t="shared" si="66"/>
        <v>9</v>
      </c>
      <c r="T213">
        <f t="shared" si="67"/>
        <v>2</v>
      </c>
      <c r="U213">
        <f t="shared" ref="U213:U259" si="72">(S213-1)*24+T213</f>
        <v>194</v>
      </c>
      <c r="V213">
        <f>($T$12*'10-day-rainfall'!X200+$T$13*'10-day-rainfall'!Y200+$T$14*'10-day-rainfall'!Z200+$T$15*'10-day-rainfall'!AA200)/12</f>
        <v>118.30829770735936</v>
      </c>
      <c r="Y213">
        <f t="shared" si="70"/>
        <v>101.67399961614576</v>
      </c>
      <c r="Z213">
        <f t="shared" si="71"/>
        <v>0</v>
      </c>
      <c r="AA213">
        <f t="shared" ref="AA213:AA276" si="73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5.7696067397190589</v>
      </c>
      <c r="AB213">
        <f t="shared" ref="AB213:AB276" si="74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3030000.921169342</v>
      </c>
      <c r="AC213">
        <f t="shared" ref="AC213:AC276" si="75">MAX(0,AB213+(Z213-AA213)*1800)</f>
        <v>3019615.6290378477</v>
      </c>
      <c r="AD213">
        <f t="shared" ref="AD213:AD276" si="76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101.63963689699831</v>
      </c>
      <c r="AE213">
        <f t="shared" ref="AE213:AE276" si="77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5.7680073645215089</v>
      </c>
      <c r="AF213">
        <f t="shared" ref="AF213:AF276" si="78">MAX(0,AB213+(Z213-AE213)*3600)</f>
        <v>3009236.0946570644</v>
      </c>
      <c r="AG213">
        <f t="shared" ref="AG213:AG276" si="79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  <c r="AH213">
        <f t="shared" ref="AH213:AH276" si="80">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</f>
        <v>0.69917597737798332</v>
      </c>
    </row>
    <row r="214" spans="19:34" x14ac:dyDescent="0.25">
      <c r="S214">
        <f t="shared" si="66"/>
        <v>9</v>
      </c>
      <c r="T214">
        <f t="shared" si="67"/>
        <v>3</v>
      </c>
      <c r="U214">
        <f t="shared" si="72"/>
        <v>195</v>
      </c>
      <c r="V214">
        <f>($T$12*'10-day-rainfall'!X201+$T$13*'10-day-rainfall'!Y201+$T$14*'10-day-rainfall'!Z201+$T$15*'10-day-rainfall'!AA201)/12</f>
        <v>118.30829770735936</v>
      </c>
      <c r="Y214">
        <f t="shared" si="70"/>
        <v>101.60510105558109</v>
      </c>
      <c r="Z214">
        <f t="shared" si="71"/>
        <v>0</v>
      </c>
      <c r="AA214">
        <f t="shared" si="73"/>
        <v>5.7664013251676876</v>
      </c>
      <c r="AB214">
        <f t="shared" si="74"/>
        <v>3009236.0946570649</v>
      </c>
      <c r="AC214">
        <f t="shared" si="75"/>
        <v>2998856.5722717629</v>
      </c>
      <c r="AD214">
        <f t="shared" si="76"/>
        <v>101.57056525407644</v>
      </c>
      <c r="AE214">
        <f t="shared" si="77"/>
        <v>5.7647952876699442</v>
      </c>
      <c r="AF214">
        <f t="shared" si="78"/>
        <v>2988482.8316214532</v>
      </c>
      <c r="AG214">
        <f t="shared" si="79"/>
        <v>0</v>
      </c>
      <c r="AH214">
        <f t="shared" si="80"/>
        <v>0.69720720365725963</v>
      </c>
    </row>
    <row r="215" spans="19:34" x14ac:dyDescent="0.25">
      <c r="S215">
        <f t="shared" si="66"/>
        <v>9</v>
      </c>
      <c r="T215">
        <f t="shared" si="67"/>
        <v>4</v>
      </c>
      <c r="U215">
        <f t="shared" si="72"/>
        <v>196</v>
      </c>
      <c r="V215">
        <f>($T$12*'10-day-rainfall'!X202+$T$13*'10-day-rainfall'!Y202+$T$14*'10-day-rainfall'!Z202+$T$15*'10-day-rainfall'!AA202)/12</f>
        <v>118.30829770735936</v>
      </c>
      <c r="Y215">
        <f t="shared" si="70"/>
        <v>101.53604869014792</v>
      </c>
      <c r="Z215">
        <f t="shared" si="71"/>
        <v>0</v>
      </c>
      <c r="AA215">
        <f t="shared" si="73"/>
        <v>5.7631901447878526</v>
      </c>
      <c r="AB215">
        <f t="shared" si="74"/>
        <v>2988482.8316214513</v>
      </c>
      <c r="AC215">
        <f t="shared" si="75"/>
        <v>2978109.0893608332</v>
      </c>
      <c r="AD215">
        <f t="shared" si="76"/>
        <v>101.50153212086143</v>
      </c>
      <c r="AE215">
        <f t="shared" si="77"/>
        <v>5.7615850016565977</v>
      </c>
      <c r="AF215">
        <f t="shared" si="78"/>
        <v>2967741.1256154873</v>
      </c>
      <c r="AG215">
        <f t="shared" si="79"/>
        <v>0</v>
      </c>
      <c r="AH215">
        <f t="shared" si="80"/>
        <v>0.69523542470827637</v>
      </c>
    </row>
    <row r="216" spans="19:34" x14ac:dyDescent="0.25">
      <c r="S216">
        <f t="shared" si="66"/>
        <v>9</v>
      </c>
      <c r="T216">
        <f t="shared" si="67"/>
        <v>5</v>
      </c>
      <c r="U216">
        <f t="shared" si="72"/>
        <v>197</v>
      </c>
      <c r="V216">
        <f>($T$12*'10-day-rainfall'!X203+$T$13*'10-day-rainfall'!Y203+$T$14*'10-day-rainfall'!Z203+$T$15*'10-day-rainfall'!AA203)/12</f>
        <v>118.30829770735936</v>
      </c>
      <c r="Y216">
        <f t="shared" si="70"/>
        <v>101.46703477843808</v>
      </c>
      <c r="Z216">
        <f t="shared" si="71"/>
        <v>0.20435032568485384</v>
      </c>
      <c r="AA216">
        <f t="shared" si="73"/>
        <v>5.7599807526428037</v>
      </c>
      <c r="AB216">
        <f t="shared" si="74"/>
        <v>2967741.1256154878</v>
      </c>
      <c r="AC216">
        <f t="shared" si="75"/>
        <v>2957740.9908469636</v>
      </c>
      <c r="AD216">
        <f t="shared" si="76"/>
        <v>101.43359012915177</v>
      </c>
      <c r="AE216">
        <f t="shared" si="77"/>
        <v>5.7584266946155331</v>
      </c>
      <c r="AF216">
        <f t="shared" si="78"/>
        <v>2947746.4506873372</v>
      </c>
      <c r="AG216">
        <f t="shared" si="79"/>
        <v>0</v>
      </c>
      <c r="AH216">
        <f t="shared" si="80"/>
        <v>0.69326474379904413</v>
      </c>
    </row>
    <row r="217" spans="19:34" x14ac:dyDescent="0.25">
      <c r="S217">
        <f t="shared" si="66"/>
        <v>9</v>
      </c>
      <c r="T217">
        <f t="shared" si="67"/>
        <v>6</v>
      </c>
      <c r="U217">
        <f t="shared" si="72"/>
        <v>198</v>
      </c>
      <c r="V217">
        <f>($T$12*'10-day-rainfall'!X204+$T$13*'10-day-rainfall'!Y204+$T$14*'10-day-rainfall'!Z204+$T$15*'10-day-rainfall'!AA204)/12</f>
        <v>118.32518616402753</v>
      </c>
      <c r="Y217">
        <f t="shared" si="70"/>
        <v>101.40006724397378</v>
      </c>
      <c r="Z217">
        <f t="shared" si="71"/>
        <v>0.68613439219661809</v>
      </c>
      <c r="AA217">
        <f t="shared" si="73"/>
        <v>5.7568696982043281</v>
      </c>
      <c r="AB217">
        <f t="shared" si="74"/>
        <v>2947746.4506873353</v>
      </c>
      <c r="AC217">
        <f t="shared" si="75"/>
        <v>2938619.1271365215</v>
      </c>
      <c r="AD217">
        <f t="shared" si="76"/>
        <v>101.36945310720617</v>
      </c>
      <c r="AE217">
        <f t="shared" si="77"/>
        <v>5.7554478008698284</v>
      </c>
      <c r="AF217">
        <f t="shared" si="78"/>
        <v>2929496.9224161119</v>
      </c>
      <c r="AG217">
        <f t="shared" si="79"/>
        <v>0</v>
      </c>
      <c r="AH217">
        <f t="shared" si="80"/>
        <v>0.69135567074838955</v>
      </c>
    </row>
    <row r="218" spans="19:34" x14ac:dyDescent="0.25">
      <c r="S218">
        <f t="shared" si="66"/>
        <v>9</v>
      </c>
      <c r="T218">
        <f t="shared" si="67"/>
        <v>7</v>
      </c>
      <c r="U218">
        <f t="shared" si="72"/>
        <v>199</v>
      </c>
      <c r="V218">
        <f>($T$12*'10-day-rainfall'!X205+$T$13*'10-day-rainfall'!Y205+$T$14*'10-day-rainfall'!Z205+$T$15*'10-day-rainfall'!AA205)/12</f>
        <v>118.38189148569667</v>
      </c>
      <c r="Y218">
        <f t="shared" si="70"/>
        <v>101.33885613960904</v>
      </c>
      <c r="Z218">
        <f t="shared" si="71"/>
        <v>1.2586300902083736</v>
      </c>
      <c r="AA218">
        <f t="shared" si="73"/>
        <v>5.7540267009707726</v>
      </c>
      <c r="AB218">
        <f t="shared" si="74"/>
        <v>2929496.922416111</v>
      </c>
      <c r="AC218">
        <f t="shared" si="75"/>
        <v>2921405.2085167388</v>
      </c>
      <c r="AD218">
        <f t="shared" si="76"/>
        <v>101.31171556169255</v>
      </c>
      <c r="AE218">
        <f t="shared" si="77"/>
        <v>5.7527661357721147</v>
      </c>
      <c r="AF218">
        <f t="shared" si="78"/>
        <v>2913318.0326520815</v>
      </c>
      <c r="AG218">
        <f t="shared" si="79"/>
        <v>0</v>
      </c>
      <c r="AH218">
        <f t="shared" si="80"/>
        <v>0.68961133436240662</v>
      </c>
    </row>
    <row r="219" spans="19:34" x14ac:dyDescent="0.25">
      <c r="S219">
        <f t="shared" si="66"/>
        <v>9</v>
      </c>
      <c r="T219">
        <f t="shared" si="67"/>
        <v>8</v>
      </c>
      <c r="U219">
        <f t="shared" si="72"/>
        <v>200</v>
      </c>
      <c r="V219">
        <f>($T$12*'10-day-rainfall'!X206+$T$13*'10-day-rainfall'!Y206+$T$14*'10-day-rainfall'!Z206+$T$15*'10-day-rainfall'!AA206)/12</f>
        <v>118.48591050141637</v>
      </c>
      <c r="Y219">
        <f t="shared" si="70"/>
        <v>101.28459020488823</v>
      </c>
      <c r="Z219">
        <f t="shared" si="71"/>
        <v>1.9500938462979418</v>
      </c>
      <c r="AA219">
        <f t="shared" si="73"/>
        <v>5.7515062775298196</v>
      </c>
      <c r="AB219">
        <f t="shared" si="74"/>
        <v>2913318.0326520819</v>
      </c>
      <c r="AC219">
        <f t="shared" si="75"/>
        <v>2906475.4902758645</v>
      </c>
      <c r="AD219">
        <f t="shared" si="76"/>
        <v>101.26163949792824</v>
      </c>
      <c r="AE219">
        <f t="shared" si="77"/>
        <v>5.750440314138495</v>
      </c>
      <c r="AF219">
        <f t="shared" si="78"/>
        <v>2899636.7853678558</v>
      </c>
      <c r="AG219">
        <f t="shared" si="79"/>
        <v>0</v>
      </c>
      <c r="AH219">
        <f t="shared" si="80"/>
        <v>0.6880649148779806</v>
      </c>
    </row>
    <row r="220" spans="19:34" x14ac:dyDescent="0.25">
      <c r="S220">
        <f t="shared" si="66"/>
        <v>9</v>
      </c>
      <c r="T220">
        <f t="shared" si="67"/>
        <v>9</v>
      </c>
      <c r="U220">
        <f t="shared" si="72"/>
        <v>201</v>
      </c>
      <c r="V220">
        <f>($T$12*'10-day-rainfall'!X207+$T$13*'10-day-rainfall'!Y207+$T$14*'10-day-rainfall'!Z207+$T$15*'10-day-rainfall'!AA207)/12</f>
        <v>118.64707528210215</v>
      </c>
      <c r="Y220">
        <f t="shared" si="70"/>
        <v>101.2385289551806</v>
      </c>
      <c r="Z220">
        <f t="shared" si="71"/>
        <v>2.8031642506241283</v>
      </c>
      <c r="AA220">
        <f t="shared" si="73"/>
        <v>5.7493681675992585</v>
      </c>
      <c r="AB220">
        <f t="shared" si="74"/>
        <v>2899636.7853678563</v>
      </c>
      <c r="AC220">
        <f t="shared" si="75"/>
        <v>2894333.6183173009</v>
      </c>
      <c r="AD220">
        <f t="shared" si="76"/>
        <v>101.22059725992931</v>
      </c>
      <c r="AE220">
        <f t="shared" si="77"/>
        <v>5.7485363521543045</v>
      </c>
      <c r="AF220">
        <f t="shared" si="78"/>
        <v>2889033.4458023477</v>
      </c>
      <c r="AG220">
        <f t="shared" si="79"/>
        <v>0</v>
      </c>
      <c r="AH220">
        <f t="shared" si="80"/>
        <v>0.68675354532678679</v>
      </c>
    </row>
    <row r="221" spans="19:34" x14ac:dyDescent="0.25">
      <c r="S221">
        <f t="shared" si="66"/>
        <v>9</v>
      </c>
      <c r="T221">
        <f t="shared" si="67"/>
        <v>10</v>
      </c>
      <c r="U221">
        <f t="shared" si="72"/>
        <v>202</v>
      </c>
      <c r="V221">
        <f>($T$12*'10-day-rainfall'!X208+$T$13*'10-day-rainfall'!Y208+$T$14*'10-day-rainfall'!Z208+$T$15*'10-day-rainfall'!AA208)/12</f>
        <v>118.87874174909588</v>
      </c>
      <c r="Y221">
        <f t="shared" si="70"/>
        <v>101.20267569015574</v>
      </c>
      <c r="Z221">
        <f t="shared" si="71"/>
        <v>3.8855856474426602</v>
      </c>
      <c r="AA221">
        <f t="shared" si="73"/>
        <v>5.7477050064099924</v>
      </c>
      <c r="AB221">
        <f t="shared" si="74"/>
        <v>2889033.4458023482</v>
      </c>
      <c r="AC221">
        <f t="shared" si="75"/>
        <v>2885681.6309562069</v>
      </c>
      <c r="AD221">
        <f t="shared" si="76"/>
        <v>101.19134213762256</v>
      </c>
      <c r="AE221">
        <f t="shared" si="77"/>
        <v>5.7471792655968024</v>
      </c>
      <c r="AF221">
        <f t="shared" si="78"/>
        <v>2882331.7087769932</v>
      </c>
      <c r="AG221">
        <f t="shared" si="79"/>
        <v>0</v>
      </c>
      <c r="AH221">
        <f t="shared" si="80"/>
        <v>0.68573390427899306</v>
      </c>
    </row>
    <row r="222" spans="19:34" x14ac:dyDescent="0.25">
      <c r="S222">
        <f t="shared" si="66"/>
        <v>9</v>
      </c>
      <c r="T222">
        <f t="shared" si="67"/>
        <v>11</v>
      </c>
      <c r="U222">
        <f t="shared" si="72"/>
        <v>203</v>
      </c>
      <c r="V222">
        <f>($T$12*'10-day-rainfall'!X209+$T$13*'10-day-rainfall'!Y209+$T$14*'10-day-rainfall'!Z209+$T$15*'10-day-rainfall'!AA209)/12</f>
        <v>119.19986452987627</v>
      </c>
      <c r="Y222">
        <f t="shared" si="70"/>
        <v>101.18001498479849</v>
      </c>
      <c r="Z222">
        <f t="shared" si="71"/>
        <v>5.3137627147385045</v>
      </c>
      <c r="AA222">
        <f t="shared" si="73"/>
        <v>5.7466538216533065</v>
      </c>
      <c r="AB222">
        <f t="shared" si="74"/>
        <v>2882331.7087769946</v>
      </c>
      <c r="AC222">
        <f t="shared" si="75"/>
        <v>2881552.5047845482</v>
      </c>
      <c r="AD222">
        <f t="shared" si="76"/>
        <v>101.17738024815944</v>
      </c>
      <c r="AE222">
        <f t="shared" si="77"/>
        <v>5.7465316014951435</v>
      </c>
      <c r="AF222">
        <f t="shared" si="78"/>
        <v>2880773.7407846707</v>
      </c>
      <c r="AG222">
        <f t="shared" si="79"/>
        <v>0</v>
      </c>
      <c r="AH222">
        <f t="shared" si="80"/>
        <v>0.68508945013128308</v>
      </c>
    </row>
    <row r="223" spans="19:34" x14ac:dyDescent="0.25">
      <c r="S223">
        <f t="shared" si="66"/>
        <v>9</v>
      </c>
      <c r="T223">
        <f t="shared" si="67"/>
        <v>12</v>
      </c>
      <c r="U223">
        <f t="shared" si="72"/>
        <v>204</v>
      </c>
      <c r="V223">
        <f>($T$12*'10-day-rainfall'!X210+$T$13*'10-day-rainfall'!Y210+$T$14*'10-day-rainfall'!Z210+$T$15*'10-day-rainfall'!AA210)/12</f>
        <v>119.63901847324308</v>
      </c>
      <c r="Y223">
        <f t="shared" si="70"/>
        <v>101.17474699927526</v>
      </c>
      <c r="Z223">
        <f t="shared" si="71"/>
        <v>7.3116064363745412</v>
      </c>
      <c r="AA223">
        <f t="shared" si="73"/>
        <v>5.7464094503509502</v>
      </c>
      <c r="AB223">
        <f t="shared" si="74"/>
        <v>2880773.7407846712</v>
      </c>
      <c r="AC223">
        <f t="shared" si="75"/>
        <v>2883591.0953595135</v>
      </c>
      <c r="AD223">
        <f t="shared" si="76"/>
        <v>101.18427337156739</v>
      </c>
      <c r="AE223">
        <f t="shared" si="77"/>
        <v>5.7468513596905817</v>
      </c>
      <c r="AF223">
        <f t="shared" si="78"/>
        <v>2886406.8590607336</v>
      </c>
      <c r="AG223">
        <f t="shared" si="79"/>
        <v>0</v>
      </c>
      <c r="AH223">
        <f t="shared" si="80"/>
        <v>0.68493963241524103</v>
      </c>
    </row>
    <row r="224" spans="19:34" x14ac:dyDescent="0.25">
      <c r="S224">
        <f t="shared" si="66"/>
        <v>9</v>
      </c>
      <c r="T224">
        <f t="shared" si="67"/>
        <v>13</v>
      </c>
      <c r="U224">
        <f t="shared" si="72"/>
        <v>205</v>
      </c>
      <c r="V224">
        <f>($T$12*'10-day-rainfall'!X211+$T$13*'10-day-rainfall'!Y211+$T$14*'10-day-rainfall'!Z211+$T$15*'10-day-rainfall'!AA211)/12</f>
        <v>120.24328346798478</v>
      </c>
      <c r="Y224">
        <f t="shared" si="70"/>
        <v>101.19379436460957</v>
      </c>
      <c r="Z224">
        <f t="shared" si="71"/>
        <v>10.393670298961801</v>
      </c>
      <c r="AA224">
        <f t="shared" si="73"/>
        <v>5.7472930194975769</v>
      </c>
      <c r="AB224">
        <f t="shared" si="74"/>
        <v>2886406.859060734</v>
      </c>
      <c r="AC224">
        <f t="shared" si="75"/>
        <v>2894770.3381637698</v>
      </c>
      <c r="AD224">
        <f t="shared" si="76"/>
        <v>101.22207394869329</v>
      </c>
      <c r="AE224">
        <f t="shared" si="77"/>
        <v>5.7486048527898586</v>
      </c>
      <c r="AF224">
        <f t="shared" si="78"/>
        <v>2903129.0946669532</v>
      </c>
      <c r="AG224">
        <f t="shared" si="79"/>
        <v>0</v>
      </c>
      <c r="AH224">
        <f t="shared" si="80"/>
        <v>0.68548132577381604</v>
      </c>
    </row>
    <row r="225" spans="19:34" x14ac:dyDescent="0.25">
      <c r="S225">
        <f t="shared" si="66"/>
        <v>9</v>
      </c>
      <c r="T225">
        <f t="shared" si="67"/>
        <v>14</v>
      </c>
      <c r="U225">
        <f t="shared" si="72"/>
        <v>206</v>
      </c>
      <c r="V225">
        <f>($T$12*'10-day-rainfall'!X212+$T$13*'10-day-rainfall'!Y212+$T$14*'10-day-rainfall'!Z212+$T$15*'10-day-rainfall'!AA212)/12</f>
        <v>121.10226448442791</v>
      </c>
      <c r="Y225">
        <f t="shared" si="70"/>
        <v>101.25033756416418</v>
      </c>
      <c r="Z225">
        <f t="shared" si="71"/>
        <v>16.211494822149287</v>
      </c>
      <c r="AA225">
        <f t="shared" si="73"/>
        <v>5.7499159453301596</v>
      </c>
      <c r="AB225">
        <f t="shared" si="74"/>
        <v>2903129.0946669523</v>
      </c>
      <c r="AC225">
        <f t="shared" si="75"/>
        <v>2921959.9366452266</v>
      </c>
      <c r="AD225">
        <f t="shared" si="76"/>
        <v>101.31357618629951</v>
      </c>
      <c r="AE225">
        <f t="shared" si="77"/>
        <v>5.7528525539255719</v>
      </c>
      <c r="AF225">
        <f t="shared" si="78"/>
        <v>2940780.2068325575</v>
      </c>
      <c r="AG225">
        <f t="shared" si="79"/>
        <v>0</v>
      </c>
      <c r="AH225">
        <f t="shared" si="80"/>
        <v>0.6870893736656748</v>
      </c>
    </row>
    <row r="226" spans="19:34" x14ac:dyDescent="0.25">
      <c r="S226">
        <f t="shared" si="66"/>
        <v>9</v>
      </c>
      <c r="T226">
        <f t="shared" si="67"/>
        <v>15</v>
      </c>
      <c r="U226">
        <f t="shared" si="72"/>
        <v>207</v>
      </c>
      <c r="V226">
        <f>($T$12*'10-day-rainfall'!X213+$T$13*'10-day-rainfall'!Y213+$T$14*'10-day-rainfall'!Z213+$T$15*'10-day-rainfall'!AA213)/12</f>
        <v>122.44205744493611</v>
      </c>
      <c r="Y226">
        <f t="shared" si="70"/>
        <v>101.37670162743358</v>
      </c>
      <c r="Z226">
        <f t="shared" si="71"/>
        <v>55.044576451911176</v>
      </c>
      <c r="AA226">
        <f t="shared" si="73"/>
        <v>5.7557844640156377</v>
      </c>
      <c r="AB226">
        <f t="shared" si="74"/>
        <v>2940780.2068325579</v>
      </c>
      <c r="AC226">
        <f t="shared" si="75"/>
        <v>3029500.0324107697</v>
      </c>
      <c r="AD226">
        <f t="shared" si="76"/>
        <v>101.67234625457145</v>
      </c>
      <c r="AE226">
        <f t="shared" si="77"/>
        <v>5.7695297570028456</v>
      </c>
      <c r="AF226">
        <f t="shared" si="78"/>
        <v>3118170.3749342281</v>
      </c>
      <c r="AG226">
        <f t="shared" si="79"/>
        <v>0</v>
      </c>
      <c r="AH226">
        <f t="shared" si="80"/>
        <v>0.6906898194206772</v>
      </c>
    </row>
    <row r="227" spans="19:34" x14ac:dyDescent="0.25">
      <c r="S227">
        <f t="shared" si="66"/>
        <v>9</v>
      </c>
      <c r="T227">
        <f t="shared" si="67"/>
        <v>16</v>
      </c>
      <c r="U227">
        <f t="shared" si="72"/>
        <v>208</v>
      </c>
      <c r="V227">
        <f>($T$12*'10-day-rainfall'!X214+$T$13*'10-day-rainfall'!Y214+$T$14*'10-day-rainfall'!Z214+$T$15*'10-day-rainfall'!AA214)/12</f>
        <v>126.99119599468084</v>
      </c>
      <c r="Y227">
        <f t="shared" si="70"/>
        <v>101.96408584924677</v>
      </c>
      <c r="Z227">
        <f t="shared" si="71"/>
        <v>29.25741396431059</v>
      </c>
      <c r="AA227">
        <f t="shared" si="73"/>
        <v>5.7831204214737131</v>
      </c>
      <c r="AB227">
        <f t="shared" si="74"/>
        <v>3118170.3749342295</v>
      </c>
      <c r="AC227">
        <f t="shared" si="75"/>
        <v>3160424.1033113361</v>
      </c>
      <c r="AD227">
        <f t="shared" si="76"/>
        <v>102.10196669642346</v>
      </c>
      <c r="AE227">
        <f t="shared" si="77"/>
        <v>5.7895518840421252</v>
      </c>
      <c r="AF227">
        <f t="shared" si="78"/>
        <v>3202654.6784231961</v>
      </c>
      <c r="AG227">
        <f t="shared" si="79"/>
        <v>0</v>
      </c>
      <c r="AH227">
        <f t="shared" si="80"/>
        <v>0.70748298315390101</v>
      </c>
    </row>
    <row r="228" spans="19:34" x14ac:dyDescent="0.25">
      <c r="S228">
        <f t="shared" si="66"/>
        <v>9</v>
      </c>
      <c r="T228">
        <f t="shared" si="67"/>
        <v>17</v>
      </c>
      <c r="U228">
        <f t="shared" si="72"/>
        <v>209</v>
      </c>
      <c r="V228">
        <f>($T$12*'10-day-rainfall'!X215+$T$13*'10-day-rainfall'!Y215+$T$14*'10-day-rainfall'!Z215+$T$15*'10-day-rainfall'!AA215)/12</f>
        <v>129.40916409090485</v>
      </c>
      <c r="Y228">
        <f t="shared" si="70"/>
        <v>102.23914339940154</v>
      </c>
      <c r="Z228">
        <f t="shared" si="71"/>
        <v>12.086566367643883</v>
      </c>
      <c r="AA228">
        <f t="shared" si="73"/>
        <v>5.7959551048987086</v>
      </c>
      <c r="AB228">
        <f t="shared" si="74"/>
        <v>3202654.6784231956</v>
      </c>
      <c r="AC228">
        <f t="shared" si="75"/>
        <v>3213977.778696137</v>
      </c>
      <c r="AD228">
        <f t="shared" si="76"/>
        <v>102.27564543480214</v>
      </c>
      <c r="AE228">
        <f t="shared" si="77"/>
        <v>5.7976610152858594</v>
      </c>
      <c r="AF228">
        <f t="shared" si="78"/>
        <v>3225294.7376916846</v>
      </c>
      <c r="AG228">
        <f t="shared" si="79"/>
        <v>0</v>
      </c>
      <c r="AH228">
        <f t="shared" si="80"/>
        <v>0.71538073619150222</v>
      </c>
    </row>
    <row r="229" spans="19:34" x14ac:dyDescent="0.25">
      <c r="S229">
        <f t="shared" si="66"/>
        <v>9</v>
      </c>
      <c r="T229">
        <f t="shared" si="67"/>
        <v>18</v>
      </c>
      <c r="U229">
        <f t="shared" si="72"/>
        <v>210</v>
      </c>
      <c r="V229">
        <f>($T$12*'10-day-rainfall'!X216+$T$13*'10-day-rainfall'!Y216+$T$14*'10-day-rainfall'!Z216+$T$15*'10-day-rainfall'!AA216)/12</f>
        <v>130.40805387335476</v>
      </c>
      <c r="Y229">
        <f t="shared" si="70"/>
        <v>102.31212767269858</v>
      </c>
      <c r="Z229">
        <f t="shared" si="71"/>
        <v>8.0982087406395546</v>
      </c>
      <c r="AA229">
        <f t="shared" si="73"/>
        <v>5.7993660004432908</v>
      </c>
      <c r="AB229">
        <f t="shared" si="74"/>
        <v>3225294.7376916823</v>
      </c>
      <c r="AC229">
        <f t="shared" si="75"/>
        <v>3229432.6546240356</v>
      </c>
      <c r="AD229">
        <f t="shared" si="76"/>
        <v>102.32546698672995</v>
      </c>
      <c r="AE229">
        <f t="shared" si="77"/>
        <v>5.7999894088125457</v>
      </c>
      <c r="AF229">
        <f t="shared" si="78"/>
        <v>3233568.3272862597</v>
      </c>
      <c r="AG229">
        <f t="shared" si="79"/>
        <v>0</v>
      </c>
      <c r="AH229">
        <f t="shared" si="80"/>
        <v>0.71748165759998395</v>
      </c>
    </row>
    <row r="230" spans="19:34" x14ac:dyDescent="0.25">
      <c r="S230">
        <f t="shared" si="66"/>
        <v>9</v>
      </c>
      <c r="T230">
        <f t="shared" si="67"/>
        <v>19</v>
      </c>
      <c r="U230">
        <f t="shared" si="72"/>
        <v>211</v>
      </c>
      <c r="V230">
        <f>($T$12*'10-day-rainfall'!X217+$T$13*'10-day-rainfall'!Y217+$T$14*'10-day-rainfall'!Z217+$T$15*'10-day-rainfall'!AA217)/12</f>
        <v>131.07732732299439</v>
      </c>
      <c r="Y230">
        <f t="shared" si="70"/>
        <v>102.33879906595587</v>
      </c>
      <c r="Z230">
        <f t="shared" si="71"/>
        <v>6.0159733056444109</v>
      </c>
      <c r="AA230">
        <f t="shared" si="73"/>
        <v>5.8006124790655935</v>
      </c>
      <c r="AB230">
        <f t="shared" si="74"/>
        <v>3233568.3272862593</v>
      </c>
      <c r="AC230">
        <f t="shared" si="75"/>
        <v>3233955.9767741011</v>
      </c>
      <c r="AD230">
        <f t="shared" si="76"/>
        <v>102.34004872329238</v>
      </c>
      <c r="AE230">
        <f t="shared" si="77"/>
        <v>5.8006708813822687</v>
      </c>
      <c r="AF230">
        <f t="shared" si="78"/>
        <v>3234343.4160136031</v>
      </c>
      <c r="AG230">
        <f t="shared" si="79"/>
        <v>0</v>
      </c>
      <c r="AH230">
        <f t="shared" si="80"/>
        <v>0.71824941890741267</v>
      </c>
    </row>
    <row r="231" spans="19:34" x14ac:dyDescent="0.25">
      <c r="S231">
        <f t="shared" si="66"/>
        <v>9</v>
      </c>
      <c r="T231">
        <f t="shared" si="67"/>
        <v>20</v>
      </c>
      <c r="U231">
        <f t="shared" si="72"/>
        <v>212</v>
      </c>
      <c r="V231">
        <f>($T$12*'10-day-rainfall'!X218+$T$13*'10-day-rainfall'!Y218+$T$14*'10-day-rainfall'!Z218+$T$15*'10-day-rainfall'!AA218)/12</f>
        <v>131.57451519949393</v>
      </c>
      <c r="Y231">
        <f t="shared" si="70"/>
        <v>102.34129770285584</v>
      </c>
      <c r="Z231">
        <f t="shared" si="71"/>
        <v>4.7098700417701398</v>
      </c>
      <c r="AA231">
        <f t="shared" si="73"/>
        <v>5.800729252023447</v>
      </c>
      <c r="AB231">
        <f t="shared" si="74"/>
        <v>3234343.4160136017</v>
      </c>
      <c r="AC231">
        <f t="shared" si="75"/>
        <v>3232379.8694351455</v>
      </c>
      <c r="AD231">
        <f t="shared" si="76"/>
        <v>102.33496785988088</v>
      </c>
      <c r="AE231">
        <f t="shared" si="77"/>
        <v>5.80043342893409</v>
      </c>
      <c r="AF231">
        <f t="shared" si="78"/>
        <v>3230417.3878198117</v>
      </c>
      <c r="AG231">
        <f t="shared" si="79"/>
        <v>0</v>
      </c>
      <c r="AH231">
        <f t="shared" si="80"/>
        <v>0.71832134453629171</v>
      </c>
    </row>
    <row r="232" spans="19:34" x14ac:dyDescent="0.25">
      <c r="S232">
        <f t="shared" si="66"/>
        <v>9</v>
      </c>
      <c r="T232">
        <f t="shared" si="67"/>
        <v>21</v>
      </c>
      <c r="U232">
        <f t="shared" si="72"/>
        <v>213</v>
      </c>
      <c r="V232">
        <f>($T$12*'10-day-rainfall'!X219+$T$13*'10-day-rainfall'!Y219+$T$14*'10-day-rainfall'!Z219+$T$15*'10-day-rainfall'!AA219)/12</f>
        <v>131.96376065749146</v>
      </c>
      <c r="Y232">
        <f t="shared" si="70"/>
        <v>102.32864145000467</v>
      </c>
      <c r="Z232">
        <f t="shared" si="71"/>
        <v>3.8119094466846493</v>
      </c>
      <c r="AA232">
        <f t="shared" si="73"/>
        <v>5.8001377662894518</v>
      </c>
      <c r="AB232">
        <f t="shared" si="74"/>
        <v>3230417.3878198108</v>
      </c>
      <c r="AC232">
        <f t="shared" si="75"/>
        <v>3226838.5768445223</v>
      </c>
      <c r="AD232">
        <f t="shared" si="76"/>
        <v>102.31710451385086</v>
      </c>
      <c r="AE232">
        <f t="shared" si="77"/>
        <v>5.7995985914460579</v>
      </c>
      <c r="AF232">
        <f t="shared" si="78"/>
        <v>3223261.7068986697</v>
      </c>
      <c r="AG232">
        <f t="shared" si="79"/>
        <v>0</v>
      </c>
      <c r="AH232">
        <f t="shared" si="80"/>
        <v>0.71795702231501035</v>
      </c>
    </row>
    <row r="233" spans="19:34" x14ac:dyDescent="0.25">
      <c r="S233">
        <f t="shared" si="66"/>
        <v>9</v>
      </c>
      <c r="T233">
        <f t="shared" si="67"/>
        <v>22</v>
      </c>
      <c r="U233">
        <f t="shared" si="72"/>
        <v>214</v>
      </c>
      <c r="V233">
        <f>($T$12*'10-day-rainfall'!X220+$T$13*'10-day-rainfall'!Y220+$T$14*'10-day-rainfall'!Z220+$T$15*'10-day-rainfall'!AA220)/12</f>
        <v>132.27879449606044</v>
      </c>
      <c r="Y233">
        <f t="shared" si="70"/>
        <v>102.305573834952</v>
      </c>
      <c r="Z233">
        <f t="shared" si="71"/>
        <v>3.1586178744155178</v>
      </c>
      <c r="AA233">
        <f t="shared" si="73"/>
        <v>5.7990597090333766</v>
      </c>
      <c r="AB233">
        <f t="shared" si="74"/>
        <v>3223261.7068986688</v>
      </c>
      <c r="AC233">
        <f t="shared" si="75"/>
        <v>3218508.9115963564</v>
      </c>
      <c r="AD233">
        <f t="shared" si="76"/>
        <v>102.29025235071227</v>
      </c>
      <c r="AE233">
        <f t="shared" si="77"/>
        <v>5.798343664603955</v>
      </c>
      <c r="AF233">
        <f t="shared" si="78"/>
        <v>3213758.6940539903</v>
      </c>
      <c r="AG233">
        <f t="shared" si="79"/>
        <v>0</v>
      </c>
      <c r="AH233">
        <f t="shared" si="80"/>
        <v>0.71729299917526457</v>
      </c>
    </row>
    <row r="234" spans="19:34" x14ac:dyDescent="0.25">
      <c r="S234">
        <f t="shared" si="66"/>
        <v>9</v>
      </c>
      <c r="T234">
        <f t="shared" si="67"/>
        <v>23</v>
      </c>
      <c r="U234">
        <f t="shared" si="72"/>
        <v>215</v>
      </c>
      <c r="V234">
        <f>($T$12*'10-day-rainfall'!X221+$T$13*'10-day-rainfall'!Y221+$T$14*'10-day-rainfall'!Z221+$T$15*'10-day-rainfall'!AA221)/12</f>
        <v>132.53983729559891</v>
      </c>
      <c r="Y234">
        <f t="shared" si="70"/>
        <v>102.27493917634196</v>
      </c>
      <c r="Z234">
        <f t="shared" si="71"/>
        <v>2.6643867812977078</v>
      </c>
      <c r="AA234">
        <f t="shared" si="73"/>
        <v>5.7976280085334961</v>
      </c>
      <c r="AB234">
        <f t="shared" si="74"/>
        <v>3213758.6940539917</v>
      </c>
      <c r="AC234">
        <f t="shared" si="75"/>
        <v>3208118.8598449673</v>
      </c>
      <c r="AD234">
        <f t="shared" si="76"/>
        <v>102.25675816381103</v>
      </c>
      <c r="AE234">
        <f t="shared" si="77"/>
        <v>5.7967783250080416</v>
      </c>
      <c r="AF234">
        <f t="shared" si="78"/>
        <v>3202482.0844966345</v>
      </c>
      <c r="AG234">
        <f t="shared" si="79"/>
        <v>0</v>
      </c>
      <c r="AH234">
        <f t="shared" si="80"/>
        <v>0.71641115152223089</v>
      </c>
    </row>
    <row r="235" spans="19:34" x14ac:dyDescent="0.25">
      <c r="S235">
        <f t="shared" si="66"/>
        <v>9</v>
      </c>
      <c r="T235">
        <f t="shared" si="67"/>
        <v>24</v>
      </c>
      <c r="U235">
        <f t="shared" si="72"/>
        <v>216</v>
      </c>
      <c r="V235">
        <f>($T$12*'10-day-rainfall'!X222+$T$13*'10-day-rainfall'!Y222+$T$14*'10-day-rainfall'!Z222+$T$15*'10-day-rainfall'!AA222)/12</f>
        <v>132.76003455025162</v>
      </c>
      <c r="Y235">
        <f t="shared" si="70"/>
        <v>102.23858701206368</v>
      </c>
      <c r="Z235">
        <f t="shared" si="71"/>
        <v>0</v>
      </c>
      <c r="AA235">
        <f t="shared" si="73"/>
        <v>5.7959291023230026</v>
      </c>
      <c r="AB235">
        <f t="shared" si="74"/>
        <v>3202482.0844966345</v>
      </c>
      <c r="AC235">
        <f t="shared" si="75"/>
        <v>3192049.412112453</v>
      </c>
      <c r="AD235">
        <f t="shared" si="76"/>
        <v>102.20471895455535</v>
      </c>
      <c r="AE235">
        <f t="shared" si="77"/>
        <v>5.7943480395811209</v>
      </c>
      <c r="AF235">
        <f t="shared" si="78"/>
        <v>3181622.4315541424</v>
      </c>
      <c r="AG235">
        <f t="shared" si="79"/>
        <v>0</v>
      </c>
      <c r="AH235">
        <f t="shared" si="80"/>
        <v>0.71536472005519336</v>
      </c>
    </row>
    <row r="236" spans="19:34" x14ac:dyDescent="0.25">
      <c r="S236">
        <f t="shared" si="66"/>
        <v>10</v>
      </c>
      <c r="T236">
        <f t="shared" si="67"/>
        <v>1</v>
      </c>
      <c r="U236">
        <f t="shared" si="72"/>
        <v>217</v>
      </c>
      <c r="V236">
        <f>($T$12*'10-day-rainfall'!X223+$T$13*'10-day-rainfall'!Y223+$T$14*'10-day-rainfall'!Z223+$T$15*'10-day-rainfall'!AA223)/12</f>
        <v>132.76003455025162</v>
      </c>
      <c r="Y236">
        <f t="shared" si="70"/>
        <v>102.17084115735813</v>
      </c>
      <c r="Z236">
        <f t="shared" si="71"/>
        <v>0</v>
      </c>
      <c r="AA236">
        <f t="shared" si="73"/>
        <v>5.7927667294704674</v>
      </c>
      <c r="AB236">
        <f t="shared" si="74"/>
        <v>3181622.4315541433</v>
      </c>
      <c r="AC236">
        <f t="shared" si="75"/>
        <v>3171195.4514410966</v>
      </c>
      <c r="AD236">
        <f t="shared" si="76"/>
        <v>102.1369633616076</v>
      </c>
      <c r="AE236">
        <f t="shared" si="77"/>
        <v>5.7911854194273404</v>
      </c>
      <c r="AF236">
        <f t="shared" si="78"/>
        <v>3160774.1640442051</v>
      </c>
      <c r="AG236">
        <f t="shared" si="79"/>
        <v>0</v>
      </c>
      <c r="AH236">
        <f t="shared" si="80"/>
        <v>0.71341829844096327</v>
      </c>
    </row>
    <row r="237" spans="19:34" x14ac:dyDescent="0.25">
      <c r="S237">
        <f t="shared" ref="S237:S300" si="81">S213+1</f>
        <v>10</v>
      </c>
      <c r="T237">
        <f t="shared" ref="T237:T300" si="82">T213</f>
        <v>2</v>
      </c>
      <c r="U237">
        <f t="shared" si="72"/>
        <v>218</v>
      </c>
      <c r="V237">
        <f>($T$12*'10-day-rainfall'!X224+$T$13*'10-day-rainfall'!Y224+$T$14*'10-day-rainfall'!Z224+$T$15*'10-day-rainfall'!AA224)/12</f>
        <v>132.76003455025162</v>
      </c>
      <c r="Y237">
        <f t="shared" si="70"/>
        <v>102.10310406178523</v>
      </c>
      <c r="Z237">
        <f t="shared" si="71"/>
        <v>0</v>
      </c>
      <c r="AA237">
        <f t="shared" si="73"/>
        <v>5.789604972716563</v>
      </c>
      <c r="AB237">
        <f t="shared" si="74"/>
        <v>3160774.164044206</v>
      </c>
      <c r="AC237">
        <f t="shared" si="75"/>
        <v>3150352.8750933162</v>
      </c>
      <c r="AD237">
        <f t="shared" si="76"/>
        <v>102.06924475691385</v>
      </c>
      <c r="AE237">
        <f t="shared" si="77"/>
        <v>5.7880245257701119</v>
      </c>
      <c r="AF237">
        <f t="shared" si="78"/>
        <v>3139937.2757514338</v>
      </c>
      <c r="AG237">
        <f t="shared" si="79"/>
        <v>0</v>
      </c>
      <c r="AH237">
        <f t="shared" si="80"/>
        <v>0.71147233571016255</v>
      </c>
    </row>
    <row r="238" spans="19:34" x14ac:dyDescent="0.25">
      <c r="S238">
        <f t="shared" si="81"/>
        <v>10</v>
      </c>
      <c r="T238">
        <f t="shared" si="82"/>
        <v>3</v>
      </c>
      <c r="U238">
        <f t="shared" si="72"/>
        <v>219</v>
      </c>
      <c r="V238">
        <f>($T$12*'10-day-rainfall'!X225+$T$13*'10-day-rainfall'!Y225+$T$14*'10-day-rainfall'!Z225+$T$15*'10-day-rainfall'!AA225)/12</f>
        <v>132.76003455025162</v>
      </c>
      <c r="Y238">
        <f t="shared" si="70"/>
        <v>102.03536754995315</v>
      </c>
      <c r="Z238">
        <f t="shared" si="71"/>
        <v>0</v>
      </c>
      <c r="AA238">
        <f t="shared" si="73"/>
        <v>5.7864435108625321</v>
      </c>
      <c r="AB238">
        <f t="shared" si="74"/>
        <v>3139937.2757514329</v>
      </c>
      <c r="AC238">
        <f t="shared" si="75"/>
        <v>3129521.6774318805</v>
      </c>
      <c r="AD238">
        <f t="shared" si="76"/>
        <v>102.00125880988367</v>
      </c>
      <c r="AE238">
        <f t="shared" si="77"/>
        <v>5.7848533917847371</v>
      </c>
      <c r="AF238">
        <f t="shared" si="78"/>
        <v>3119111.8035410079</v>
      </c>
      <c r="AG238">
        <f t="shared" si="79"/>
        <v>0</v>
      </c>
      <c r="AH238">
        <f t="shared" si="80"/>
        <v>0.70952665740183607</v>
      </c>
    </row>
    <row r="239" spans="19:34" x14ac:dyDescent="0.25">
      <c r="S239">
        <f t="shared" si="81"/>
        <v>10</v>
      </c>
      <c r="T239">
        <f t="shared" si="82"/>
        <v>4</v>
      </c>
      <c r="U239">
        <f t="shared" si="72"/>
        <v>220</v>
      </c>
      <c r="V239">
        <f>($T$12*'10-day-rainfall'!X226+$T$13*'10-day-rainfall'!Y226+$T$14*'10-day-rainfall'!Z226+$T$15*'10-day-rainfall'!AA226)/12</f>
        <v>132.76003455025162</v>
      </c>
      <c r="Y239">
        <f t="shared" si="70"/>
        <v>101.96716881602961</v>
      </c>
      <c r="Z239">
        <f t="shared" si="71"/>
        <v>0</v>
      </c>
      <c r="AA239">
        <f t="shared" si="73"/>
        <v>5.7832641466388059</v>
      </c>
      <c r="AB239">
        <f t="shared" si="74"/>
        <v>3119111.8035410088</v>
      </c>
      <c r="AC239">
        <f t="shared" si="75"/>
        <v>3108701.9280770589</v>
      </c>
      <c r="AD239">
        <f t="shared" si="76"/>
        <v>101.93307881702408</v>
      </c>
      <c r="AE239">
        <f t="shared" si="77"/>
        <v>5.7816749012527184</v>
      </c>
      <c r="AF239">
        <f t="shared" si="78"/>
        <v>3098297.7738964991</v>
      </c>
      <c r="AG239">
        <f t="shared" si="79"/>
        <v>0</v>
      </c>
      <c r="AH239">
        <f t="shared" si="80"/>
        <v>0.70757137301776363</v>
      </c>
    </row>
    <row r="240" spans="19:34" x14ac:dyDescent="0.25">
      <c r="S240">
        <f t="shared" si="81"/>
        <v>10</v>
      </c>
      <c r="T240">
        <f t="shared" si="82"/>
        <v>5</v>
      </c>
      <c r="U240">
        <f t="shared" si="72"/>
        <v>221</v>
      </c>
      <c r="V240">
        <f>($T$12*'10-day-rainfall'!X227+$T$13*'10-day-rainfall'!Y227+$T$14*'10-day-rainfall'!Z227+$T$15*'10-day-rainfall'!AA227)/12</f>
        <v>132.76003455025162</v>
      </c>
      <c r="Y240">
        <f t="shared" si="70"/>
        <v>101.89900755393386</v>
      </c>
      <c r="Z240">
        <f t="shared" si="71"/>
        <v>0</v>
      </c>
      <c r="AA240">
        <f t="shared" si="73"/>
        <v>5.7800865293183117</v>
      </c>
      <c r="AB240">
        <f t="shared" si="74"/>
        <v>3098297.7738964981</v>
      </c>
      <c r="AC240">
        <f t="shared" si="75"/>
        <v>3087893.6181437252</v>
      </c>
      <c r="AD240">
        <f t="shared" si="76"/>
        <v>101.86493628569499</v>
      </c>
      <c r="AE240">
        <f t="shared" si="77"/>
        <v>5.77849815714388</v>
      </c>
      <c r="AF240">
        <f t="shared" si="78"/>
        <v>3077495.18053078</v>
      </c>
      <c r="AG240">
        <f t="shared" si="79"/>
        <v>0</v>
      </c>
      <c r="AH240">
        <f t="shared" si="80"/>
        <v>0.70561716296565435</v>
      </c>
    </row>
    <row r="241" spans="19:34" x14ac:dyDescent="0.25">
      <c r="S241">
        <f t="shared" si="81"/>
        <v>10</v>
      </c>
      <c r="T241">
        <f t="shared" si="82"/>
        <v>6</v>
      </c>
      <c r="U241">
        <f t="shared" si="72"/>
        <v>222</v>
      </c>
      <c r="V241">
        <f>($T$12*'10-day-rainfall'!X228+$T$13*'10-day-rainfall'!Y228+$T$14*'10-day-rainfall'!Z228+$T$15*'10-day-rainfall'!AA228)/12</f>
        <v>132.76003455025162</v>
      </c>
      <c r="Y241">
        <f t="shared" si="70"/>
        <v>101.83077131861404</v>
      </c>
      <c r="Z241">
        <f t="shared" si="71"/>
        <v>0</v>
      </c>
      <c r="AA241">
        <f t="shared" si="73"/>
        <v>5.7769062389144894</v>
      </c>
      <c r="AB241">
        <f t="shared" si="74"/>
        <v>3077495.1805307805</v>
      </c>
      <c r="AC241">
        <f t="shared" si="75"/>
        <v>3067096.7493007346</v>
      </c>
      <c r="AD241">
        <f t="shared" si="76"/>
        <v>101.79644759636105</v>
      </c>
      <c r="AE241">
        <f t="shared" si="77"/>
        <v>5.7753080807072035</v>
      </c>
      <c r="AF241">
        <f t="shared" si="78"/>
        <v>3056704.0714402343</v>
      </c>
      <c r="AG241">
        <f t="shared" si="79"/>
        <v>0</v>
      </c>
      <c r="AH241">
        <f t="shared" si="80"/>
        <v>0.70366162550346956</v>
      </c>
    </row>
    <row r="242" spans="19:34" x14ac:dyDescent="0.25">
      <c r="S242">
        <f t="shared" si="81"/>
        <v>10</v>
      </c>
      <c r="T242">
        <f t="shared" si="82"/>
        <v>7</v>
      </c>
      <c r="U242">
        <f t="shared" si="72"/>
        <v>223</v>
      </c>
      <c r="V242">
        <f>($T$12*'10-day-rainfall'!X229+$T$13*'10-day-rainfall'!Y229+$T$14*'10-day-rainfall'!Z229+$T$15*'10-day-rainfall'!AA229)/12</f>
        <v>132.76003455025162</v>
      </c>
      <c r="Y242">
        <f t="shared" si="70"/>
        <v>101.7621428651514</v>
      </c>
      <c r="Z242">
        <f t="shared" si="71"/>
        <v>0</v>
      </c>
      <c r="AA242">
        <f t="shared" si="73"/>
        <v>5.7737108067481806</v>
      </c>
      <c r="AB242">
        <f t="shared" si="74"/>
        <v>3056704.0714402325</v>
      </c>
      <c r="AC242">
        <f t="shared" si="75"/>
        <v>3046311.3919880856</v>
      </c>
      <c r="AD242">
        <f t="shared" si="76"/>
        <v>101.72783812868796</v>
      </c>
      <c r="AE242">
        <f t="shared" si="77"/>
        <v>5.7721135325445339</v>
      </c>
      <c r="AF242">
        <f t="shared" si="78"/>
        <v>3035924.4627230722</v>
      </c>
      <c r="AG242">
        <f t="shared" si="79"/>
        <v>0</v>
      </c>
      <c r="AH242">
        <f t="shared" si="80"/>
        <v>0.70169798609161849</v>
      </c>
    </row>
    <row r="243" spans="19:34" x14ac:dyDescent="0.25">
      <c r="S243">
        <f t="shared" si="81"/>
        <v>10</v>
      </c>
      <c r="T243">
        <f t="shared" si="82"/>
        <v>8</v>
      </c>
      <c r="U243">
        <f t="shared" si="72"/>
        <v>224</v>
      </c>
      <c r="V243">
        <f>($T$12*'10-day-rainfall'!X230+$T$13*'10-day-rainfall'!Y230+$T$14*'10-day-rainfall'!Z230+$T$15*'10-day-rainfall'!AA230)/12</f>
        <v>132.76003455025162</v>
      </c>
      <c r="Y243">
        <f t="shared" si="70"/>
        <v>101.69355237276321</v>
      </c>
      <c r="Z243">
        <f t="shared" si="71"/>
        <v>0</v>
      </c>
      <c r="AA243">
        <f t="shared" si="73"/>
        <v>5.7705171421000392</v>
      </c>
      <c r="AB243">
        <f t="shared" si="74"/>
        <v>3035924.4627230726</v>
      </c>
      <c r="AC243">
        <f t="shared" si="75"/>
        <v>3025537.5318672927</v>
      </c>
      <c r="AD243">
        <f t="shared" si="76"/>
        <v>101.65926661158755</v>
      </c>
      <c r="AE243">
        <f t="shared" si="77"/>
        <v>5.7689207514110565</v>
      </c>
      <c r="AF243">
        <f t="shared" si="78"/>
        <v>3015156.3480179929</v>
      </c>
      <c r="AG243">
        <f t="shared" si="79"/>
        <v>0</v>
      </c>
      <c r="AH243">
        <f t="shared" si="80"/>
        <v>0.69973543284531725</v>
      </c>
    </row>
    <row r="244" spans="19:34" x14ac:dyDescent="0.25">
      <c r="S244">
        <f t="shared" si="81"/>
        <v>10</v>
      </c>
      <c r="T244">
        <f t="shared" si="82"/>
        <v>9</v>
      </c>
      <c r="U244">
        <f t="shared" si="72"/>
        <v>225</v>
      </c>
      <c r="V244">
        <f>($T$12*'10-day-rainfall'!X231+$T$13*'10-day-rainfall'!Y231+$T$14*'10-day-rainfall'!Z231+$T$15*'10-day-rainfall'!AA231)/12</f>
        <v>132.76003455025162</v>
      </c>
      <c r="Y244">
        <f t="shared" si="70"/>
        <v>101.62479952409826</v>
      </c>
      <c r="Z244">
        <f t="shared" si="71"/>
        <v>0</v>
      </c>
      <c r="AA244">
        <f t="shared" si="73"/>
        <v>5.7673173739549863</v>
      </c>
      <c r="AB244">
        <f t="shared" si="74"/>
        <v>3015156.3480179934</v>
      </c>
      <c r="AC244">
        <f t="shared" si="75"/>
        <v>3004775.1767448746</v>
      </c>
      <c r="AD244">
        <f t="shared" si="76"/>
        <v>101.59025823624654</v>
      </c>
      <c r="AE244">
        <f t="shared" si="77"/>
        <v>5.7657110813226069</v>
      </c>
      <c r="AF244">
        <f t="shared" si="78"/>
        <v>2994399.7881252319</v>
      </c>
      <c r="AG244">
        <f t="shared" si="79"/>
        <v>0</v>
      </c>
      <c r="AH244">
        <f t="shared" si="80"/>
        <v>0.69776969018912183</v>
      </c>
    </row>
    <row r="245" spans="19:34" x14ac:dyDescent="0.25">
      <c r="S245">
        <f t="shared" si="81"/>
        <v>10</v>
      </c>
      <c r="T245">
        <f t="shared" si="82"/>
        <v>10</v>
      </c>
      <c r="U245">
        <f t="shared" si="72"/>
        <v>226</v>
      </c>
      <c r="V245">
        <f>($T$12*'10-day-rainfall'!X232+$T$13*'10-day-rainfall'!Y232+$T$14*'10-day-rainfall'!Z232+$T$15*'10-day-rainfall'!AA232)/12</f>
        <v>132.76003455025162</v>
      </c>
      <c r="Y245">
        <f t="shared" si="70"/>
        <v>101.55573618902702</v>
      </c>
      <c r="Z245">
        <f t="shared" si="71"/>
        <v>0</v>
      </c>
      <c r="AA245">
        <f t="shared" si="73"/>
        <v>5.7641056834479985</v>
      </c>
      <c r="AB245">
        <f t="shared" si="74"/>
        <v>2994399.7881252314</v>
      </c>
      <c r="AC245">
        <f t="shared" si="75"/>
        <v>2984024.3978950251</v>
      </c>
      <c r="AD245">
        <f t="shared" si="76"/>
        <v>101.52121413644866</v>
      </c>
      <c r="AE245">
        <f t="shared" si="77"/>
        <v>5.7625002853241858</v>
      </c>
      <c r="AF245">
        <f t="shared" si="78"/>
        <v>2973654.7870980646</v>
      </c>
      <c r="AG245">
        <f t="shared" si="79"/>
        <v>0</v>
      </c>
      <c r="AH245">
        <f t="shared" si="80"/>
        <v>0.69579759800392549</v>
      </c>
    </row>
    <row r="246" spans="19:34" x14ac:dyDescent="0.25">
      <c r="S246">
        <f t="shared" si="81"/>
        <v>10</v>
      </c>
      <c r="T246">
        <f t="shared" si="82"/>
        <v>11</v>
      </c>
      <c r="U246">
        <f t="shared" si="72"/>
        <v>227</v>
      </c>
      <c r="V246">
        <f>($T$12*'10-day-rainfall'!X233+$T$13*'10-day-rainfall'!Y233+$T$14*'10-day-rainfall'!Z233+$T$15*'10-day-rainfall'!AA233)/12</f>
        <v>132.76003455025162</v>
      </c>
      <c r="Y246">
        <f t="shared" si="70"/>
        <v>101.48671131378782</v>
      </c>
      <c r="Z246">
        <f t="shared" si="71"/>
        <v>0</v>
      </c>
      <c r="AA246">
        <f t="shared" si="73"/>
        <v>5.7608957814598742</v>
      </c>
      <c r="AB246">
        <f t="shared" si="74"/>
        <v>2973654.7870980632</v>
      </c>
      <c r="AC246">
        <f t="shared" si="75"/>
        <v>2963285.1746914354</v>
      </c>
      <c r="AD246">
        <f t="shared" si="76"/>
        <v>101.45218598603516</v>
      </c>
      <c r="AE246">
        <f t="shared" si="77"/>
        <v>5.7592903936162907</v>
      </c>
      <c r="AF246">
        <f t="shared" si="78"/>
        <v>2952921.3416810445</v>
      </c>
      <c r="AG246">
        <f t="shared" si="79"/>
        <v>0</v>
      </c>
      <c r="AH246">
        <f t="shared" si="80"/>
        <v>0.69382660403291407</v>
      </c>
    </row>
    <row r="247" spans="19:34" x14ac:dyDescent="0.25">
      <c r="S247">
        <f t="shared" si="81"/>
        <v>10</v>
      </c>
      <c r="T247">
        <f t="shared" si="82"/>
        <v>12</v>
      </c>
      <c r="U247">
        <f t="shared" si="72"/>
        <v>228</v>
      </c>
      <c r="V247">
        <f>($T$12*'10-day-rainfall'!X234+$T$13*'10-day-rainfall'!Y234+$T$14*'10-day-rainfall'!Z234+$T$15*'10-day-rainfall'!AA234)/12</f>
        <v>132.76003455025162</v>
      </c>
      <c r="Y247">
        <f t="shared" si="70"/>
        <v>101.4174244483894</v>
      </c>
      <c r="Z247">
        <f t="shared" si="71"/>
        <v>0</v>
      </c>
      <c r="AA247">
        <f t="shared" si="73"/>
        <v>5.7576758670301968</v>
      </c>
      <c r="AB247">
        <f t="shared" si="74"/>
        <v>2952921.3416810464</v>
      </c>
      <c r="AC247">
        <f t="shared" si="75"/>
        <v>2942557.525120392</v>
      </c>
      <c r="AD247">
        <f t="shared" si="76"/>
        <v>101.382662965918</v>
      </c>
      <c r="AE247">
        <f t="shared" si="77"/>
        <v>5.7560613430067198</v>
      </c>
      <c r="AF247">
        <f t="shared" si="78"/>
        <v>2932199.5208462221</v>
      </c>
      <c r="AG247">
        <f t="shared" si="79"/>
        <v>0</v>
      </c>
      <c r="AH247">
        <f t="shared" si="80"/>
        <v>0.6918503000078241</v>
      </c>
    </row>
    <row r="248" spans="19:34" x14ac:dyDescent="0.25">
      <c r="S248">
        <f t="shared" si="81"/>
        <v>10</v>
      </c>
      <c r="T248">
        <f t="shared" si="82"/>
        <v>13</v>
      </c>
      <c r="U248">
        <f t="shared" si="72"/>
        <v>229</v>
      </c>
      <c r="V248">
        <f>($T$12*'10-day-rainfall'!X235+$T$13*'10-day-rainfall'!Y235+$T$14*'10-day-rainfall'!Z235+$T$15*'10-day-rainfall'!AA235)/12</f>
        <v>132.76003455025162</v>
      </c>
      <c r="Y248">
        <f t="shared" si="70"/>
        <v>101.34792097855188</v>
      </c>
      <c r="Z248">
        <f t="shared" si="71"/>
        <v>0</v>
      </c>
      <c r="AA248">
        <f t="shared" si="73"/>
        <v>5.7544477244485321</v>
      </c>
      <c r="AB248">
        <f t="shared" si="74"/>
        <v>2932199.5208462235</v>
      </c>
      <c r="AC248">
        <f t="shared" si="75"/>
        <v>2921841.5149422162</v>
      </c>
      <c r="AD248">
        <f t="shared" si="76"/>
        <v>101.31317898571909</v>
      </c>
      <c r="AE248">
        <f t="shared" si="77"/>
        <v>5.7528341056364409</v>
      </c>
      <c r="AF248">
        <f t="shared" si="78"/>
        <v>2911489.3180659325</v>
      </c>
      <c r="AG248">
        <f t="shared" si="79"/>
        <v>0</v>
      </c>
      <c r="AH248">
        <f t="shared" si="80"/>
        <v>0.68986965560273028</v>
      </c>
    </row>
    <row r="249" spans="19:34" x14ac:dyDescent="0.25">
      <c r="S249">
        <f t="shared" si="81"/>
        <v>10</v>
      </c>
      <c r="T249">
        <f t="shared" si="82"/>
        <v>14</v>
      </c>
      <c r="U249">
        <f t="shared" si="72"/>
        <v>230</v>
      </c>
      <c r="V249">
        <f>($T$12*'10-day-rainfall'!X236+$T$13*'10-day-rainfall'!Y236+$T$14*'10-day-rainfall'!Z236+$T$15*'10-day-rainfall'!AA236)/12</f>
        <v>132.76003455025162</v>
      </c>
      <c r="Y249">
        <f t="shared" si="70"/>
        <v>101.27845647706127</v>
      </c>
      <c r="Z249">
        <f t="shared" si="71"/>
        <v>0</v>
      </c>
      <c r="AA249">
        <f t="shared" si="73"/>
        <v>5.7512213917819741</v>
      </c>
      <c r="AB249">
        <f t="shared" si="74"/>
        <v>2911489.3180659316</v>
      </c>
      <c r="AC249">
        <f t="shared" si="75"/>
        <v>2901137.1195607241</v>
      </c>
      <c r="AD249">
        <f t="shared" si="76"/>
        <v>101.24360206248895</v>
      </c>
      <c r="AE249">
        <f t="shared" si="77"/>
        <v>5.7496034988913562</v>
      </c>
      <c r="AF249">
        <f t="shared" si="78"/>
        <v>2890790.7454699227</v>
      </c>
      <c r="AG249">
        <f t="shared" si="79"/>
        <v>0</v>
      </c>
      <c r="AH249">
        <f t="shared" si="80"/>
        <v>0.68789012168087493</v>
      </c>
    </row>
    <row r="250" spans="19:34" x14ac:dyDescent="0.25">
      <c r="S250">
        <f t="shared" si="81"/>
        <v>10</v>
      </c>
      <c r="T250">
        <f t="shared" si="82"/>
        <v>15</v>
      </c>
      <c r="U250">
        <f t="shared" si="72"/>
        <v>231</v>
      </c>
      <c r="V250">
        <f>($T$12*'10-day-rainfall'!X237+$T$13*'10-day-rainfall'!Y237+$T$14*'10-day-rainfall'!Z237+$T$15*'10-day-rainfall'!AA237)/12</f>
        <v>132.76003455025162</v>
      </c>
      <c r="Y250">
        <f t="shared" si="70"/>
        <v>101.2086176794998</v>
      </c>
      <c r="Z250">
        <f t="shared" si="71"/>
        <v>0</v>
      </c>
      <c r="AA250">
        <f t="shared" si="73"/>
        <v>5.7479806434002976</v>
      </c>
      <c r="AB250">
        <f t="shared" si="74"/>
        <v>2890790.7454699217</v>
      </c>
      <c r="AC250">
        <f t="shared" si="75"/>
        <v>2880444.3803118011</v>
      </c>
      <c r="AD250">
        <f t="shared" si="76"/>
        <v>101.17363332671488</v>
      </c>
      <c r="AE250">
        <f t="shared" si="77"/>
        <v>5.7463577893103537</v>
      </c>
      <c r="AF250">
        <f t="shared" si="78"/>
        <v>2870103.8574284045</v>
      </c>
      <c r="AG250">
        <f t="shared" si="79"/>
        <v>0</v>
      </c>
      <c r="AH250">
        <f t="shared" si="80"/>
        <v>0.68590289017850736</v>
      </c>
    </row>
    <row r="251" spans="19:34" x14ac:dyDescent="0.25">
      <c r="S251">
        <f t="shared" si="81"/>
        <v>10</v>
      </c>
      <c r="T251">
        <f t="shared" si="82"/>
        <v>16</v>
      </c>
      <c r="U251">
        <f t="shared" si="72"/>
        <v>232</v>
      </c>
      <c r="V251">
        <f>($T$12*'10-day-rainfall'!X238+$T$13*'10-day-rainfall'!Y238+$T$14*'10-day-rainfall'!Z238+$T$15*'10-day-rainfall'!AA238)/12</f>
        <v>132.76003455025162</v>
      </c>
      <c r="Y251">
        <f t="shared" si="70"/>
        <v>101.13866872851979</v>
      </c>
      <c r="Z251">
        <f t="shared" si="71"/>
        <v>0</v>
      </c>
      <c r="AA251">
        <f t="shared" si="73"/>
        <v>5.7447358515962845</v>
      </c>
      <c r="AB251">
        <f t="shared" si="74"/>
        <v>2870103.8574284031</v>
      </c>
      <c r="AC251">
        <f t="shared" si="75"/>
        <v>2859763.3328955299</v>
      </c>
      <c r="AD251">
        <f t="shared" si="76"/>
        <v>101.10370412474731</v>
      </c>
      <c r="AE251">
        <f t="shared" si="77"/>
        <v>5.7431139136234908</v>
      </c>
      <c r="AF251">
        <f t="shared" si="78"/>
        <v>2849428.6473393585</v>
      </c>
      <c r="AG251">
        <f t="shared" si="79"/>
        <v>0</v>
      </c>
      <c r="AH251">
        <f t="shared" si="80"/>
        <v>0.68391359236644256</v>
      </c>
    </row>
    <row r="252" spans="19:34" x14ac:dyDescent="0.25">
      <c r="S252">
        <f t="shared" si="81"/>
        <v>10</v>
      </c>
      <c r="T252">
        <f t="shared" si="82"/>
        <v>17</v>
      </c>
      <c r="U252">
        <f t="shared" si="72"/>
        <v>233</v>
      </c>
      <c r="V252">
        <f>($T$12*'10-day-rainfall'!X239+$T$13*'10-day-rainfall'!Y239+$T$14*'10-day-rainfall'!Z239+$T$15*'10-day-rainfall'!AA239)/12</f>
        <v>132.76003455025162</v>
      </c>
      <c r="Y252">
        <f t="shared" si="70"/>
        <v>101.06875926441299</v>
      </c>
      <c r="Z252">
        <f t="shared" si="71"/>
        <v>0</v>
      </c>
      <c r="AA252">
        <f t="shared" si="73"/>
        <v>5.7414928915092691</v>
      </c>
      <c r="AB252">
        <f t="shared" si="74"/>
        <v>2849428.647339358</v>
      </c>
      <c r="AC252">
        <f t="shared" si="75"/>
        <v>2839093.9601346413</v>
      </c>
      <c r="AD252">
        <f t="shared" si="76"/>
        <v>101.03355997035565</v>
      </c>
      <c r="AE252">
        <f t="shared" si="77"/>
        <v>5.7398618832590378</v>
      </c>
      <c r="AF252">
        <f t="shared" si="78"/>
        <v>2828765.1445596255</v>
      </c>
      <c r="AG252">
        <f t="shared" si="79"/>
        <v>0</v>
      </c>
      <c r="AH252">
        <f t="shared" si="80"/>
        <v>0.68192541753262648</v>
      </c>
    </row>
    <row r="253" spans="19:34" x14ac:dyDescent="0.25">
      <c r="S253">
        <f t="shared" si="81"/>
        <v>10</v>
      </c>
      <c r="T253">
        <f t="shared" si="82"/>
        <v>18</v>
      </c>
      <c r="U253">
        <f t="shared" si="72"/>
        <v>234</v>
      </c>
      <c r="V253">
        <f>($T$12*'10-day-rainfall'!X240+$T$13*'10-day-rainfall'!Y240+$T$14*'10-day-rainfall'!Z240+$T$15*'10-day-rainfall'!AA240)/12</f>
        <v>132.76003455025162</v>
      </c>
      <c r="Y253">
        <f t="shared" si="70"/>
        <v>100.99835002211533</v>
      </c>
      <c r="Z253">
        <f t="shared" si="71"/>
        <v>0</v>
      </c>
      <c r="AA253">
        <f t="shared" si="73"/>
        <v>5.7382305986001052</v>
      </c>
      <c r="AB253">
        <f t="shared" si="74"/>
        <v>2828765.1445596246</v>
      </c>
      <c r="AC253">
        <f t="shared" si="75"/>
        <v>2818436.3294821442</v>
      </c>
      <c r="AD253">
        <f t="shared" si="76"/>
        <v>100.96314007557106</v>
      </c>
      <c r="AE253">
        <f t="shared" si="77"/>
        <v>5.7365993140197515</v>
      </c>
      <c r="AF253">
        <f t="shared" si="78"/>
        <v>2808113.3870291533</v>
      </c>
      <c r="AG253">
        <f t="shared" si="79"/>
        <v>0</v>
      </c>
      <c r="AH253">
        <f t="shared" si="80"/>
        <v>0.67992688025444636</v>
      </c>
    </row>
    <row r="254" spans="19:34" x14ac:dyDescent="0.25">
      <c r="S254">
        <f t="shared" si="81"/>
        <v>10</v>
      </c>
      <c r="T254">
        <f t="shared" si="82"/>
        <v>19</v>
      </c>
      <c r="U254">
        <f t="shared" si="72"/>
        <v>235</v>
      </c>
      <c r="V254">
        <f>($T$12*'10-day-rainfall'!X241+$T$13*'10-day-rainfall'!Y241+$T$14*'10-day-rainfall'!Z241+$T$15*'10-day-rainfall'!AA241)/12</f>
        <v>132.76003455025162</v>
      </c>
      <c r="Y254">
        <f t="shared" si="70"/>
        <v>100.92795014824419</v>
      </c>
      <c r="Z254">
        <f t="shared" si="71"/>
        <v>0</v>
      </c>
      <c r="AA254">
        <f t="shared" si="73"/>
        <v>5.73496895693415</v>
      </c>
      <c r="AB254">
        <f t="shared" si="74"/>
        <v>2808113.3870291552</v>
      </c>
      <c r="AC254">
        <f t="shared" si="75"/>
        <v>2797790.4429066735</v>
      </c>
      <c r="AD254">
        <f t="shared" si="76"/>
        <v>100.89276021522618</v>
      </c>
      <c r="AE254">
        <f t="shared" si="77"/>
        <v>5.7333385995848767</v>
      </c>
      <c r="AF254">
        <f t="shared" si="78"/>
        <v>2787473.3680706494</v>
      </c>
      <c r="AG254">
        <f t="shared" si="79"/>
        <v>0</v>
      </c>
      <c r="AH254">
        <f t="shared" si="80"/>
        <v>0.67792882606822946</v>
      </c>
    </row>
    <row r="255" spans="19:34" x14ac:dyDescent="0.25">
      <c r="S255">
        <f t="shared" si="81"/>
        <v>10</v>
      </c>
      <c r="T255">
        <f t="shared" si="82"/>
        <v>20</v>
      </c>
      <c r="U255">
        <f t="shared" si="72"/>
        <v>236</v>
      </c>
      <c r="V255">
        <f>($T$12*'10-day-rainfall'!X242+$T$13*'10-day-rainfall'!Y242+$T$14*'10-day-rainfall'!Z242+$T$15*'10-day-rainfall'!AA242)/12</f>
        <v>132.76003455025162</v>
      </c>
      <c r="Y255">
        <f t="shared" si="70"/>
        <v>100.85748842175516</v>
      </c>
      <c r="Z255">
        <f t="shared" si="71"/>
        <v>0</v>
      </c>
      <c r="AA255">
        <f t="shared" si="73"/>
        <v>5.7317051725139692</v>
      </c>
      <c r="AB255">
        <f t="shared" si="74"/>
        <v>2787473.3680706494</v>
      </c>
      <c r="AC255">
        <f t="shared" si="75"/>
        <v>2777156.2987601245</v>
      </c>
      <c r="AD255">
        <f t="shared" si="76"/>
        <v>100.82202981420247</v>
      </c>
      <c r="AE255">
        <f t="shared" si="77"/>
        <v>5.7300644161338603</v>
      </c>
      <c r="AF255">
        <f t="shared" si="78"/>
        <v>2766845.1361725675</v>
      </c>
      <c r="AG255">
        <f t="shared" si="79"/>
        <v>0</v>
      </c>
      <c r="AH255">
        <f t="shared" si="80"/>
        <v>0.67592973930297962</v>
      </c>
    </row>
    <row r="256" spans="19:34" x14ac:dyDescent="0.25">
      <c r="S256">
        <f t="shared" si="81"/>
        <v>10</v>
      </c>
      <c r="T256">
        <f t="shared" si="82"/>
        <v>21</v>
      </c>
      <c r="U256">
        <f t="shared" si="72"/>
        <v>237</v>
      </c>
      <c r="V256">
        <f>($T$12*'10-day-rainfall'!X243+$T$13*'10-day-rainfall'!Y243+$T$14*'10-day-rainfall'!Z243+$T$15*'10-day-rainfall'!AA243)/12</f>
        <v>132.76003455025162</v>
      </c>
      <c r="Y256">
        <f t="shared" si="70"/>
        <v>100.78659150739267</v>
      </c>
      <c r="Z256">
        <f t="shared" si="71"/>
        <v>0</v>
      </c>
      <c r="AA256">
        <f t="shared" si="73"/>
        <v>5.7284245991187115</v>
      </c>
      <c r="AB256">
        <f t="shared" si="74"/>
        <v>2766845.136172567</v>
      </c>
      <c r="AC256">
        <f t="shared" si="75"/>
        <v>2756533.9718941534</v>
      </c>
      <c r="AD256">
        <f t="shared" si="76"/>
        <v>100.7511531947716</v>
      </c>
      <c r="AE256">
        <f t="shared" si="77"/>
        <v>5.7267847818346604</v>
      </c>
      <c r="AF256">
        <f t="shared" si="78"/>
        <v>2746228.7109579621</v>
      </c>
      <c r="AG256">
        <f t="shared" si="79"/>
        <v>0</v>
      </c>
      <c r="AH256">
        <f t="shared" si="80"/>
        <v>0.67392167462704899</v>
      </c>
    </row>
    <row r="257" spans="19:34" x14ac:dyDescent="0.25">
      <c r="S257">
        <f t="shared" si="81"/>
        <v>10</v>
      </c>
      <c r="T257">
        <f t="shared" si="82"/>
        <v>22</v>
      </c>
      <c r="U257">
        <f t="shared" si="72"/>
        <v>238</v>
      </c>
      <c r="V257">
        <f>($T$12*'10-day-rainfall'!X244+$T$13*'10-day-rainfall'!Y244+$T$14*'10-day-rainfall'!Z244+$T$15*'10-day-rainfall'!AA244)/12</f>
        <v>132.76003455025162</v>
      </c>
      <c r="Y257">
        <f t="shared" si="70"/>
        <v>100.71573517127419</v>
      </c>
      <c r="Z257">
        <f t="shared" si="71"/>
        <v>0</v>
      </c>
      <c r="AA257">
        <f t="shared" si="73"/>
        <v>5.7251459033779177</v>
      </c>
      <c r="AB257">
        <f t="shared" si="74"/>
        <v>2746228.7109579626</v>
      </c>
      <c r="AC257">
        <f t="shared" si="75"/>
        <v>2735923.4483318822</v>
      </c>
      <c r="AD257">
        <f t="shared" si="76"/>
        <v>100.68031714196883</v>
      </c>
      <c r="AE257">
        <f t="shared" si="77"/>
        <v>5.7235070246524273</v>
      </c>
      <c r="AF257">
        <f t="shared" si="78"/>
        <v>2725624.0856692139</v>
      </c>
      <c r="AG257">
        <f t="shared" si="79"/>
        <v>0</v>
      </c>
      <c r="AH257">
        <f t="shared" si="80"/>
        <v>0.67191475927812561</v>
      </c>
    </row>
    <row r="258" spans="19:34" x14ac:dyDescent="0.25">
      <c r="S258">
        <f t="shared" si="81"/>
        <v>10</v>
      </c>
      <c r="T258">
        <f t="shared" si="82"/>
        <v>23</v>
      </c>
      <c r="U258">
        <f t="shared" si="72"/>
        <v>239</v>
      </c>
      <c r="V258">
        <f>($T$12*'10-day-rainfall'!X245+$T$13*'10-day-rainfall'!Y245+$T$14*'10-day-rainfall'!Z245+$T$15*'10-day-rainfall'!AA245)/12</f>
        <v>132.76003455025162</v>
      </c>
      <c r="Y258">
        <f t="shared" si="70"/>
        <v>100.6446709335836</v>
      </c>
      <c r="Z258">
        <f t="shared" si="71"/>
        <v>0</v>
      </c>
      <c r="AA258">
        <f t="shared" si="73"/>
        <v>5.7218593398696367</v>
      </c>
      <c r="AB258">
        <f t="shared" si="74"/>
        <v>2725624.0856692153</v>
      </c>
      <c r="AC258">
        <f t="shared" si="75"/>
        <v>2715324.73885745</v>
      </c>
      <c r="AD258">
        <f t="shared" si="76"/>
        <v>100.60898086216784</v>
      </c>
      <c r="AE258">
        <f t="shared" si="77"/>
        <v>5.7202099351842426</v>
      </c>
      <c r="AF258">
        <f t="shared" si="78"/>
        <v>2705031.3299025521</v>
      </c>
      <c r="AG258">
        <f t="shared" si="79"/>
        <v>0</v>
      </c>
      <c r="AH258">
        <f t="shared" si="80"/>
        <v>0.66990370772839369</v>
      </c>
    </row>
    <row r="259" spans="19:34" x14ac:dyDescent="0.25">
      <c r="S259">
        <f t="shared" si="81"/>
        <v>10</v>
      </c>
      <c r="T259">
        <f t="shared" si="82"/>
        <v>24</v>
      </c>
      <c r="U259">
        <f t="shared" si="72"/>
        <v>240</v>
      </c>
      <c r="V259">
        <f>($T$12*'10-day-rainfall'!X246+$T$13*'10-day-rainfall'!Y246+$T$14*'10-day-rainfall'!Z246+$T$15*'10-day-rainfall'!AA246)/12</f>
        <v>132.76003455025162</v>
      </c>
      <c r="Y259">
        <f t="shared" si="70"/>
        <v>100.57331136706041</v>
      </c>
      <c r="Z259">
        <f t="shared" si="71"/>
        <v>0</v>
      </c>
      <c r="AA259">
        <f t="shared" si="73"/>
        <v>5.7185614814260397</v>
      </c>
      <c r="AB259">
        <f t="shared" si="74"/>
        <v>2705031.3299025507</v>
      </c>
      <c r="AC259">
        <f t="shared" si="75"/>
        <v>2694737.9192359839</v>
      </c>
      <c r="AD259">
        <f t="shared" si="76"/>
        <v>100.53764186602159</v>
      </c>
      <c r="AE259">
        <f t="shared" si="77"/>
        <v>5.7169130273937192</v>
      </c>
      <c r="AF259">
        <f t="shared" si="78"/>
        <v>2684450.4430039334</v>
      </c>
      <c r="AG259">
        <f t="shared" si="79"/>
        <v>0</v>
      </c>
      <c r="AH259">
        <f t="shared" si="80"/>
        <v>0.66788666201726443</v>
      </c>
    </row>
    <row r="260" spans="19:34" x14ac:dyDescent="0.25">
      <c r="S260">
        <f t="shared" si="81"/>
        <v>11</v>
      </c>
      <c r="T260">
        <f t="shared" si="82"/>
        <v>1</v>
      </c>
      <c r="U260">
        <f t="shared" ref="U260:U271" si="83">(S260-1)*24+T260</f>
        <v>241</v>
      </c>
      <c r="V260">
        <f>V259</f>
        <v>132.76003455025162</v>
      </c>
      <c r="Y260">
        <f t="shared" si="70"/>
        <v>100.50199292943171</v>
      </c>
      <c r="Z260">
        <f t="shared" ref="Z260:Z271" si="84">(V261-V260)*43560/3600</f>
        <v>0</v>
      </c>
      <c r="AA260">
        <f t="shared" si="73"/>
        <v>5.7152655237405128</v>
      </c>
      <c r="AB260">
        <f t="shared" si="74"/>
        <v>2684450.4430039334</v>
      </c>
      <c r="AC260">
        <f t="shared" si="75"/>
        <v>2674162.9650612003</v>
      </c>
      <c r="AD260">
        <f t="shared" si="76"/>
        <v>100.46623048720751</v>
      </c>
      <c r="AE260">
        <f t="shared" si="77"/>
        <v>5.7136135700343189</v>
      </c>
      <c r="AF260">
        <f t="shared" si="78"/>
        <v>2663881.4341518097</v>
      </c>
      <c r="AG260">
        <f t="shared" si="79"/>
        <v>0</v>
      </c>
      <c r="AH260">
        <f t="shared" si="80"/>
        <v>0.66587077885327839</v>
      </c>
    </row>
    <row r="261" spans="19:34" x14ac:dyDescent="0.25">
      <c r="S261">
        <f t="shared" si="81"/>
        <v>11</v>
      </c>
      <c r="T261">
        <f t="shared" si="82"/>
        <v>2</v>
      </c>
      <c r="U261">
        <f t="shared" si="83"/>
        <v>242</v>
      </c>
      <c r="V261">
        <f t="shared" ref="V261:V271" si="85">V260</f>
        <v>132.76003455025162</v>
      </c>
      <c r="Y261">
        <f t="shared" si="70"/>
        <v>100.43030603375644</v>
      </c>
      <c r="Z261">
        <f t="shared" si="84"/>
        <v>0</v>
      </c>
      <c r="AA261">
        <f t="shared" si="73"/>
        <v>5.7119554090968281</v>
      </c>
      <c r="AB261">
        <f t="shared" si="74"/>
        <v>2663881.4341518111</v>
      </c>
      <c r="AC261">
        <f t="shared" si="75"/>
        <v>2653599.9144154368</v>
      </c>
      <c r="AD261">
        <f t="shared" si="76"/>
        <v>100.39438161934474</v>
      </c>
      <c r="AE261">
        <f t="shared" si="77"/>
        <v>5.7102972499612727</v>
      </c>
      <c r="AF261">
        <f t="shared" si="78"/>
        <v>2643324.3640519506</v>
      </c>
      <c r="AG261">
        <f t="shared" si="79"/>
        <v>0</v>
      </c>
      <c r="AH261">
        <f t="shared" si="80"/>
        <v>0.66384735208068812</v>
      </c>
    </row>
    <row r="262" spans="19:34" x14ac:dyDescent="0.25">
      <c r="S262">
        <f t="shared" si="81"/>
        <v>11</v>
      </c>
      <c r="T262">
        <f t="shared" si="82"/>
        <v>3</v>
      </c>
      <c r="U262">
        <f t="shared" si="83"/>
        <v>243</v>
      </c>
      <c r="V262">
        <f t="shared" si="85"/>
        <v>132.76003455025162</v>
      </c>
      <c r="Y262">
        <f t="shared" ref="Y262:Y325" si="86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100.35847806237736</v>
      </c>
      <c r="Z262">
        <f t="shared" si="84"/>
        <v>0</v>
      </c>
      <c r="AA262">
        <f t="shared" si="73"/>
        <v>5.7086400535404174</v>
      </c>
      <c r="AB262">
        <f t="shared" si="74"/>
        <v>2643324.3640519525</v>
      </c>
      <c r="AC262">
        <f t="shared" si="75"/>
        <v>2633048.8119555796</v>
      </c>
      <c r="AD262">
        <f t="shared" si="76"/>
        <v>100.32257449935514</v>
      </c>
      <c r="AE262">
        <f t="shared" si="77"/>
        <v>5.7069828568400895</v>
      </c>
      <c r="AF262">
        <f t="shared" si="78"/>
        <v>2622779.2257673284</v>
      </c>
      <c r="AG262">
        <f t="shared" si="79"/>
        <v>0</v>
      </c>
      <c r="AH262">
        <f t="shared" si="80"/>
        <v>0.6618212165233891</v>
      </c>
    </row>
    <row r="263" spans="19:34" x14ac:dyDescent="0.25">
      <c r="S263">
        <f t="shared" si="81"/>
        <v>11</v>
      </c>
      <c r="T263">
        <f t="shared" si="82"/>
        <v>4</v>
      </c>
      <c r="U263">
        <f t="shared" si="83"/>
        <v>244</v>
      </c>
      <c r="V263">
        <f t="shared" si="85"/>
        <v>132.76003455025162</v>
      </c>
      <c r="Y263">
        <f t="shared" si="86"/>
        <v>100.28669178167108</v>
      </c>
      <c r="Z263">
        <f t="shared" si="84"/>
        <v>0</v>
      </c>
      <c r="AA263">
        <f t="shared" si="73"/>
        <v>5.7053266222956793</v>
      </c>
      <c r="AB263">
        <f t="shared" si="74"/>
        <v>2622779.2257673303</v>
      </c>
      <c r="AC263">
        <f t="shared" si="75"/>
        <v>2612509.6378471982</v>
      </c>
      <c r="AD263">
        <f t="shared" si="76"/>
        <v>100.25052309513326</v>
      </c>
      <c r="AE263">
        <f t="shared" si="77"/>
        <v>5.703659180318156</v>
      </c>
      <c r="AF263">
        <f t="shared" si="78"/>
        <v>2602246.0527181849</v>
      </c>
      <c r="AG263">
        <f t="shared" si="79"/>
        <v>0</v>
      </c>
      <c r="AH263">
        <f t="shared" si="80"/>
        <v>0.6597962569836352</v>
      </c>
    </row>
    <row r="264" spans="19:34" x14ac:dyDescent="0.25">
      <c r="S264">
        <f t="shared" si="81"/>
        <v>11</v>
      </c>
      <c r="T264">
        <f t="shared" si="82"/>
        <v>5</v>
      </c>
      <c r="U264">
        <f t="shared" si="83"/>
        <v>245</v>
      </c>
      <c r="V264">
        <f t="shared" si="85"/>
        <v>132.76003455025162</v>
      </c>
      <c r="Y264">
        <f t="shared" si="86"/>
        <v>100.21436140867225</v>
      </c>
      <c r="Z264">
        <f t="shared" si="84"/>
        <v>0</v>
      </c>
      <c r="AA264">
        <f t="shared" si="73"/>
        <v>5.7019921587853233</v>
      </c>
      <c r="AB264">
        <f t="shared" si="74"/>
        <v>2602246.0527181863</v>
      </c>
      <c r="AC264">
        <f t="shared" si="75"/>
        <v>2591982.4668323728</v>
      </c>
      <c r="AD264">
        <f t="shared" si="76"/>
        <v>100.17819971954479</v>
      </c>
      <c r="AE264">
        <f t="shared" si="77"/>
        <v>5.7003251371295693</v>
      </c>
      <c r="AF264">
        <f t="shared" si="78"/>
        <v>2581724.8822245197</v>
      </c>
      <c r="AG264">
        <f t="shared" si="79"/>
        <v>0</v>
      </c>
      <c r="AH264">
        <f t="shared" si="80"/>
        <v>0.65776003093736046</v>
      </c>
    </row>
    <row r="265" spans="19:34" x14ac:dyDescent="0.25">
      <c r="S265">
        <f t="shared" si="81"/>
        <v>11</v>
      </c>
      <c r="T265">
        <f t="shared" si="82"/>
        <v>6</v>
      </c>
      <c r="U265">
        <f t="shared" si="83"/>
        <v>246</v>
      </c>
      <c r="V265">
        <f t="shared" si="85"/>
        <v>132.76003455025162</v>
      </c>
      <c r="Y265">
        <f t="shared" si="86"/>
        <v>100.14205917471823</v>
      </c>
      <c r="Z265">
        <f t="shared" si="84"/>
        <v>0</v>
      </c>
      <c r="AA265">
        <f t="shared" si="73"/>
        <v>5.6986590902072516</v>
      </c>
      <c r="AB265">
        <f t="shared" si="74"/>
        <v>2581724.8822245216</v>
      </c>
      <c r="AC265">
        <f t="shared" si="75"/>
        <v>2571467.2958621485</v>
      </c>
      <c r="AD265">
        <f t="shared" si="76"/>
        <v>100.10591862370995</v>
      </c>
      <c r="AE265">
        <f t="shared" si="77"/>
        <v>5.6969930429999627</v>
      </c>
      <c r="AF265">
        <f t="shared" si="78"/>
        <v>2561215.7072697217</v>
      </c>
      <c r="AG265">
        <f t="shared" si="79"/>
        <v>0</v>
      </c>
      <c r="AH265">
        <f t="shared" si="80"/>
        <v>0.65572469476359208</v>
      </c>
    </row>
    <row r="266" spans="19:34" x14ac:dyDescent="0.25">
      <c r="S266">
        <f t="shared" si="81"/>
        <v>11</v>
      </c>
      <c r="T266">
        <f t="shared" si="82"/>
        <v>7</v>
      </c>
      <c r="U266">
        <f t="shared" si="83"/>
        <v>247</v>
      </c>
      <c r="V266">
        <f t="shared" si="85"/>
        <v>132.76003455025162</v>
      </c>
      <c r="Y266">
        <f t="shared" si="86"/>
        <v>100.06962917851851</v>
      </c>
      <c r="Z266">
        <f t="shared" si="84"/>
        <v>0</v>
      </c>
      <c r="AA266">
        <f t="shared" si="73"/>
        <v>5.695321308884262</v>
      </c>
      <c r="AB266">
        <f t="shared" si="74"/>
        <v>2561215.7072697235</v>
      </c>
      <c r="AC266">
        <f t="shared" si="75"/>
        <v>2550964.1289137318</v>
      </c>
      <c r="AD266">
        <f t="shared" si="76"/>
        <v>100.03320578576954</v>
      </c>
      <c r="AE266">
        <f t="shared" si="77"/>
        <v>5.6936443273873758</v>
      </c>
      <c r="AF266">
        <f t="shared" si="78"/>
        <v>2540718.5876911292</v>
      </c>
      <c r="AG266">
        <f t="shared" si="79"/>
        <v>0</v>
      </c>
      <c r="AH266">
        <f t="shared" si="80"/>
        <v>0.65368693901341757</v>
      </c>
    </row>
    <row r="267" spans="19:34" x14ac:dyDescent="0.25">
      <c r="S267">
        <f t="shared" si="81"/>
        <v>11</v>
      </c>
      <c r="T267">
        <f t="shared" si="82"/>
        <v>8</v>
      </c>
      <c r="U267">
        <f t="shared" si="83"/>
        <v>248</v>
      </c>
      <c r="V267">
        <f t="shared" si="85"/>
        <v>132.76003455025162</v>
      </c>
      <c r="Y267">
        <f t="shared" si="86"/>
        <v>99.996803842681572</v>
      </c>
      <c r="Z267">
        <f t="shared" si="84"/>
        <v>0</v>
      </c>
      <c r="AA267">
        <f t="shared" si="73"/>
        <v>5.6919683334614399</v>
      </c>
      <c r="AB267">
        <f t="shared" si="74"/>
        <v>2540718.5876911292</v>
      </c>
      <c r="AC267">
        <f t="shared" si="75"/>
        <v>2530473.0446908986</v>
      </c>
      <c r="AD267">
        <f t="shared" si="76"/>
        <v>99.960401893277776</v>
      </c>
      <c r="AE267">
        <f t="shared" si="77"/>
        <v>5.6902923392447162</v>
      </c>
      <c r="AF267">
        <f t="shared" si="78"/>
        <v>2520233.5352698481</v>
      </c>
      <c r="AG267">
        <f t="shared" si="79"/>
        <v>0</v>
      </c>
      <c r="AH267">
        <f t="shared" si="80"/>
        <v>0.65164108500305407</v>
      </c>
    </row>
    <row r="268" spans="19:34" x14ac:dyDescent="0.25">
      <c r="S268">
        <f t="shared" si="81"/>
        <v>11</v>
      </c>
      <c r="T268">
        <f t="shared" si="82"/>
        <v>9</v>
      </c>
      <c r="U268">
        <f t="shared" si="83"/>
        <v>249</v>
      </c>
      <c r="V268">
        <f t="shared" si="85"/>
        <v>132.76003455025162</v>
      </c>
      <c r="Y268">
        <f t="shared" si="86"/>
        <v>99.924021380907035</v>
      </c>
      <c r="Z268">
        <f t="shared" si="84"/>
        <v>0</v>
      </c>
      <c r="AA268">
        <f t="shared" si="73"/>
        <v>5.6886173320175351</v>
      </c>
      <c r="AB268">
        <f t="shared" si="74"/>
        <v>2520233.5352698467</v>
      </c>
      <c r="AC268">
        <f t="shared" si="75"/>
        <v>2509994.024072215</v>
      </c>
      <c r="AD268">
        <f t="shared" si="76"/>
        <v>99.887578525469408</v>
      </c>
      <c r="AE268">
        <f t="shared" si="77"/>
        <v>5.686939883228856</v>
      </c>
      <c r="AF268">
        <f t="shared" si="78"/>
        <v>2499760.5516902227</v>
      </c>
      <c r="AG268">
        <f t="shared" si="79"/>
        <v>0</v>
      </c>
      <c r="AH268">
        <f t="shared" si="80"/>
        <v>0.64959643543715351</v>
      </c>
    </row>
    <row r="269" spans="19:34" x14ac:dyDescent="0.25">
      <c r="S269">
        <f t="shared" si="81"/>
        <v>11</v>
      </c>
      <c r="T269">
        <f t="shared" si="82"/>
        <v>10</v>
      </c>
      <c r="U269">
        <f t="shared" si="83"/>
        <v>250</v>
      </c>
      <c r="V269">
        <f t="shared" si="85"/>
        <v>132.76003455025162</v>
      </c>
      <c r="Y269">
        <f t="shared" si="86"/>
        <v>99.850911477159713</v>
      </c>
      <c r="Z269">
        <f t="shared" si="84"/>
        <v>0</v>
      </c>
      <c r="AA269">
        <f t="shared" si="73"/>
        <v>5.6852538020461161</v>
      </c>
      <c r="AB269">
        <f t="shared" si="74"/>
        <v>2499760.5516902241</v>
      </c>
      <c r="AC269">
        <f t="shared" si="75"/>
        <v>2489527.0948465411</v>
      </c>
      <c r="AD269">
        <f t="shared" si="76"/>
        <v>99.814244484524551</v>
      </c>
      <c r="AE269">
        <f t="shared" si="77"/>
        <v>5.6835677234234891</v>
      </c>
      <c r="AF269">
        <f t="shared" si="78"/>
        <v>2479299.7078858996</v>
      </c>
      <c r="AG269">
        <f t="shared" si="79"/>
        <v>0</v>
      </c>
      <c r="AH269">
        <f t="shared" si="80"/>
        <v>0.64754513450735329</v>
      </c>
    </row>
    <row r="270" spans="19:34" x14ac:dyDescent="0.25">
      <c r="S270">
        <f t="shared" si="81"/>
        <v>11</v>
      </c>
      <c r="T270">
        <f t="shared" si="82"/>
        <v>11</v>
      </c>
      <c r="U270">
        <f t="shared" si="83"/>
        <v>251</v>
      </c>
      <c r="V270">
        <f t="shared" si="85"/>
        <v>132.76003455025162</v>
      </c>
      <c r="Y270">
        <f t="shared" si="86"/>
        <v>99.777599240586838</v>
      </c>
      <c r="Z270">
        <f t="shared" si="84"/>
        <v>0</v>
      </c>
      <c r="AA270">
        <f t="shared" si="73"/>
        <v>5.6818826448832578</v>
      </c>
      <c r="AB270">
        <f t="shared" si="74"/>
        <v>2479299.7078858986</v>
      </c>
      <c r="AC270">
        <f t="shared" si="75"/>
        <v>2469072.3191251089</v>
      </c>
      <c r="AD270">
        <f t="shared" si="76"/>
        <v>99.740953990199102</v>
      </c>
      <c r="AE270">
        <f t="shared" si="77"/>
        <v>5.6801975660464317</v>
      </c>
      <c r="AF270">
        <f t="shared" si="78"/>
        <v>2458850.9966481314</v>
      </c>
      <c r="AG270">
        <f t="shared" si="79"/>
        <v>0</v>
      </c>
      <c r="AH270">
        <f t="shared" si="80"/>
        <v>0.64548983800093074</v>
      </c>
    </row>
    <row r="271" spans="19:34" x14ac:dyDescent="0.25">
      <c r="S271">
        <f t="shared" si="81"/>
        <v>11</v>
      </c>
      <c r="T271">
        <f t="shared" si="82"/>
        <v>12</v>
      </c>
      <c r="U271">
        <f t="shared" si="83"/>
        <v>252</v>
      </c>
      <c r="V271">
        <f t="shared" si="85"/>
        <v>132.76003455025162</v>
      </c>
      <c r="Y271">
        <f t="shared" si="86"/>
        <v>99.704330475612608</v>
      </c>
      <c r="Z271">
        <f t="shared" si="84"/>
        <v>0</v>
      </c>
      <c r="AA271">
        <f t="shared" si="73"/>
        <v>5.6785134866989875</v>
      </c>
      <c r="AB271">
        <f t="shared" si="74"/>
        <v>2458850.9966481319</v>
      </c>
      <c r="AC271">
        <f t="shared" si="75"/>
        <v>2448629.6723720739</v>
      </c>
      <c r="AD271">
        <f t="shared" si="76"/>
        <v>99.667431647099306</v>
      </c>
      <c r="AE271">
        <f t="shared" si="77"/>
        <v>5.6768186291658784</v>
      </c>
      <c r="AF271">
        <f t="shared" si="78"/>
        <v>2438414.4495831346</v>
      </c>
      <c r="AG271">
        <f t="shared" si="79"/>
        <v>0</v>
      </c>
      <c r="AH271">
        <f t="shared" si="80"/>
        <v>0.64343576021363336</v>
      </c>
    </row>
    <row r="272" spans="19:34" x14ac:dyDescent="0.25">
      <c r="S272">
        <f t="shared" si="81"/>
        <v>11</v>
      </c>
      <c r="T272">
        <f t="shared" si="82"/>
        <v>13</v>
      </c>
      <c r="U272">
        <f t="shared" ref="U272:U307" si="87">(S272-1)*24+T272</f>
        <v>253</v>
      </c>
      <c r="V272">
        <f t="shared" ref="V272:V307" si="88">V271</f>
        <v>132.76003455025162</v>
      </c>
      <c r="Y272">
        <f t="shared" si="86"/>
        <v>99.630517948354253</v>
      </c>
      <c r="Z272">
        <f t="shared" ref="Z272:Z307" si="89">(V273-V272)*43560/3600</f>
        <v>0</v>
      </c>
      <c r="AA272">
        <f t="shared" si="73"/>
        <v>5.6751233389110967</v>
      </c>
      <c r="AB272">
        <f t="shared" si="74"/>
        <v>2438414.4495831332</v>
      </c>
      <c r="AC272">
        <f t="shared" si="75"/>
        <v>2428199.227573093</v>
      </c>
      <c r="AD272">
        <f t="shared" si="76"/>
        <v>99.59360425242383</v>
      </c>
      <c r="AE272">
        <f t="shared" si="77"/>
        <v>5.6734280487855795</v>
      </c>
      <c r="AF272">
        <f t="shared" si="78"/>
        <v>2417990.108607505</v>
      </c>
      <c r="AG272">
        <f t="shared" si="79"/>
        <v>0</v>
      </c>
      <c r="AH272">
        <f t="shared" si="80"/>
        <v>0.6413704526585855</v>
      </c>
    </row>
    <row r="273" spans="19:34" x14ac:dyDescent="0.25">
      <c r="S273">
        <f t="shared" si="81"/>
        <v>11</v>
      </c>
      <c r="T273">
        <f t="shared" si="82"/>
        <v>14</v>
      </c>
      <c r="U273">
        <f t="shared" si="87"/>
        <v>254</v>
      </c>
      <c r="V273">
        <f t="shared" si="88"/>
        <v>132.76003455025162</v>
      </c>
      <c r="Y273">
        <f t="shared" si="86"/>
        <v>99.556712610436733</v>
      </c>
      <c r="Z273">
        <f t="shared" si="89"/>
        <v>0</v>
      </c>
      <c r="AA273">
        <f t="shared" si="73"/>
        <v>5.6717337715045195</v>
      </c>
      <c r="AB273">
        <f t="shared" si="74"/>
        <v>2417990.1086075059</v>
      </c>
      <c r="AC273">
        <f t="shared" si="75"/>
        <v>2407780.9878187976</v>
      </c>
      <c r="AD273">
        <f t="shared" si="76"/>
        <v>99.519820961861612</v>
      </c>
      <c r="AE273">
        <f t="shared" si="77"/>
        <v>5.6700394939208998</v>
      </c>
      <c r="AF273">
        <f t="shared" si="78"/>
        <v>2397577.9664293905</v>
      </c>
      <c r="AG273">
        <f t="shared" si="79"/>
        <v>0</v>
      </c>
      <c r="AH273">
        <f t="shared" si="80"/>
        <v>0.63930559644540019</v>
      </c>
    </row>
    <row r="274" spans="19:34" x14ac:dyDescent="0.25">
      <c r="S274">
        <f t="shared" si="81"/>
        <v>11</v>
      </c>
      <c r="T274">
        <f t="shared" si="82"/>
        <v>15</v>
      </c>
      <c r="U274">
        <f t="shared" si="87"/>
        <v>255</v>
      </c>
      <c r="V274">
        <f t="shared" si="88"/>
        <v>132.76003455025162</v>
      </c>
      <c r="Y274">
        <f t="shared" si="86"/>
        <v>99.482762161216499</v>
      </c>
      <c r="Z274">
        <f t="shared" si="89"/>
        <v>0</v>
      </c>
      <c r="AA274">
        <f t="shared" si="73"/>
        <v>5.6683388246016868</v>
      </c>
      <c r="AB274">
        <f t="shared" si="74"/>
        <v>2397577.9664293895</v>
      </c>
      <c r="AC274">
        <f t="shared" si="75"/>
        <v>2387374.9565451066</v>
      </c>
      <c r="AD274">
        <f t="shared" si="76"/>
        <v>99.445576228258801</v>
      </c>
      <c r="AE274">
        <f t="shared" si="77"/>
        <v>5.6666331803000443</v>
      </c>
      <c r="AF274">
        <f t="shared" si="78"/>
        <v>2377178.0869803093</v>
      </c>
      <c r="AG274">
        <f t="shared" si="79"/>
        <v>0</v>
      </c>
      <c r="AH274">
        <f t="shared" si="80"/>
        <v>0.63723796529780252</v>
      </c>
    </row>
    <row r="275" spans="19:34" x14ac:dyDescent="0.25">
      <c r="S275">
        <f t="shared" si="81"/>
        <v>11</v>
      </c>
      <c r="T275">
        <f t="shared" si="82"/>
        <v>16</v>
      </c>
      <c r="U275">
        <f t="shared" si="87"/>
        <v>256</v>
      </c>
      <c r="V275">
        <f t="shared" si="88"/>
        <v>132.76003455025162</v>
      </c>
      <c r="Y275">
        <f t="shared" si="86"/>
        <v>99.408412674335466</v>
      </c>
      <c r="Z275">
        <f t="shared" si="89"/>
        <v>0</v>
      </c>
      <c r="AA275">
        <f t="shared" si="73"/>
        <v>5.6649285624799077</v>
      </c>
      <c r="AB275">
        <f t="shared" si="74"/>
        <v>2377178.0869803098</v>
      </c>
      <c r="AC275">
        <f t="shared" si="75"/>
        <v>2366981.2155678459</v>
      </c>
      <c r="AD275">
        <f t="shared" si="76"/>
        <v>99.371249113678118</v>
      </c>
      <c r="AE275">
        <f t="shared" si="77"/>
        <v>5.6632239443508947</v>
      </c>
      <c r="AF275">
        <f t="shared" si="78"/>
        <v>2356790.4807806467</v>
      </c>
      <c r="AG275">
        <f t="shared" si="79"/>
        <v>0</v>
      </c>
      <c r="AH275">
        <f t="shared" si="80"/>
        <v>0.63516218114568257</v>
      </c>
    </row>
    <row r="276" spans="19:34" x14ac:dyDescent="0.25">
      <c r="S276">
        <f t="shared" si="81"/>
        <v>11</v>
      </c>
      <c r="T276">
        <f t="shared" si="82"/>
        <v>17</v>
      </c>
      <c r="U276">
        <f t="shared" si="87"/>
        <v>257</v>
      </c>
      <c r="V276">
        <f t="shared" si="88"/>
        <v>132.76003455025162</v>
      </c>
      <c r="Y276">
        <f t="shared" si="86"/>
        <v>99.334107918591144</v>
      </c>
      <c r="Z276">
        <f t="shared" si="89"/>
        <v>0</v>
      </c>
      <c r="AA276">
        <f t="shared" si="73"/>
        <v>5.6615203520858213</v>
      </c>
      <c r="AB276">
        <f t="shared" si="74"/>
        <v>2356790.4807806467</v>
      </c>
      <c r="AC276">
        <f t="shared" si="75"/>
        <v>2346599.7441468923</v>
      </c>
      <c r="AD276">
        <f t="shared" si="76"/>
        <v>99.296854149350452</v>
      </c>
      <c r="AE276">
        <f t="shared" si="77"/>
        <v>5.659812355807718</v>
      </c>
      <c r="AF276">
        <f t="shared" si="78"/>
        <v>2336415.1562997387</v>
      </c>
      <c r="AG276">
        <f t="shared" si="79"/>
        <v>0</v>
      </c>
      <c r="AH276">
        <f t="shared" si="80"/>
        <v>0.63308764585469934</v>
      </c>
    </row>
    <row r="277" spans="19:34" x14ac:dyDescent="0.25">
      <c r="S277">
        <f t="shared" si="81"/>
        <v>11</v>
      </c>
      <c r="T277">
        <f t="shared" si="82"/>
        <v>18</v>
      </c>
      <c r="U277">
        <f t="shared" si="87"/>
        <v>258</v>
      </c>
      <c r="V277">
        <f t="shared" si="88"/>
        <v>132.76003455025162</v>
      </c>
      <c r="Y277">
        <f t="shared" si="86"/>
        <v>99.259414765393117</v>
      </c>
      <c r="Z277">
        <f t="shared" si="89"/>
        <v>0</v>
      </c>
      <c r="AA277">
        <f t="shared" ref="AA277:AA340" si="90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5.6580972493805168</v>
      </c>
      <c r="AB277">
        <f t="shared" ref="AB277:AB340" si="91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2336415.1562997401</v>
      </c>
      <c r="AC277">
        <f t="shared" ref="AC277:AC340" si="92">MAX(0,AB277+(Z277-AA277)*1800)</f>
        <v>2326230.5812508552</v>
      </c>
      <c r="AD277">
        <f t="shared" ref="AD277:AD340" si="93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99.221975428483262</v>
      </c>
      <c r="AE277">
        <f t="shared" ref="AE277:AE340" si="94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5.6563821451085703</v>
      </c>
      <c r="AF277">
        <f t="shared" ref="AF277:AF340" si="95">MAX(0,AB277+(Z277-AE277)*3600)</f>
        <v>2316052.1805773494</v>
      </c>
      <c r="AG277">
        <f t="shared" ref="AG277:AG340" si="96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  <c r="AH277">
        <f t="shared" ref="AH277:AH340" si="97">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</f>
        <v>0.63100518948884632</v>
      </c>
    </row>
    <row r="278" spans="19:34" x14ac:dyDescent="0.25">
      <c r="S278">
        <f t="shared" si="81"/>
        <v>11</v>
      </c>
      <c r="T278">
        <f t="shared" si="82"/>
        <v>19</v>
      </c>
      <c r="U278">
        <f t="shared" si="87"/>
        <v>259</v>
      </c>
      <c r="V278">
        <f t="shared" si="88"/>
        <v>132.76003455025162</v>
      </c>
      <c r="Y278">
        <f t="shared" si="86"/>
        <v>99.184558789085969</v>
      </c>
      <c r="Z278">
        <f t="shared" si="89"/>
        <v>0</v>
      </c>
      <c r="AA278">
        <f t="shared" si="90"/>
        <v>5.654668080614675</v>
      </c>
      <c r="AB278">
        <f t="shared" si="91"/>
        <v>2316052.1805773508</v>
      </c>
      <c r="AC278">
        <f t="shared" si="92"/>
        <v>2305873.7780322442</v>
      </c>
      <c r="AD278">
        <f t="shared" si="93"/>
        <v>99.147142142808505</v>
      </c>
      <c r="AE278">
        <f t="shared" si="94"/>
        <v>5.6529540158055971</v>
      </c>
      <c r="AF278">
        <f t="shared" si="95"/>
        <v>2295701.5461204508</v>
      </c>
      <c r="AG278">
        <f t="shared" si="96"/>
        <v>0</v>
      </c>
      <c r="AH278">
        <f t="shared" si="97"/>
        <v>0.62891958952851779</v>
      </c>
    </row>
    <row r="279" spans="19:34" x14ac:dyDescent="0.25">
      <c r="S279">
        <f t="shared" si="81"/>
        <v>11</v>
      </c>
      <c r="T279">
        <f t="shared" si="82"/>
        <v>20</v>
      </c>
      <c r="U279">
        <f t="shared" si="87"/>
        <v>260</v>
      </c>
      <c r="V279">
        <f t="shared" si="88"/>
        <v>132.76003455025162</v>
      </c>
      <c r="Y279">
        <f t="shared" si="86"/>
        <v>99.10970252116951</v>
      </c>
      <c r="Z279">
        <f t="shared" si="89"/>
        <v>0</v>
      </c>
      <c r="AA279">
        <f t="shared" si="90"/>
        <v>5.6512392045667008</v>
      </c>
      <c r="AB279">
        <f t="shared" si="91"/>
        <v>2295701.5461204504</v>
      </c>
      <c r="AC279">
        <f t="shared" si="92"/>
        <v>2285529.3155522305</v>
      </c>
      <c r="AD279">
        <f t="shared" si="93"/>
        <v>99.071983461963086</v>
      </c>
      <c r="AE279">
        <f t="shared" si="94"/>
        <v>5.6495134654781456</v>
      </c>
      <c r="AF279">
        <f t="shared" si="95"/>
        <v>2275363.2976447293</v>
      </c>
      <c r="AG279">
        <f t="shared" si="96"/>
        <v>0</v>
      </c>
      <c r="AH279">
        <f t="shared" si="97"/>
        <v>0.62683428752007053</v>
      </c>
    </row>
    <row r="280" spans="19:34" x14ac:dyDescent="0.25">
      <c r="S280">
        <f t="shared" si="81"/>
        <v>11</v>
      </c>
      <c r="T280">
        <f t="shared" si="82"/>
        <v>21</v>
      </c>
      <c r="U280">
        <f t="shared" si="87"/>
        <v>261</v>
      </c>
      <c r="V280">
        <f t="shared" si="88"/>
        <v>132.76003455025162</v>
      </c>
      <c r="Y280">
        <f t="shared" si="86"/>
        <v>99.034287439564167</v>
      </c>
      <c r="Z280">
        <f t="shared" si="89"/>
        <v>0</v>
      </c>
      <c r="AA280">
        <f t="shared" si="90"/>
        <v>5.6477887803798019</v>
      </c>
      <c r="AB280">
        <f t="shared" si="91"/>
        <v>2275363.2976447288</v>
      </c>
      <c r="AC280">
        <f t="shared" si="92"/>
        <v>2265197.2778400453</v>
      </c>
      <c r="AD280">
        <f t="shared" si="93"/>
        <v>98.996591410130421</v>
      </c>
      <c r="AE280">
        <f t="shared" si="94"/>
        <v>5.6460640949595966</v>
      </c>
      <c r="AF280">
        <f t="shared" si="95"/>
        <v>2255037.4669028744</v>
      </c>
      <c r="AG280">
        <f t="shared" si="96"/>
        <v>0</v>
      </c>
      <c r="AH280">
        <f t="shared" si="97"/>
        <v>0.62473746736198454</v>
      </c>
    </row>
    <row r="281" spans="19:34" x14ac:dyDescent="0.25">
      <c r="S281">
        <f t="shared" si="81"/>
        <v>11</v>
      </c>
      <c r="T281">
        <f t="shared" si="82"/>
        <v>22</v>
      </c>
      <c r="U281">
        <f t="shared" si="87"/>
        <v>262</v>
      </c>
      <c r="V281">
        <f t="shared" si="88"/>
        <v>132.76003455025162</v>
      </c>
      <c r="Y281">
        <f t="shared" si="86"/>
        <v>98.958918403438801</v>
      </c>
      <c r="Z281">
        <f t="shared" si="89"/>
        <v>0</v>
      </c>
      <c r="AA281">
        <f t="shared" si="90"/>
        <v>5.6443404628860785</v>
      </c>
      <c r="AB281">
        <f t="shared" si="91"/>
        <v>2255037.4669028739</v>
      </c>
      <c r="AC281">
        <f t="shared" si="92"/>
        <v>2244877.6540696789</v>
      </c>
      <c r="AD281">
        <f t="shared" si="93"/>
        <v>98.921245389716645</v>
      </c>
      <c r="AE281">
        <f t="shared" si="94"/>
        <v>5.6426168304908959</v>
      </c>
      <c r="AF281">
        <f t="shared" si="95"/>
        <v>2234724.0463131065</v>
      </c>
      <c r="AG281">
        <f t="shared" si="96"/>
        <v>0</v>
      </c>
      <c r="AH281">
        <f t="shared" si="97"/>
        <v>0.62264192743974212</v>
      </c>
    </row>
    <row r="282" spans="19:34" x14ac:dyDescent="0.25">
      <c r="S282">
        <f t="shared" si="81"/>
        <v>11</v>
      </c>
      <c r="T282">
        <f t="shared" si="82"/>
        <v>23</v>
      </c>
      <c r="U282">
        <f t="shared" si="87"/>
        <v>263</v>
      </c>
      <c r="V282">
        <f t="shared" si="88"/>
        <v>132.76003455025162</v>
      </c>
      <c r="Y282">
        <f t="shared" si="86"/>
        <v>98.883276777162123</v>
      </c>
      <c r="Z282">
        <f t="shared" si="89"/>
        <v>0</v>
      </c>
      <c r="AA282">
        <f t="shared" si="90"/>
        <v>5.6408817955133319</v>
      </c>
      <c r="AB282">
        <f t="shared" si="91"/>
        <v>2234724.0463131065</v>
      </c>
      <c r="AC282">
        <f t="shared" si="92"/>
        <v>2224570.4590811827</v>
      </c>
      <c r="AD282">
        <f t="shared" si="93"/>
        <v>98.845297341923285</v>
      </c>
      <c r="AE282">
        <f t="shared" si="94"/>
        <v>5.6391463379526865</v>
      </c>
      <c r="AF282">
        <f t="shared" si="95"/>
        <v>2214423.1194964768</v>
      </c>
      <c r="AG282">
        <f t="shared" si="96"/>
        <v>0</v>
      </c>
      <c r="AH282">
        <f t="shared" si="97"/>
        <v>0.6205409302822178</v>
      </c>
    </row>
    <row r="283" spans="19:34" x14ac:dyDescent="0.25">
      <c r="S283">
        <f t="shared" si="81"/>
        <v>11</v>
      </c>
      <c r="T283">
        <f t="shared" si="82"/>
        <v>24</v>
      </c>
      <c r="U283">
        <f t="shared" si="87"/>
        <v>264</v>
      </c>
      <c r="V283">
        <f t="shared" si="88"/>
        <v>132.76003455025162</v>
      </c>
      <c r="Y283">
        <f t="shared" si="86"/>
        <v>98.8073412759733</v>
      </c>
      <c r="Z283">
        <f t="shared" si="89"/>
        <v>0</v>
      </c>
      <c r="AA283">
        <f t="shared" si="90"/>
        <v>5.6374119482438614</v>
      </c>
      <c r="AB283">
        <f t="shared" si="91"/>
        <v>2214423.1194964759</v>
      </c>
      <c r="AC283">
        <f t="shared" si="92"/>
        <v>2204275.7779896371</v>
      </c>
      <c r="AD283">
        <f t="shared" si="93"/>
        <v>98.76938520283359</v>
      </c>
      <c r="AE283">
        <f t="shared" si="94"/>
        <v>5.6356775582065044</v>
      </c>
      <c r="AF283">
        <f t="shared" si="95"/>
        <v>2194134.6802869323</v>
      </c>
      <c r="AG283">
        <f t="shared" si="96"/>
        <v>0</v>
      </c>
      <c r="AH283">
        <f t="shared" si="97"/>
        <v>0.6184340279058802</v>
      </c>
    </row>
    <row r="284" spans="19:34" x14ac:dyDescent="0.25">
      <c r="S284">
        <f t="shared" si="81"/>
        <v>12</v>
      </c>
      <c r="T284">
        <f t="shared" si="82"/>
        <v>1</v>
      </c>
      <c r="U284">
        <f t="shared" si="87"/>
        <v>265</v>
      </c>
      <c r="V284">
        <f t="shared" si="88"/>
        <v>132.76003455025162</v>
      </c>
      <c r="Y284">
        <f t="shared" si="86"/>
        <v>98.731452484607701</v>
      </c>
      <c r="Z284">
        <f t="shared" si="89"/>
        <v>0</v>
      </c>
      <c r="AA284">
        <f t="shared" si="90"/>
        <v>5.6339442353641038</v>
      </c>
      <c r="AB284">
        <f t="shared" si="91"/>
        <v>2194134.6802869332</v>
      </c>
      <c r="AC284">
        <f t="shared" si="92"/>
        <v>2183993.5806632778</v>
      </c>
      <c r="AD284">
        <f t="shared" si="93"/>
        <v>98.69324239979386</v>
      </c>
      <c r="AE284">
        <f t="shared" si="94"/>
        <v>5.6322000732320223</v>
      </c>
      <c r="AF284">
        <f t="shared" si="95"/>
        <v>2173858.7600232977</v>
      </c>
      <c r="AG284">
        <f t="shared" si="96"/>
        <v>0</v>
      </c>
      <c r="AH284">
        <f t="shared" si="97"/>
        <v>0.61632842153781275</v>
      </c>
    </row>
    <row r="285" spans="19:34" x14ac:dyDescent="0.25">
      <c r="S285">
        <f t="shared" si="81"/>
        <v>12</v>
      </c>
      <c r="T285">
        <f t="shared" si="82"/>
        <v>2</v>
      </c>
      <c r="U285">
        <f t="shared" si="87"/>
        <v>266</v>
      </c>
      <c r="V285">
        <f t="shared" si="88"/>
        <v>132.76003455025162</v>
      </c>
      <c r="Y285">
        <f t="shared" si="86"/>
        <v>98.654999158235114</v>
      </c>
      <c r="Z285">
        <f t="shared" si="89"/>
        <v>0</v>
      </c>
      <c r="AA285">
        <f t="shared" si="90"/>
        <v>5.6304547707395418</v>
      </c>
      <c r="AB285">
        <f t="shared" si="91"/>
        <v>2173858.7600232959</v>
      </c>
      <c r="AC285">
        <f t="shared" si="92"/>
        <v>2163723.9414359648</v>
      </c>
      <c r="AD285">
        <f t="shared" si="93"/>
        <v>98.616755924421938</v>
      </c>
      <c r="AE285">
        <f t="shared" si="94"/>
        <v>5.6287094686005457</v>
      </c>
      <c r="AF285">
        <f t="shared" si="95"/>
        <v>2153595.4059363338</v>
      </c>
      <c r="AG285">
        <f t="shared" si="96"/>
        <v>0</v>
      </c>
      <c r="AH285">
        <f t="shared" si="97"/>
        <v>0.61421119610455366</v>
      </c>
    </row>
    <row r="286" spans="19:34" x14ac:dyDescent="0.25">
      <c r="S286">
        <f t="shared" si="81"/>
        <v>12</v>
      </c>
      <c r="T286">
        <f t="shared" si="82"/>
        <v>3</v>
      </c>
      <c r="U286">
        <f t="shared" si="87"/>
        <v>267</v>
      </c>
      <c r="V286">
        <f t="shared" si="88"/>
        <v>132.76003455025162</v>
      </c>
      <c r="Y286">
        <f t="shared" si="86"/>
        <v>98.578536399527678</v>
      </c>
      <c r="Z286">
        <f t="shared" si="89"/>
        <v>0</v>
      </c>
      <c r="AA286">
        <f t="shared" si="90"/>
        <v>5.6269652484628025</v>
      </c>
      <c r="AB286">
        <f t="shared" si="91"/>
        <v>2153595.4059363338</v>
      </c>
      <c r="AC286">
        <f t="shared" si="92"/>
        <v>2143466.8684891006</v>
      </c>
      <c r="AD286">
        <f t="shared" si="93"/>
        <v>98.540316867284233</v>
      </c>
      <c r="AE286">
        <f t="shared" si="94"/>
        <v>5.6252210279896655</v>
      </c>
      <c r="AF286">
        <f t="shared" si="95"/>
        <v>2133344.6102355709</v>
      </c>
      <c r="AG286">
        <f t="shared" si="96"/>
        <v>0</v>
      </c>
      <c r="AH286">
        <f t="shared" si="97"/>
        <v>0.61209408231743467</v>
      </c>
    </row>
    <row r="287" spans="19:34" x14ac:dyDescent="0.25">
      <c r="S287">
        <f t="shared" si="81"/>
        <v>12</v>
      </c>
      <c r="T287">
        <f t="shared" si="82"/>
        <v>4</v>
      </c>
      <c r="U287">
        <f t="shared" si="87"/>
        <v>268</v>
      </c>
      <c r="V287">
        <f t="shared" si="88"/>
        <v>132.76003455025162</v>
      </c>
      <c r="Y287">
        <f t="shared" si="86"/>
        <v>98.501873736940482</v>
      </c>
      <c r="Z287">
        <f t="shared" si="89"/>
        <v>0</v>
      </c>
      <c r="AA287">
        <f t="shared" si="90"/>
        <v>5.6234682282682735</v>
      </c>
      <c r="AB287">
        <f t="shared" si="91"/>
        <v>2133344.6102355728</v>
      </c>
      <c r="AC287">
        <f t="shared" si="92"/>
        <v>2123222.3674246897</v>
      </c>
      <c r="AD287">
        <f t="shared" si="93"/>
        <v>98.463339152606167</v>
      </c>
      <c r="AE287">
        <f t="shared" si="94"/>
        <v>5.6217118562411255</v>
      </c>
      <c r="AF287">
        <f t="shared" si="95"/>
        <v>2113106.4475531047</v>
      </c>
      <c r="AG287">
        <f t="shared" si="96"/>
        <v>0</v>
      </c>
      <c r="AH287">
        <f t="shared" si="97"/>
        <v>0.60997305863088114</v>
      </c>
    </row>
    <row r="288" spans="19:34" x14ac:dyDescent="0.25">
      <c r="S288">
        <f t="shared" si="81"/>
        <v>12</v>
      </c>
      <c r="T288">
        <f t="shared" si="82"/>
        <v>5</v>
      </c>
      <c r="U288">
        <f t="shared" si="87"/>
        <v>269</v>
      </c>
      <c r="V288">
        <f t="shared" si="88"/>
        <v>132.76003455025162</v>
      </c>
      <c r="Y288">
        <f t="shared" si="86"/>
        <v>98.424828639205742</v>
      </c>
      <c r="Z288">
        <f t="shared" si="89"/>
        <v>0</v>
      </c>
      <c r="AA288">
        <f t="shared" si="90"/>
        <v>5.6199565813457015</v>
      </c>
      <c r="AB288">
        <f t="shared" si="91"/>
        <v>2113106.4475531038</v>
      </c>
      <c r="AC288">
        <f t="shared" si="92"/>
        <v>2102990.5257066814</v>
      </c>
      <c r="AD288">
        <f t="shared" si="93"/>
        <v>98.386318118287278</v>
      </c>
      <c r="AE288">
        <f t="shared" si="94"/>
        <v>5.6182013061076121</v>
      </c>
      <c r="AF288">
        <f t="shared" si="95"/>
        <v>2092880.9228511164</v>
      </c>
      <c r="AG288">
        <f t="shared" si="96"/>
        <v>0</v>
      </c>
      <c r="AH288">
        <f t="shared" si="97"/>
        <v>0.60784427243688099</v>
      </c>
    </row>
    <row r="289" spans="19:34" x14ac:dyDescent="0.25">
      <c r="S289">
        <f t="shared" si="81"/>
        <v>12</v>
      </c>
      <c r="T289">
        <f t="shared" si="82"/>
        <v>6</v>
      </c>
      <c r="U289">
        <f t="shared" si="87"/>
        <v>270</v>
      </c>
      <c r="V289">
        <f t="shared" si="88"/>
        <v>132.76003455025162</v>
      </c>
      <c r="Y289">
        <f t="shared" si="86"/>
        <v>98.3478316532713</v>
      </c>
      <c r="Z289">
        <f t="shared" si="89"/>
        <v>0</v>
      </c>
      <c r="AA289">
        <f t="shared" si="90"/>
        <v>5.6164471273161283</v>
      </c>
      <c r="AB289">
        <f t="shared" si="91"/>
        <v>2092880.9228511162</v>
      </c>
      <c r="AC289">
        <f t="shared" si="92"/>
        <v>2082771.3180219471</v>
      </c>
      <c r="AD289">
        <f t="shared" si="93"/>
        <v>98.309116064395653</v>
      </c>
      <c r="AE289">
        <f t="shared" si="94"/>
        <v>5.6146840007795049</v>
      </c>
      <c r="AF289">
        <f t="shared" si="95"/>
        <v>2072668.0604483099</v>
      </c>
      <c r="AG289">
        <f t="shared" si="96"/>
        <v>0</v>
      </c>
      <c r="AH289">
        <f t="shared" si="97"/>
        <v>0.60571681559074653</v>
      </c>
    </row>
    <row r="290" spans="19:34" x14ac:dyDescent="0.25">
      <c r="S290">
        <f t="shared" si="81"/>
        <v>12</v>
      </c>
      <c r="T290">
        <f t="shared" si="82"/>
        <v>7</v>
      </c>
      <c r="U290">
        <f t="shared" si="87"/>
        <v>271</v>
      </c>
      <c r="V290">
        <f t="shared" si="88"/>
        <v>132.76003455025162</v>
      </c>
      <c r="Y290">
        <f t="shared" si="86"/>
        <v>98.270310258749717</v>
      </c>
      <c r="Z290">
        <f t="shared" si="89"/>
        <v>0</v>
      </c>
      <c r="AA290">
        <f t="shared" si="90"/>
        <v>5.6129175088397938</v>
      </c>
      <c r="AB290">
        <f t="shared" si="91"/>
        <v>2072668.0604483092</v>
      </c>
      <c r="AC290">
        <f t="shared" si="92"/>
        <v>2062564.8089323975</v>
      </c>
      <c r="AD290">
        <f t="shared" si="93"/>
        <v>98.231504476371015</v>
      </c>
      <c r="AE290">
        <f t="shared" si="94"/>
        <v>5.6111510179592372</v>
      </c>
      <c r="AF290">
        <f t="shared" si="95"/>
        <v>2052467.916783656</v>
      </c>
      <c r="AG290">
        <f t="shared" si="96"/>
        <v>0</v>
      </c>
      <c r="AH290">
        <f t="shared" si="97"/>
        <v>0.6035786067596709</v>
      </c>
    </row>
    <row r="291" spans="19:34" x14ac:dyDescent="0.25">
      <c r="S291">
        <f t="shared" si="81"/>
        <v>12</v>
      </c>
      <c r="T291">
        <f t="shared" si="82"/>
        <v>8</v>
      </c>
      <c r="U291">
        <f t="shared" si="87"/>
        <v>272</v>
      </c>
      <c r="V291">
        <f t="shared" si="88"/>
        <v>132.76003455025162</v>
      </c>
      <c r="Y291">
        <f t="shared" si="86"/>
        <v>98.192723119813863</v>
      </c>
      <c r="Z291">
        <f t="shared" si="89"/>
        <v>0</v>
      </c>
      <c r="AA291">
        <f t="shared" si="90"/>
        <v>5.6093856389745982</v>
      </c>
      <c r="AB291">
        <f t="shared" si="91"/>
        <v>2052467.9167836562</v>
      </c>
      <c r="AC291">
        <f t="shared" si="92"/>
        <v>2042371.022633502</v>
      </c>
      <c r="AD291">
        <f t="shared" si="93"/>
        <v>98.153941755569434</v>
      </c>
      <c r="AE291">
        <f t="shared" si="94"/>
        <v>5.6076202596400249</v>
      </c>
      <c r="AF291">
        <f t="shared" si="95"/>
        <v>2032280.4838489522</v>
      </c>
      <c r="AG291">
        <f t="shared" si="96"/>
        <v>0</v>
      </c>
      <c r="AH291">
        <f t="shared" si="97"/>
        <v>0.60143932656768417</v>
      </c>
    </row>
    <row r="292" spans="19:34" x14ac:dyDescent="0.25">
      <c r="S292">
        <f t="shared" si="81"/>
        <v>12</v>
      </c>
      <c r="T292">
        <f t="shared" si="82"/>
        <v>9</v>
      </c>
      <c r="U292">
        <f t="shared" si="87"/>
        <v>273</v>
      </c>
      <c r="V292">
        <f t="shared" si="88"/>
        <v>132.76003455025162</v>
      </c>
      <c r="Y292">
        <f t="shared" si="86"/>
        <v>98.114961659108104</v>
      </c>
      <c r="Z292">
        <f t="shared" si="89"/>
        <v>0</v>
      </c>
      <c r="AA292">
        <f t="shared" si="90"/>
        <v>5.605847280410039</v>
      </c>
      <c r="AB292">
        <f t="shared" si="91"/>
        <v>2032280.4838489534</v>
      </c>
      <c r="AC292">
        <f t="shared" si="92"/>
        <v>2022189.9587442153</v>
      </c>
      <c r="AD292">
        <f t="shared" si="93"/>
        <v>98.075856248920644</v>
      </c>
      <c r="AE292">
        <f t="shared" si="94"/>
        <v>5.6040694094963985</v>
      </c>
      <c r="AF292">
        <f t="shared" si="95"/>
        <v>2012105.8339747663</v>
      </c>
      <c r="AG292">
        <f t="shared" si="96"/>
        <v>0</v>
      </c>
      <c r="AH292">
        <f t="shared" si="97"/>
        <v>0.59929668652861279</v>
      </c>
    </row>
    <row r="293" spans="19:34" x14ac:dyDescent="0.25">
      <c r="S293">
        <f t="shared" si="81"/>
        <v>12</v>
      </c>
      <c r="T293">
        <f t="shared" si="82"/>
        <v>10</v>
      </c>
      <c r="U293">
        <f t="shared" si="87"/>
        <v>274</v>
      </c>
      <c r="V293">
        <f t="shared" si="88"/>
        <v>132.76003455025162</v>
      </c>
      <c r="Y293">
        <f t="shared" si="86"/>
        <v>98.03677564296629</v>
      </c>
      <c r="Z293">
        <f t="shared" si="89"/>
        <v>0</v>
      </c>
      <c r="AA293">
        <f t="shared" si="90"/>
        <v>5.6022926662713406</v>
      </c>
      <c r="AB293">
        <f t="shared" si="91"/>
        <v>2012105.8339747654</v>
      </c>
      <c r="AC293">
        <f t="shared" si="92"/>
        <v>2002021.7071754769</v>
      </c>
      <c r="AD293">
        <f t="shared" si="93"/>
        <v>97.997695029145376</v>
      </c>
      <c r="AE293">
        <f t="shared" si="94"/>
        <v>5.6005159226886398</v>
      </c>
      <c r="AF293">
        <f t="shared" si="95"/>
        <v>1991943.9766530863</v>
      </c>
      <c r="AG293">
        <f t="shared" si="96"/>
        <v>0</v>
      </c>
      <c r="AH293">
        <f t="shared" si="97"/>
        <v>0.59714541114117725</v>
      </c>
    </row>
    <row r="294" spans="19:34" x14ac:dyDescent="0.25">
      <c r="S294">
        <f t="shared" si="81"/>
        <v>12</v>
      </c>
      <c r="T294">
        <f t="shared" si="82"/>
        <v>11</v>
      </c>
      <c r="U294">
        <f t="shared" si="87"/>
        <v>275</v>
      </c>
      <c r="V294">
        <f t="shared" si="88"/>
        <v>132.76003455025162</v>
      </c>
      <c r="Y294">
        <f t="shared" si="86"/>
        <v>97.958639203829435</v>
      </c>
      <c r="Z294">
        <f t="shared" si="89"/>
        <v>0</v>
      </c>
      <c r="AA294">
        <f t="shared" si="90"/>
        <v>5.598740306079466</v>
      </c>
      <c r="AB294">
        <f t="shared" si="91"/>
        <v>1991943.9766530849</v>
      </c>
      <c r="AC294">
        <f t="shared" si="92"/>
        <v>1981866.2441021418</v>
      </c>
      <c r="AD294">
        <f t="shared" si="93"/>
        <v>97.919353234138242</v>
      </c>
      <c r="AE294">
        <f t="shared" si="94"/>
        <v>5.5969557081022812</v>
      </c>
      <c r="AF294">
        <f t="shared" si="95"/>
        <v>1971794.9361039167</v>
      </c>
      <c r="AG294">
        <f t="shared" si="96"/>
        <v>0</v>
      </c>
      <c r="AH294">
        <f t="shared" si="97"/>
        <v>0.59499549985688716</v>
      </c>
    </row>
    <row r="295" spans="19:34" x14ac:dyDescent="0.25">
      <c r="S295">
        <f t="shared" si="81"/>
        <v>12</v>
      </c>
      <c r="T295">
        <f t="shared" si="82"/>
        <v>12</v>
      </c>
      <c r="U295">
        <f t="shared" si="87"/>
        <v>276</v>
      </c>
      <c r="V295">
        <f t="shared" si="88"/>
        <v>132.76003455025162</v>
      </c>
      <c r="Y295">
        <f t="shared" si="86"/>
        <v>97.879968890922257</v>
      </c>
      <c r="Z295">
        <f t="shared" si="89"/>
        <v>0</v>
      </c>
      <c r="AA295">
        <f t="shared" si="90"/>
        <v>5.5951674314417668</v>
      </c>
      <c r="AB295">
        <f t="shared" si="91"/>
        <v>1971794.9361039174</v>
      </c>
      <c r="AC295">
        <f t="shared" si="92"/>
        <v>1961723.6347273223</v>
      </c>
      <c r="AD295">
        <f t="shared" si="93"/>
        <v>97.840584573600466</v>
      </c>
      <c r="AE295">
        <f t="shared" si="94"/>
        <v>5.5933791559569981</v>
      </c>
      <c r="AF295">
        <f t="shared" si="95"/>
        <v>1951658.7711424723</v>
      </c>
      <c r="AG295">
        <f t="shared" si="96"/>
        <v>0</v>
      </c>
      <c r="AH295">
        <f t="shared" si="97"/>
        <v>0.59283465647649591</v>
      </c>
    </row>
    <row r="296" spans="19:34" x14ac:dyDescent="0.25">
      <c r="S296">
        <f t="shared" si="81"/>
        <v>12</v>
      </c>
      <c r="T296">
        <f t="shared" si="82"/>
        <v>13</v>
      </c>
      <c r="U296">
        <f t="shared" si="87"/>
        <v>277</v>
      </c>
      <c r="V296">
        <f t="shared" si="88"/>
        <v>132.76003455025162</v>
      </c>
      <c r="Y296">
        <f t="shared" si="86"/>
        <v>97.801225431578629</v>
      </c>
      <c r="Z296">
        <f t="shared" si="89"/>
        <v>0</v>
      </c>
      <c r="AA296">
        <f t="shared" si="90"/>
        <v>5.5915920235762568</v>
      </c>
      <c r="AB296">
        <f t="shared" si="91"/>
        <v>1951658.7711424727</v>
      </c>
      <c r="AC296">
        <f t="shared" si="92"/>
        <v>1941593.9055000355</v>
      </c>
      <c r="AD296">
        <f t="shared" si="93"/>
        <v>97.761866281510493</v>
      </c>
      <c r="AE296">
        <f t="shared" si="94"/>
        <v>5.5898048908301661</v>
      </c>
      <c r="AF296">
        <f t="shared" si="95"/>
        <v>1931535.4735354842</v>
      </c>
      <c r="AG296">
        <f t="shared" si="96"/>
        <v>0</v>
      </c>
      <c r="AH296">
        <f t="shared" si="97"/>
        <v>0.59067259275305106</v>
      </c>
    </row>
    <row r="297" spans="19:34" x14ac:dyDescent="0.25">
      <c r="S297">
        <f t="shared" si="81"/>
        <v>12</v>
      </c>
      <c r="T297">
        <f t="shared" si="82"/>
        <v>14</v>
      </c>
      <c r="U297">
        <f t="shared" si="87"/>
        <v>278</v>
      </c>
      <c r="V297">
        <f t="shared" si="88"/>
        <v>132.76003455025162</v>
      </c>
      <c r="Y297">
        <f t="shared" si="86"/>
        <v>97.722281842368659</v>
      </c>
      <c r="Z297">
        <f t="shared" si="89"/>
        <v>0</v>
      </c>
      <c r="AA297">
        <f t="shared" si="90"/>
        <v>5.5880091301524439</v>
      </c>
      <c r="AB297">
        <f t="shared" si="91"/>
        <v>1931535.4735354837</v>
      </c>
      <c r="AC297">
        <f t="shared" si="92"/>
        <v>1921477.0571012094</v>
      </c>
      <c r="AD297">
        <f t="shared" si="93"/>
        <v>97.682589268745957</v>
      </c>
      <c r="AE297">
        <f t="shared" si="94"/>
        <v>5.5862091513998671</v>
      </c>
      <c r="AF297">
        <f t="shared" si="95"/>
        <v>1911425.1205904442</v>
      </c>
      <c r="AG297">
        <f t="shared" si="96"/>
        <v>0</v>
      </c>
      <c r="AH297">
        <f t="shared" si="97"/>
        <v>0.58850663554582794</v>
      </c>
    </row>
    <row r="298" spans="19:34" x14ac:dyDescent="0.25">
      <c r="S298">
        <f t="shared" si="81"/>
        <v>12</v>
      </c>
      <c r="T298">
        <f t="shared" si="82"/>
        <v>15</v>
      </c>
      <c r="U298">
        <f t="shared" si="87"/>
        <v>279</v>
      </c>
      <c r="V298">
        <f t="shared" si="88"/>
        <v>132.76003455025162</v>
      </c>
      <c r="Y298">
        <f t="shared" si="86"/>
        <v>97.642922266230059</v>
      </c>
      <c r="Z298">
        <f t="shared" si="89"/>
        <v>0</v>
      </c>
      <c r="AA298">
        <f t="shared" si="90"/>
        <v>5.5844103322457919</v>
      </c>
      <c r="AB298">
        <f t="shared" si="91"/>
        <v>1911425.1205904461</v>
      </c>
      <c r="AC298">
        <f t="shared" si="92"/>
        <v>1901373.1819924037</v>
      </c>
      <c r="AD298">
        <f t="shared" si="93"/>
        <v>97.603255255477336</v>
      </c>
      <c r="AE298">
        <f t="shared" si="94"/>
        <v>5.5826115127181932</v>
      </c>
      <c r="AF298">
        <f t="shared" si="95"/>
        <v>1891327.7191446605</v>
      </c>
      <c r="AG298">
        <f t="shared" si="96"/>
        <v>0</v>
      </c>
      <c r="AH298">
        <f t="shared" si="97"/>
        <v>0.58633224028781716</v>
      </c>
    </row>
    <row r="299" spans="19:34" x14ac:dyDescent="0.25">
      <c r="S299">
        <f t="shared" si="81"/>
        <v>12</v>
      </c>
      <c r="T299">
        <f t="shared" si="82"/>
        <v>16</v>
      </c>
      <c r="U299">
        <f t="shared" si="87"/>
        <v>280</v>
      </c>
      <c r="V299">
        <f t="shared" si="88"/>
        <v>132.76003455025162</v>
      </c>
      <c r="Y299">
        <f t="shared" si="86"/>
        <v>97.563613799363083</v>
      </c>
      <c r="Z299">
        <f t="shared" si="89"/>
        <v>0</v>
      </c>
      <c r="AA299">
        <f t="shared" si="90"/>
        <v>5.580813852042291</v>
      </c>
      <c r="AB299">
        <f t="shared" si="91"/>
        <v>1891327.7191446617</v>
      </c>
      <c r="AC299">
        <f t="shared" si="92"/>
        <v>1881282.2542109855</v>
      </c>
      <c r="AD299">
        <f t="shared" si="93"/>
        <v>97.523687431032329</v>
      </c>
      <c r="AE299">
        <f t="shared" si="94"/>
        <v>5.5790050803383924</v>
      </c>
      <c r="AF299">
        <f t="shared" si="95"/>
        <v>1871243.3008554433</v>
      </c>
      <c r="AG299">
        <f t="shared" si="96"/>
        <v>0</v>
      </c>
      <c r="AH299">
        <f t="shared" si="97"/>
        <v>0.58415924538705721</v>
      </c>
    </row>
    <row r="300" spans="19:34" x14ac:dyDescent="0.25">
      <c r="S300">
        <f t="shared" si="81"/>
        <v>12</v>
      </c>
      <c r="T300">
        <f t="shared" si="82"/>
        <v>17</v>
      </c>
      <c r="U300">
        <f t="shared" si="87"/>
        <v>281</v>
      </c>
      <c r="V300">
        <f t="shared" si="88"/>
        <v>132.76003455025162</v>
      </c>
      <c r="Y300">
        <f t="shared" si="86"/>
        <v>97.483707900554492</v>
      </c>
      <c r="Z300">
        <f t="shared" si="89"/>
        <v>0</v>
      </c>
      <c r="AA300">
        <f t="shared" si="90"/>
        <v>5.5771943985953261</v>
      </c>
      <c r="AB300">
        <f t="shared" si="91"/>
        <v>1871243.3008554447</v>
      </c>
      <c r="AC300">
        <f t="shared" si="92"/>
        <v>1861204.3509379732</v>
      </c>
      <c r="AD300">
        <f t="shared" si="93"/>
        <v>97.443728383768573</v>
      </c>
      <c r="AE300">
        <f t="shared" si="94"/>
        <v>5.5753837174723699</v>
      </c>
      <c r="AF300">
        <f t="shared" si="95"/>
        <v>1851171.9194725442</v>
      </c>
      <c r="AG300">
        <f t="shared" si="96"/>
        <v>0</v>
      </c>
      <c r="AH300">
        <f t="shared" si="97"/>
        <v>0.58197400038024638</v>
      </c>
    </row>
    <row r="301" spans="19:34" x14ac:dyDescent="0.25">
      <c r="S301">
        <f t="shared" ref="S301:S364" si="98">S277+1</f>
        <v>12</v>
      </c>
      <c r="T301">
        <f t="shared" ref="T301:T364" si="99">T277</f>
        <v>18</v>
      </c>
      <c r="U301">
        <f t="shared" si="87"/>
        <v>282</v>
      </c>
      <c r="V301">
        <f t="shared" si="88"/>
        <v>132.76003455025162</v>
      </c>
      <c r="Y301">
        <f t="shared" si="86"/>
        <v>97.403774826327492</v>
      </c>
      <c r="Z301">
        <f t="shared" si="89"/>
        <v>0</v>
      </c>
      <c r="AA301">
        <f t="shared" si="90"/>
        <v>5.5735742120538596</v>
      </c>
      <c r="AB301">
        <f t="shared" si="91"/>
        <v>1851171.9194725442</v>
      </c>
      <c r="AC301">
        <f t="shared" si="92"/>
        <v>1841139.4858908472</v>
      </c>
      <c r="AD301">
        <f t="shared" si="93"/>
        <v>97.363821260458508</v>
      </c>
      <c r="AE301">
        <f t="shared" si="94"/>
        <v>5.5717647062536484</v>
      </c>
      <c r="AF301">
        <f t="shared" si="95"/>
        <v>1831113.5665300312</v>
      </c>
      <c r="AG301">
        <f t="shared" si="96"/>
        <v>0</v>
      </c>
      <c r="AH301">
        <f t="shared" si="97"/>
        <v>0.57978851004285459</v>
      </c>
    </row>
    <row r="302" spans="19:34" x14ac:dyDescent="0.25">
      <c r="S302">
        <f t="shared" si="98"/>
        <v>12</v>
      </c>
      <c r="T302">
        <f t="shared" si="99"/>
        <v>19</v>
      </c>
      <c r="U302">
        <f t="shared" si="87"/>
        <v>283</v>
      </c>
      <c r="V302">
        <f t="shared" si="88"/>
        <v>132.76003455025162</v>
      </c>
      <c r="Y302">
        <f t="shared" si="86"/>
        <v>97.323559739581711</v>
      </c>
      <c r="Z302">
        <f t="shared" si="89"/>
        <v>0</v>
      </c>
      <c r="AA302">
        <f t="shared" si="90"/>
        <v>5.5699433585405576</v>
      </c>
      <c r="AB302">
        <f t="shared" si="91"/>
        <v>1831113.5665300307</v>
      </c>
      <c r="AC302">
        <f t="shared" si="92"/>
        <v>1821087.6684846578</v>
      </c>
      <c r="AD302">
        <f t="shared" si="93"/>
        <v>97.283262966857365</v>
      </c>
      <c r="AE302">
        <f t="shared" si="94"/>
        <v>5.5681206370842364</v>
      </c>
      <c r="AF302">
        <f t="shared" si="95"/>
        <v>1811068.3322365275</v>
      </c>
      <c r="AG302">
        <f t="shared" si="96"/>
        <v>0</v>
      </c>
      <c r="AH302">
        <f t="shared" si="97"/>
        <v>0.57759741449678437</v>
      </c>
    </row>
    <row r="303" spans="19:34" x14ac:dyDescent="0.25">
      <c r="S303">
        <f t="shared" si="98"/>
        <v>12</v>
      </c>
      <c r="T303">
        <f t="shared" si="99"/>
        <v>20</v>
      </c>
      <c r="U303">
        <f t="shared" si="87"/>
        <v>284</v>
      </c>
      <c r="V303">
        <f t="shared" si="88"/>
        <v>132.76003455025162</v>
      </c>
      <c r="Y303">
        <f t="shared" si="86"/>
        <v>97.242992567755707</v>
      </c>
      <c r="Z303">
        <f t="shared" si="89"/>
        <v>0</v>
      </c>
      <c r="AA303">
        <f t="shared" si="90"/>
        <v>5.566299108571287</v>
      </c>
      <c r="AB303">
        <f t="shared" si="91"/>
        <v>1811068.3322365256</v>
      </c>
      <c r="AC303">
        <f t="shared" si="92"/>
        <v>1801048.9938410972</v>
      </c>
      <c r="AD303">
        <f t="shared" si="93"/>
        <v>97.202722160023484</v>
      </c>
      <c r="AE303">
        <f t="shared" si="94"/>
        <v>5.5644775796679564</v>
      </c>
      <c r="AF303">
        <f t="shared" si="95"/>
        <v>1791036.2129497209</v>
      </c>
      <c r="AG303">
        <f t="shared" si="96"/>
        <v>0</v>
      </c>
      <c r="AH303">
        <f t="shared" si="97"/>
        <v>0.57539924197054448</v>
      </c>
    </row>
    <row r="304" spans="19:34" x14ac:dyDescent="0.25">
      <c r="S304">
        <f t="shared" si="98"/>
        <v>12</v>
      </c>
      <c r="T304">
        <f t="shared" si="99"/>
        <v>21</v>
      </c>
      <c r="U304">
        <f t="shared" si="87"/>
        <v>285</v>
      </c>
      <c r="V304">
        <f t="shared" si="88"/>
        <v>132.76003455025162</v>
      </c>
      <c r="Y304">
        <f t="shared" si="86"/>
        <v>97.162454619772546</v>
      </c>
      <c r="Z304">
        <f t="shared" si="89"/>
        <v>0</v>
      </c>
      <c r="AA304">
        <f t="shared" si="90"/>
        <v>5.5626563275342216</v>
      </c>
      <c r="AB304">
        <f t="shared" si="91"/>
        <v>1791036.21294972</v>
      </c>
      <c r="AC304">
        <f t="shared" si="92"/>
        <v>1781023.4315601583</v>
      </c>
      <c r="AD304">
        <f t="shared" si="93"/>
        <v>97.121835733452343</v>
      </c>
      <c r="AE304">
        <f t="shared" si="94"/>
        <v>5.5608213829621755</v>
      </c>
      <c r="AF304">
        <f t="shared" si="95"/>
        <v>1771017.2559710562</v>
      </c>
      <c r="AG304">
        <f t="shared" si="96"/>
        <v>0</v>
      </c>
      <c r="AH304">
        <f t="shared" si="97"/>
        <v>0.57320201384599712</v>
      </c>
    </row>
    <row r="305" spans="19:34" x14ac:dyDescent="0.25">
      <c r="S305">
        <f t="shared" si="98"/>
        <v>12</v>
      </c>
      <c r="T305">
        <f t="shared" si="99"/>
        <v>22</v>
      </c>
      <c r="U305">
        <f t="shared" si="87"/>
        <v>286</v>
      </c>
      <c r="V305">
        <f t="shared" si="88"/>
        <v>132.76003455025162</v>
      </c>
      <c r="Y305">
        <f t="shared" si="86"/>
        <v>97.081243644906664</v>
      </c>
      <c r="Z305">
        <f t="shared" si="89"/>
        <v>0</v>
      </c>
      <c r="AA305">
        <f t="shared" si="90"/>
        <v>5.5589876489706089</v>
      </c>
      <c r="AB305">
        <f t="shared" si="91"/>
        <v>1771017.2559710578</v>
      </c>
      <c r="AC305">
        <f t="shared" si="92"/>
        <v>1761011.0782029107</v>
      </c>
      <c r="AD305">
        <f t="shared" si="93"/>
        <v>97.040651547521236</v>
      </c>
      <c r="AE305">
        <f t="shared" si="94"/>
        <v>5.5571539145797102</v>
      </c>
      <c r="AF305">
        <f t="shared" si="95"/>
        <v>1751011.5018785708</v>
      </c>
      <c r="AG305">
        <f t="shared" si="96"/>
        <v>0</v>
      </c>
      <c r="AH305">
        <f t="shared" si="97"/>
        <v>0.57099096816459283</v>
      </c>
    </row>
    <row r="306" spans="19:34" x14ac:dyDescent="0.25">
      <c r="S306">
        <f t="shared" si="98"/>
        <v>12</v>
      </c>
      <c r="T306">
        <f t="shared" si="99"/>
        <v>23</v>
      </c>
      <c r="U306">
        <f t="shared" si="87"/>
        <v>287</v>
      </c>
      <c r="V306">
        <f t="shared" si="88"/>
        <v>132.76003455025162</v>
      </c>
      <c r="Y306">
        <f t="shared" si="86"/>
        <v>97.000086230236676</v>
      </c>
      <c r="Z306">
        <f t="shared" si="89"/>
        <v>0</v>
      </c>
      <c r="AA306">
        <f t="shared" si="90"/>
        <v>5.5553213899708895</v>
      </c>
      <c r="AB306">
        <f t="shared" si="91"/>
        <v>1751011.5018785712</v>
      </c>
      <c r="AC306">
        <f t="shared" si="92"/>
        <v>1741011.9233766235</v>
      </c>
      <c r="AD306">
        <f t="shared" si="93"/>
        <v>96.959422595056097</v>
      </c>
      <c r="AE306">
        <f t="shared" si="94"/>
        <v>5.55348503502303</v>
      </c>
      <c r="AF306">
        <f t="shared" si="95"/>
        <v>1731018.9557524882</v>
      </c>
      <c r="AG306">
        <f t="shared" si="96"/>
        <v>0</v>
      </c>
      <c r="AH306">
        <f t="shared" si="97"/>
        <v>0.56878138071023265</v>
      </c>
    </row>
    <row r="307" spans="19:34" x14ac:dyDescent="0.25">
      <c r="S307">
        <f t="shared" si="98"/>
        <v>12</v>
      </c>
      <c r="T307">
        <f t="shared" si="99"/>
        <v>24</v>
      </c>
      <c r="U307">
        <f t="shared" si="87"/>
        <v>288</v>
      </c>
      <c r="V307">
        <f t="shared" si="88"/>
        <v>132.76003455025162</v>
      </c>
      <c r="Y307">
        <f t="shared" si="86"/>
        <v>96.918503777526951</v>
      </c>
      <c r="Z307">
        <f t="shared" si="89"/>
        <v>0</v>
      </c>
      <c r="AA307">
        <f t="shared" si="90"/>
        <v>5.5516389053575175</v>
      </c>
      <c r="AB307">
        <f t="shared" si="91"/>
        <v>1731018.9557524875</v>
      </c>
      <c r="AC307">
        <f t="shared" si="92"/>
        <v>1721026.005722844</v>
      </c>
      <c r="AD307">
        <f t="shared" si="93"/>
        <v>96.877585032043044</v>
      </c>
      <c r="AE307">
        <f t="shared" si="94"/>
        <v>5.5497927789424626</v>
      </c>
      <c r="AF307">
        <f t="shared" si="95"/>
        <v>1711039.7017482948</v>
      </c>
      <c r="AG307">
        <f t="shared" si="96"/>
        <v>0</v>
      </c>
      <c r="AH307">
        <f t="shared" si="97"/>
        <v>0.56656319653011233</v>
      </c>
    </row>
    <row r="308" spans="19:34" x14ac:dyDescent="0.25">
      <c r="S308">
        <f t="shared" si="98"/>
        <v>13</v>
      </c>
      <c r="T308">
        <f t="shared" si="99"/>
        <v>1</v>
      </c>
      <c r="U308">
        <f t="shared" ref="U308:U371" si="100">(S308-1)*24+T308</f>
        <v>289</v>
      </c>
      <c r="V308">
        <f t="shared" ref="V308:V371" si="101">V307</f>
        <v>132.76003455025162</v>
      </c>
      <c r="Y308">
        <f t="shared" si="86"/>
        <v>96.836693500568629</v>
      </c>
      <c r="Z308">
        <f t="shared" ref="Z308:Z371" si="102">(V309-V308)*43560/3600</f>
        <v>0</v>
      </c>
      <c r="AA308">
        <f t="shared" si="90"/>
        <v>5.5479478803387972</v>
      </c>
      <c r="AB308">
        <f t="shared" si="91"/>
        <v>1711039.7017482945</v>
      </c>
      <c r="AC308">
        <f t="shared" si="92"/>
        <v>1701053.3955636846</v>
      </c>
      <c r="AD308">
        <f t="shared" si="93"/>
        <v>96.795801960044543</v>
      </c>
      <c r="AE308">
        <f t="shared" si="94"/>
        <v>5.5461029813268397</v>
      </c>
      <c r="AF308">
        <f t="shared" si="95"/>
        <v>1691073.7310155178</v>
      </c>
      <c r="AG308">
        <f t="shared" si="96"/>
        <v>0</v>
      </c>
      <c r="AH308">
        <f t="shared" si="97"/>
        <v>0.56434056109782327</v>
      </c>
    </row>
    <row r="309" spans="19:34" x14ac:dyDescent="0.25">
      <c r="S309">
        <f t="shared" si="98"/>
        <v>13</v>
      </c>
      <c r="T309">
        <f t="shared" si="99"/>
        <v>2</v>
      </c>
      <c r="U309">
        <f t="shared" si="100"/>
        <v>290</v>
      </c>
      <c r="V309">
        <f t="shared" si="101"/>
        <v>132.76003455025162</v>
      </c>
      <c r="Y309">
        <f t="shared" si="86"/>
        <v>96.7547480262741</v>
      </c>
      <c r="Z309">
        <f t="shared" si="102"/>
        <v>0</v>
      </c>
      <c r="AA309">
        <f t="shared" si="90"/>
        <v>5.544251925751178</v>
      </c>
      <c r="AB309">
        <f t="shared" si="91"/>
        <v>1691073.7310155178</v>
      </c>
      <c r="AC309">
        <f t="shared" si="92"/>
        <v>1681094.0775491658</v>
      </c>
      <c r="AD309">
        <f t="shared" si="93"/>
        <v>96.713497560172755</v>
      </c>
      <c r="AE309">
        <f t="shared" si="94"/>
        <v>5.5423932164947827</v>
      </c>
      <c r="AF309">
        <f t="shared" si="95"/>
        <v>1671121.1154361367</v>
      </c>
      <c r="AG309">
        <f t="shared" si="96"/>
        <v>0</v>
      </c>
      <c r="AH309">
        <f t="shared" si="97"/>
        <v>0.56211542271549009</v>
      </c>
    </row>
    <row r="310" spans="19:34" x14ac:dyDescent="0.25">
      <c r="S310">
        <f t="shared" si="98"/>
        <v>13</v>
      </c>
      <c r="T310">
        <f t="shared" si="99"/>
        <v>3</v>
      </c>
      <c r="U310">
        <f t="shared" si="100"/>
        <v>291</v>
      </c>
      <c r="V310">
        <f t="shared" si="101"/>
        <v>132.76003455025162</v>
      </c>
      <c r="Y310">
        <f t="shared" si="86"/>
        <v>96.672274752491049</v>
      </c>
      <c r="Z310">
        <f t="shared" si="102"/>
        <v>0</v>
      </c>
      <c r="AA310">
        <f t="shared" si="90"/>
        <v>5.5405357535021382</v>
      </c>
      <c r="AB310">
        <f t="shared" si="91"/>
        <v>1671121.115436137</v>
      </c>
      <c r="AC310">
        <f t="shared" si="92"/>
        <v>1661148.151079833</v>
      </c>
      <c r="AD310">
        <f t="shared" si="93"/>
        <v>96.63105193553686</v>
      </c>
      <c r="AE310">
        <f t="shared" si="94"/>
        <v>5.538678290091684</v>
      </c>
      <c r="AF310">
        <f t="shared" si="95"/>
        <v>1651181.873591807</v>
      </c>
      <c r="AG310">
        <f t="shared" si="96"/>
        <v>0</v>
      </c>
      <c r="AH310">
        <f t="shared" si="97"/>
        <v>0.5598795399958898</v>
      </c>
    </row>
    <row r="311" spans="19:34" x14ac:dyDescent="0.25">
      <c r="S311">
        <f t="shared" si="98"/>
        <v>13</v>
      </c>
      <c r="T311">
        <f t="shared" si="99"/>
        <v>4</v>
      </c>
      <c r="U311">
        <f t="shared" si="100"/>
        <v>292</v>
      </c>
      <c r="V311">
        <f t="shared" si="101"/>
        <v>132.76003455025162</v>
      </c>
      <c r="Y311">
        <f t="shared" si="86"/>
        <v>96.589856758463569</v>
      </c>
      <c r="Z311">
        <f t="shared" si="102"/>
        <v>0</v>
      </c>
      <c r="AA311">
        <f t="shared" si="90"/>
        <v>5.5368220721096417</v>
      </c>
      <c r="AB311">
        <f t="shared" si="91"/>
        <v>1651181.8735918056</v>
      </c>
      <c r="AC311">
        <f t="shared" si="92"/>
        <v>1641215.5938620083</v>
      </c>
      <c r="AD311">
        <f t="shared" si="93"/>
        <v>96.548363241814698</v>
      </c>
      <c r="AE311">
        <f t="shared" si="94"/>
        <v>5.5349542391136692</v>
      </c>
      <c r="AF311">
        <f t="shared" si="95"/>
        <v>1631256.0383309964</v>
      </c>
      <c r="AG311">
        <f t="shared" si="96"/>
        <v>0</v>
      </c>
      <c r="AH311">
        <f t="shared" si="97"/>
        <v>0.55764515593209096</v>
      </c>
    </row>
    <row r="312" spans="19:34" x14ac:dyDescent="0.25">
      <c r="S312">
        <f t="shared" si="98"/>
        <v>13</v>
      </c>
      <c r="T312">
        <f t="shared" si="99"/>
        <v>5</v>
      </c>
      <c r="U312">
        <f t="shared" si="100"/>
        <v>293</v>
      </c>
      <c r="V312">
        <f t="shared" si="101"/>
        <v>132.76003455025162</v>
      </c>
      <c r="Y312">
        <f t="shared" si="86"/>
        <v>96.506803951225223</v>
      </c>
      <c r="Z312">
        <f t="shared" si="102"/>
        <v>0</v>
      </c>
      <c r="AA312">
        <f t="shared" si="90"/>
        <v>5.5330840157043983</v>
      </c>
      <c r="AB312">
        <f t="shared" si="91"/>
        <v>1631256.0383309952</v>
      </c>
      <c r="AC312">
        <f t="shared" si="92"/>
        <v>1621296.4871027274</v>
      </c>
      <c r="AD312">
        <f t="shared" si="93"/>
        <v>96.465244678590267</v>
      </c>
      <c r="AE312">
        <f t="shared" si="94"/>
        <v>5.5312137931031033</v>
      </c>
      <c r="AF312">
        <f t="shared" si="95"/>
        <v>1611343.6686758241</v>
      </c>
      <c r="AG312">
        <f t="shared" si="96"/>
        <v>0</v>
      </c>
      <c r="AH312">
        <f t="shared" si="97"/>
        <v>0.55539779093881769</v>
      </c>
    </row>
    <row r="313" spans="19:34" x14ac:dyDescent="0.25">
      <c r="S313">
        <f t="shared" si="98"/>
        <v>13</v>
      </c>
      <c r="T313">
        <f t="shared" si="99"/>
        <v>6</v>
      </c>
      <c r="U313">
        <f t="shared" si="100"/>
        <v>294</v>
      </c>
      <c r="V313">
        <f t="shared" si="101"/>
        <v>132.76003455025162</v>
      </c>
      <c r="Y313">
        <f t="shared" si="86"/>
        <v>96.423713500627557</v>
      </c>
      <c r="Z313">
        <f t="shared" si="102"/>
        <v>0</v>
      </c>
      <c r="AA313">
        <f t="shared" si="90"/>
        <v>5.529344834799466</v>
      </c>
      <c r="AB313">
        <f t="shared" si="91"/>
        <v>1611343.6686758224</v>
      </c>
      <c r="AC313">
        <f t="shared" si="92"/>
        <v>1601390.8479731835</v>
      </c>
      <c r="AD313">
        <f t="shared" si="93"/>
        <v>96.382155290353666</v>
      </c>
      <c r="AE313">
        <f t="shared" si="94"/>
        <v>5.5274748243668359</v>
      </c>
      <c r="AF313">
        <f t="shared" si="95"/>
        <v>1591444.7593081018</v>
      </c>
      <c r="AG313">
        <f t="shared" si="96"/>
        <v>0</v>
      </c>
      <c r="AH313">
        <f t="shared" si="97"/>
        <v>0.5531499770958952</v>
      </c>
    </row>
    <row r="314" spans="19:34" x14ac:dyDescent="0.25">
      <c r="S314">
        <f t="shared" si="98"/>
        <v>13</v>
      </c>
      <c r="T314">
        <f t="shared" si="99"/>
        <v>7</v>
      </c>
      <c r="U314">
        <f t="shared" si="100"/>
        <v>295</v>
      </c>
      <c r="V314">
        <f t="shared" si="101"/>
        <v>132.76003455025162</v>
      </c>
      <c r="Y314">
        <f t="shared" si="86"/>
        <v>96.340254162039443</v>
      </c>
      <c r="Z314">
        <f t="shared" si="102"/>
        <v>0</v>
      </c>
      <c r="AA314">
        <f t="shared" si="90"/>
        <v>5.525591638758903</v>
      </c>
      <c r="AB314">
        <f t="shared" si="91"/>
        <v>1591444.759308103</v>
      </c>
      <c r="AC314">
        <f t="shared" si="92"/>
        <v>1581498.694358337</v>
      </c>
      <c r="AD314">
        <f t="shared" si="93"/>
        <v>96.298353133633682</v>
      </c>
      <c r="AE314">
        <f t="shared" si="94"/>
        <v>5.5237084576412103</v>
      </c>
      <c r="AF314">
        <f t="shared" si="95"/>
        <v>1571559.4088605947</v>
      </c>
      <c r="AG314">
        <f t="shared" si="96"/>
        <v>0</v>
      </c>
      <c r="AH314">
        <f t="shared" si="97"/>
        <v>0.55089476918383629</v>
      </c>
    </row>
    <row r="315" spans="19:34" x14ac:dyDescent="0.25">
      <c r="S315">
        <f t="shared" si="98"/>
        <v>13</v>
      </c>
      <c r="T315">
        <f t="shared" si="99"/>
        <v>8</v>
      </c>
      <c r="U315">
        <f t="shared" si="100"/>
        <v>296</v>
      </c>
      <c r="V315">
        <f t="shared" si="101"/>
        <v>132.76003455025162</v>
      </c>
      <c r="Y315">
        <f t="shared" si="86"/>
        <v>96.256480665871081</v>
      </c>
      <c r="Z315">
        <f t="shared" si="102"/>
        <v>0</v>
      </c>
      <c r="AA315">
        <f t="shared" si="90"/>
        <v>5.5218265601403163</v>
      </c>
      <c r="AB315">
        <f t="shared" si="91"/>
        <v>1571559.4088605936</v>
      </c>
      <c r="AC315">
        <f t="shared" si="92"/>
        <v>1561620.1210523411</v>
      </c>
      <c r="AD315">
        <f t="shared" si="93"/>
        <v>96.214608188374697</v>
      </c>
      <c r="AE315">
        <f t="shared" si="94"/>
        <v>5.5199446622019508</v>
      </c>
      <c r="AF315">
        <f t="shared" si="95"/>
        <v>1551687.6080766665</v>
      </c>
      <c r="AG315">
        <f t="shared" si="96"/>
        <v>0</v>
      </c>
      <c r="AH315">
        <f t="shared" si="97"/>
        <v>0.54863331741955379</v>
      </c>
    </row>
    <row r="316" spans="19:34" x14ac:dyDescent="0.25">
      <c r="S316">
        <f t="shared" si="98"/>
        <v>13</v>
      </c>
      <c r="T316">
        <f t="shared" si="99"/>
        <v>9</v>
      </c>
      <c r="U316">
        <f t="shared" si="100"/>
        <v>297</v>
      </c>
      <c r="V316">
        <f t="shared" si="101"/>
        <v>132.76003455025162</v>
      </c>
      <c r="Y316">
        <f t="shared" si="86"/>
        <v>96.172597713554893</v>
      </c>
      <c r="Z316">
        <f t="shared" si="102"/>
        <v>0</v>
      </c>
      <c r="AA316">
        <f t="shared" si="90"/>
        <v>5.5180575676389179</v>
      </c>
      <c r="AB316">
        <f t="shared" si="91"/>
        <v>1551687.6080766676</v>
      </c>
      <c r="AC316">
        <f t="shared" si="92"/>
        <v>1541755.1044549176</v>
      </c>
      <c r="AD316">
        <f t="shared" si="93"/>
        <v>96.130349504627361</v>
      </c>
      <c r="AE316">
        <f t="shared" si="94"/>
        <v>5.5161612240024498</v>
      </c>
      <c r="AF316">
        <f t="shared" si="95"/>
        <v>1531829.4276702588</v>
      </c>
      <c r="AG316">
        <f t="shared" si="96"/>
        <v>0</v>
      </c>
      <c r="AH316">
        <f t="shared" si="97"/>
        <v>0.54636991636998467</v>
      </c>
    </row>
    <row r="317" spans="19:34" x14ac:dyDescent="0.25">
      <c r="S317">
        <f t="shared" si="98"/>
        <v>13</v>
      </c>
      <c r="T317">
        <f t="shared" si="99"/>
        <v>10</v>
      </c>
      <c r="U317">
        <f t="shared" si="100"/>
        <v>298</v>
      </c>
      <c r="V317">
        <f t="shared" si="101"/>
        <v>132.76003455025162</v>
      </c>
      <c r="Y317">
        <f t="shared" si="86"/>
        <v>96.088130333860875</v>
      </c>
      <c r="Z317">
        <f t="shared" si="102"/>
        <v>0</v>
      </c>
      <c r="AA317">
        <f t="shared" si="90"/>
        <v>5.5142661837663702</v>
      </c>
      <c r="AB317">
        <f t="shared" si="91"/>
        <v>1531829.4276702579</v>
      </c>
      <c r="AC317">
        <f t="shared" si="92"/>
        <v>1521903.7485394783</v>
      </c>
      <c r="AD317">
        <f t="shared" si="93"/>
        <v>96.0459111531151</v>
      </c>
      <c r="AE317">
        <f t="shared" si="94"/>
        <v>5.5123711430823628</v>
      </c>
      <c r="AF317">
        <f t="shared" si="95"/>
        <v>1511984.8915551614</v>
      </c>
      <c r="AG317">
        <f t="shared" si="96"/>
        <v>0</v>
      </c>
      <c r="AH317">
        <f t="shared" si="97"/>
        <v>0.54409461367143219</v>
      </c>
    </row>
    <row r="318" spans="19:34" x14ac:dyDescent="0.25">
      <c r="S318">
        <f t="shared" si="98"/>
        <v>13</v>
      </c>
      <c r="T318">
        <f t="shared" si="99"/>
        <v>11</v>
      </c>
      <c r="U318">
        <f t="shared" si="100"/>
        <v>299</v>
      </c>
      <c r="V318">
        <f t="shared" si="101"/>
        <v>132.76003455025162</v>
      </c>
      <c r="Y318">
        <f t="shared" si="86"/>
        <v>96.003720990578628</v>
      </c>
      <c r="Z318">
        <f t="shared" si="102"/>
        <v>0</v>
      </c>
      <c r="AA318">
        <f t="shared" si="90"/>
        <v>5.5104774049031935</v>
      </c>
      <c r="AB318">
        <f t="shared" si="91"/>
        <v>1511984.8915551626</v>
      </c>
      <c r="AC318">
        <f t="shared" si="92"/>
        <v>1502066.0322263369</v>
      </c>
      <c r="AD318">
        <f t="shared" si="93"/>
        <v>95.961204977042044</v>
      </c>
      <c r="AE318">
        <f t="shared" si="94"/>
        <v>5.5085709932503955</v>
      </c>
      <c r="AF318">
        <f t="shared" si="95"/>
        <v>1492154.0359794612</v>
      </c>
      <c r="AG318">
        <f t="shared" si="96"/>
        <v>0</v>
      </c>
      <c r="AH318">
        <f t="shared" si="97"/>
        <v>0.5418208743030648</v>
      </c>
    </row>
    <row r="319" spans="19:34" x14ac:dyDescent="0.25">
      <c r="S319">
        <f t="shared" si="98"/>
        <v>13</v>
      </c>
      <c r="T319">
        <f t="shared" si="99"/>
        <v>12</v>
      </c>
      <c r="U319">
        <f t="shared" si="100"/>
        <v>300</v>
      </c>
      <c r="V319">
        <f t="shared" si="101"/>
        <v>132.76003455025162</v>
      </c>
      <c r="Y319">
        <f t="shared" si="86"/>
        <v>95.918633536364013</v>
      </c>
      <c r="Z319">
        <f t="shared" si="102"/>
        <v>0</v>
      </c>
      <c r="AA319">
        <f t="shared" si="90"/>
        <v>5.5066626007892623</v>
      </c>
      <c r="AB319">
        <f t="shared" si="91"/>
        <v>1492154.0359794602</v>
      </c>
      <c r="AC319">
        <f t="shared" si="92"/>
        <v>1482242.0432980396</v>
      </c>
      <c r="AD319">
        <f t="shared" si="93"/>
        <v>95.876062110999399</v>
      </c>
      <c r="AE319">
        <f t="shared" si="94"/>
        <v>5.5047542090145996</v>
      </c>
      <c r="AF319">
        <f t="shared" si="95"/>
        <v>1472336.9208270076</v>
      </c>
      <c r="AG319">
        <f t="shared" si="96"/>
        <v>0</v>
      </c>
      <c r="AH319">
        <f t="shared" si="97"/>
        <v>0.53953328090580654</v>
      </c>
    </row>
    <row r="320" spans="19:34" x14ac:dyDescent="0.25">
      <c r="S320">
        <f t="shared" si="98"/>
        <v>13</v>
      </c>
      <c r="T320">
        <f t="shared" si="99"/>
        <v>13</v>
      </c>
      <c r="U320">
        <f t="shared" si="100"/>
        <v>301</v>
      </c>
      <c r="V320">
        <f t="shared" si="101"/>
        <v>132.76003455025162</v>
      </c>
      <c r="Y320">
        <f t="shared" si="86"/>
        <v>95.833520192784178</v>
      </c>
      <c r="Z320">
        <f t="shared" si="102"/>
        <v>0</v>
      </c>
      <c r="AA320">
        <f t="shared" si="90"/>
        <v>5.5028471399863728</v>
      </c>
      <c r="AB320">
        <f t="shared" si="91"/>
        <v>1472336.9208270083</v>
      </c>
      <c r="AC320">
        <f t="shared" si="92"/>
        <v>1462431.795975033</v>
      </c>
      <c r="AD320">
        <f t="shared" si="93"/>
        <v>95.790889761564927</v>
      </c>
      <c r="AE320">
        <f t="shared" si="94"/>
        <v>5.500936629466703</v>
      </c>
      <c r="AF320">
        <f t="shared" si="95"/>
        <v>1452533.5489609281</v>
      </c>
      <c r="AG320">
        <f t="shared" si="96"/>
        <v>0</v>
      </c>
      <c r="AH320">
        <f t="shared" si="97"/>
        <v>0.53724549550050371</v>
      </c>
    </row>
    <row r="321" spans="19:34" x14ac:dyDescent="0.25">
      <c r="S321">
        <f t="shared" si="98"/>
        <v>13</v>
      </c>
      <c r="T321">
        <f t="shared" si="99"/>
        <v>14</v>
      </c>
      <c r="U321">
        <f t="shared" si="100"/>
        <v>302</v>
      </c>
      <c r="V321">
        <f t="shared" si="101"/>
        <v>132.76003455025162</v>
      </c>
      <c r="Y321">
        <f t="shared" si="86"/>
        <v>95.747960328615932</v>
      </c>
      <c r="Z321">
        <f t="shared" si="102"/>
        <v>0</v>
      </c>
      <c r="AA321">
        <f t="shared" si="90"/>
        <v>5.4990146692959705</v>
      </c>
      <c r="AB321">
        <f t="shared" si="91"/>
        <v>1452533.5489609281</v>
      </c>
      <c r="AC321">
        <f t="shared" si="92"/>
        <v>1442635.3225561953</v>
      </c>
      <c r="AD321">
        <f t="shared" si="93"/>
        <v>95.705030985051309</v>
      </c>
      <c r="AE321">
        <f t="shared" si="94"/>
        <v>5.497092713126996</v>
      </c>
      <c r="AF321">
        <f t="shared" si="95"/>
        <v>1432744.015193671</v>
      </c>
      <c r="AG321">
        <f t="shared" si="96"/>
        <v>0</v>
      </c>
      <c r="AH321">
        <f t="shared" si="97"/>
        <v>0.53494871467978788</v>
      </c>
    </row>
    <row r="322" spans="19:34" x14ac:dyDescent="0.25">
      <c r="S322">
        <f t="shared" si="98"/>
        <v>13</v>
      </c>
      <c r="T322">
        <f t="shared" si="99"/>
        <v>15</v>
      </c>
      <c r="U322">
        <f t="shared" si="100"/>
        <v>303</v>
      </c>
      <c r="V322">
        <f t="shared" si="101"/>
        <v>132.76003455025162</v>
      </c>
      <c r="Y322">
        <f t="shared" si="86"/>
        <v>95.662131649886987</v>
      </c>
      <c r="Z322">
        <f t="shared" si="102"/>
        <v>0</v>
      </c>
      <c r="AA322">
        <f t="shared" si="90"/>
        <v>5.4951721004407137</v>
      </c>
      <c r="AB322">
        <f t="shared" si="91"/>
        <v>1432744.0151936724</v>
      </c>
      <c r="AC322">
        <f t="shared" si="92"/>
        <v>1422852.7054128791</v>
      </c>
      <c r="AD322">
        <f t="shared" si="93"/>
        <v>95.619232304234444</v>
      </c>
      <c r="AE322">
        <f t="shared" si="94"/>
        <v>5.4932514872848719</v>
      </c>
      <c r="AF322">
        <f t="shared" si="95"/>
        <v>1412968.3098394468</v>
      </c>
      <c r="AG322">
        <f t="shared" si="96"/>
        <v>0</v>
      </c>
      <c r="AH322">
        <f t="shared" si="97"/>
        <v>0.53264666057094823</v>
      </c>
    </row>
    <row r="323" spans="19:34" x14ac:dyDescent="0.25">
      <c r="S323">
        <f t="shared" si="98"/>
        <v>13</v>
      </c>
      <c r="T323">
        <f t="shared" si="99"/>
        <v>16</v>
      </c>
      <c r="U323">
        <f t="shared" si="100"/>
        <v>304</v>
      </c>
      <c r="V323">
        <f t="shared" si="101"/>
        <v>132.76003455025162</v>
      </c>
      <c r="Y323">
        <f t="shared" si="86"/>
        <v>95.576079851268801</v>
      </c>
      <c r="Z323">
        <f t="shared" si="102"/>
        <v>0</v>
      </c>
      <c r="AA323">
        <f t="shared" si="90"/>
        <v>5.4913212134007878</v>
      </c>
      <c r="AB323">
        <f t="shared" si="91"/>
        <v>1412968.3098394459</v>
      </c>
      <c r="AC323">
        <f t="shared" si="92"/>
        <v>1403083.9316553245</v>
      </c>
      <c r="AD323">
        <f t="shared" si="93"/>
        <v>95.532786779459869</v>
      </c>
      <c r="AE323">
        <f t="shared" si="94"/>
        <v>5.4893854744156663</v>
      </c>
      <c r="AF323">
        <f t="shared" si="95"/>
        <v>1393206.5221315494</v>
      </c>
      <c r="AG323">
        <f t="shared" si="96"/>
        <v>0</v>
      </c>
      <c r="AH323">
        <f t="shared" si="97"/>
        <v>0.53034029299340002</v>
      </c>
    </row>
    <row r="324" spans="19:34" x14ac:dyDescent="0.25">
      <c r="S324">
        <f t="shared" si="98"/>
        <v>13</v>
      </c>
      <c r="T324">
        <f t="shared" si="99"/>
        <v>17</v>
      </c>
      <c r="U324">
        <f t="shared" si="100"/>
        <v>305</v>
      </c>
      <c r="V324">
        <f t="shared" si="101"/>
        <v>132.76003455025162</v>
      </c>
      <c r="Y324">
        <f t="shared" si="86"/>
        <v>95.48952423002747</v>
      </c>
      <c r="Z324">
        <f t="shared" si="102"/>
        <v>0</v>
      </c>
      <c r="AA324">
        <f t="shared" si="90"/>
        <v>5.487451100160551</v>
      </c>
      <c r="AB324">
        <f t="shared" si="91"/>
        <v>1393206.5221315483</v>
      </c>
      <c r="AC324">
        <f t="shared" si="92"/>
        <v>1383329.1101512592</v>
      </c>
      <c r="AD324">
        <f t="shared" si="93"/>
        <v>95.446261669835678</v>
      </c>
      <c r="AE324">
        <f t="shared" si="94"/>
        <v>5.4855167254243575</v>
      </c>
      <c r="AF324">
        <f t="shared" si="95"/>
        <v>1373458.6619200206</v>
      </c>
      <c r="AG324">
        <f t="shared" si="96"/>
        <v>0</v>
      </c>
      <c r="AH324">
        <f t="shared" si="97"/>
        <v>0.52802374218570047</v>
      </c>
    </row>
    <row r="325" spans="19:34" x14ac:dyDescent="0.25">
      <c r="S325">
        <f t="shared" si="98"/>
        <v>13</v>
      </c>
      <c r="T325">
        <f t="shared" si="99"/>
        <v>18</v>
      </c>
      <c r="U325">
        <f t="shared" si="100"/>
        <v>306</v>
      </c>
      <c r="V325">
        <f t="shared" si="101"/>
        <v>132.76003455025162</v>
      </c>
      <c r="Y325">
        <f t="shared" si="86"/>
        <v>95.402960167544762</v>
      </c>
      <c r="Z325">
        <f t="shared" si="102"/>
        <v>0</v>
      </c>
      <c r="AA325">
        <f t="shared" si="90"/>
        <v>5.4835810162376708</v>
      </c>
      <c r="AB325">
        <f t="shared" si="91"/>
        <v>1373458.6619200197</v>
      </c>
      <c r="AC325">
        <f t="shared" si="92"/>
        <v>1363588.2160907919</v>
      </c>
      <c r="AD325">
        <f t="shared" si="93"/>
        <v>95.359297416605173</v>
      </c>
      <c r="AE325">
        <f t="shared" si="94"/>
        <v>5.4816312707323869</v>
      </c>
      <c r="AF325">
        <f t="shared" si="95"/>
        <v>1353724.7893453832</v>
      </c>
      <c r="AG325">
        <f t="shared" si="96"/>
        <v>0</v>
      </c>
      <c r="AH325">
        <f t="shared" si="97"/>
        <v>0.52570737220481667</v>
      </c>
    </row>
    <row r="326" spans="19:34" x14ac:dyDescent="0.25">
      <c r="S326">
        <f t="shared" si="98"/>
        <v>13</v>
      </c>
      <c r="T326">
        <f t="shared" si="99"/>
        <v>19</v>
      </c>
      <c r="U326">
        <f t="shared" si="100"/>
        <v>307</v>
      </c>
      <c r="V326">
        <f t="shared" si="101"/>
        <v>132.76003455025162</v>
      </c>
      <c r="Y326">
        <f t="shared" ref="Y326:Y389" si="103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95.315665715175811</v>
      </c>
      <c r="Z326">
        <f t="shared" si="102"/>
        <v>0</v>
      </c>
      <c r="AA326">
        <f t="shared" si="90"/>
        <v>5.4796829117325725</v>
      </c>
      <c r="AB326">
        <f t="shared" si="91"/>
        <v>1353724.7893453846</v>
      </c>
      <c r="AC326">
        <f t="shared" si="92"/>
        <v>1343861.3601042659</v>
      </c>
      <c r="AD326">
        <f t="shared" si="93"/>
        <v>95.272034002706462</v>
      </c>
      <c r="AE326">
        <f t="shared" si="94"/>
        <v>5.477734552239772</v>
      </c>
      <c r="AF326">
        <f t="shared" si="95"/>
        <v>1334004.9449573215</v>
      </c>
      <c r="AG326">
        <f t="shared" si="96"/>
        <v>0</v>
      </c>
      <c r="AH326">
        <f t="shared" si="97"/>
        <v>0.52337609120377704</v>
      </c>
    </row>
    <row r="327" spans="19:34" x14ac:dyDescent="0.25">
      <c r="S327">
        <f t="shared" si="98"/>
        <v>13</v>
      </c>
      <c r="T327">
        <f t="shared" si="99"/>
        <v>20</v>
      </c>
      <c r="U327">
        <f t="shared" si="100"/>
        <v>308</v>
      </c>
      <c r="V327">
        <f t="shared" si="101"/>
        <v>132.76003455025162</v>
      </c>
      <c r="Y327">
        <f t="shared" si="103"/>
        <v>95.228433317675211</v>
      </c>
      <c r="Z327">
        <f t="shared" si="102"/>
        <v>0</v>
      </c>
      <c r="AA327">
        <f t="shared" si="90"/>
        <v>5.4757875782668179</v>
      </c>
      <c r="AB327">
        <f t="shared" si="91"/>
        <v>1334004.9449573229</v>
      </c>
      <c r="AC327">
        <f t="shared" si="92"/>
        <v>1324148.5273164427</v>
      </c>
      <c r="AD327">
        <f t="shared" si="93"/>
        <v>95.184529715421746</v>
      </c>
      <c r="AE327">
        <f t="shared" si="94"/>
        <v>5.4738288381321896</v>
      </c>
      <c r="AF327">
        <f t="shared" si="95"/>
        <v>1314299.161140047</v>
      </c>
      <c r="AG327">
        <f t="shared" si="96"/>
        <v>0</v>
      </c>
      <c r="AH327">
        <f t="shared" si="97"/>
        <v>0.52104646743675032</v>
      </c>
    </row>
    <row r="328" spans="19:34" x14ac:dyDescent="0.25">
      <c r="S328">
        <f t="shared" si="98"/>
        <v>13</v>
      </c>
      <c r="T328">
        <f t="shared" si="99"/>
        <v>21</v>
      </c>
      <c r="U328">
        <f t="shared" si="100"/>
        <v>309</v>
      </c>
      <c r="V328">
        <f t="shared" si="101"/>
        <v>132.76003455025162</v>
      </c>
      <c r="Y328">
        <f t="shared" si="103"/>
        <v>95.140522737160467</v>
      </c>
      <c r="Z328">
        <f t="shared" si="102"/>
        <v>0</v>
      </c>
      <c r="AA328">
        <f t="shared" si="90"/>
        <v>5.4718662638966684</v>
      </c>
      <c r="AB328">
        <f t="shared" si="91"/>
        <v>1314299.1611400463</v>
      </c>
      <c r="AC328">
        <f t="shared" si="92"/>
        <v>1304449.8018650324</v>
      </c>
      <c r="AD328">
        <f t="shared" si="93"/>
        <v>95.096515789734582</v>
      </c>
      <c r="AE328">
        <f t="shared" si="94"/>
        <v>5.4699036910363095</v>
      </c>
      <c r="AF328">
        <f t="shared" si="95"/>
        <v>1294607.5078523157</v>
      </c>
      <c r="AG328">
        <f t="shared" si="96"/>
        <v>0</v>
      </c>
      <c r="AH328">
        <f t="shared" si="97"/>
        <v>0.51870303528096795</v>
      </c>
    </row>
    <row r="329" spans="19:34" x14ac:dyDescent="0.25">
      <c r="S329">
        <f t="shared" si="98"/>
        <v>13</v>
      </c>
      <c r="T329">
        <f t="shared" si="99"/>
        <v>22</v>
      </c>
      <c r="U329">
        <f t="shared" si="100"/>
        <v>310</v>
      </c>
      <c r="V329">
        <f t="shared" si="101"/>
        <v>132.76003455025162</v>
      </c>
      <c r="Y329">
        <f t="shared" si="103"/>
        <v>95.052540409907934</v>
      </c>
      <c r="Z329">
        <f t="shared" si="102"/>
        <v>0</v>
      </c>
      <c r="AA329">
        <f t="shared" si="90"/>
        <v>5.4679425259926067</v>
      </c>
      <c r="AB329">
        <f t="shared" si="91"/>
        <v>1294607.5078523157</v>
      </c>
      <c r="AC329">
        <f t="shared" si="92"/>
        <v>1284765.2113055289</v>
      </c>
      <c r="AD329">
        <f t="shared" si="93"/>
        <v>95.008449290980408</v>
      </c>
      <c r="AE329">
        <f t="shared" si="94"/>
        <v>5.4659768667196014</v>
      </c>
      <c r="AF329">
        <f t="shared" si="95"/>
        <v>1274929.991132125</v>
      </c>
      <c r="AG329">
        <f t="shared" si="96"/>
        <v>0</v>
      </c>
      <c r="AH329">
        <f t="shared" si="97"/>
        <v>0.51635846735323365</v>
      </c>
    </row>
    <row r="330" spans="19:34" x14ac:dyDescent="0.25">
      <c r="S330">
        <f t="shared" si="98"/>
        <v>13</v>
      </c>
      <c r="T330">
        <f t="shared" si="99"/>
        <v>23</v>
      </c>
      <c r="U330">
        <f t="shared" si="100"/>
        <v>311</v>
      </c>
      <c r="V330">
        <f t="shared" si="101"/>
        <v>132.76003455025162</v>
      </c>
      <c r="Y330">
        <f t="shared" si="103"/>
        <v>94.964060783915329</v>
      </c>
      <c r="Z330">
        <f t="shared" si="102"/>
        <v>0</v>
      </c>
      <c r="AA330">
        <f t="shared" si="90"/>
        <v>5.4639998421564382</v>
      </c>
      <c r="AB330">
        <f t="shared" si="91"/>
        <v>1274929.9911321253</v>
      </c>
      <c r="AC330">
        <f t="shared" si="92"/>
        <v>1265094.7914162437</v>
      </c>
      <c r="AD330">
        <f t="shared" si="93"/>
        <v>94.919672369179537</v>
      </c>
      <c r="AE330">
        <f t="shared" si="94"/>
        <v>5.4620228217055384</v>
      </c>
      <c r="AF330">
        <f t="shared" si="95"/>
        <v>1255266.7089739854</v>
      </c>
      <c r="AG330">
        <f t="shared" si="96"/>
        <v>0</v>
      </c>
      <c r="AH330">
        <f t="shared" si="97"/>
        <v>0.51400387936821446</v>
      </c>
    </row>
    <row r="331" spans="19:34" x14ac:dyDescent="0.25">
      <c r="S331">
        <f t="shared" si="98"/>
        <v>13</v>
      </c>
      <c r="T331">
        <f t="shared" si="99"/>
        <v>24</v>
      </c>
      <c r="U331">
        <f t="shared" si="100"/>
        <v>312</v>
      </c>
      <c r="V331">
        <f t="shared" si="101"/>
        <v>132.76003455025162</v>
      </c>
      <c r="Y331">
        <f t="shared" si="103"/>
        <v>94.875316076261541</v>
      </c>
      <c r="Z331">
        <f t="shared" si="102"/>
        <v>0</v>
      </c>
      <c r="AA331">
        <f t="shared" si="90"/>
        <v>5.4600472319317888</v>
      </c>
      <c r="AB331">
        <f t="shared" si="91"/>
        <v>1255266.7089739852</v>
      </c>
      <c r="AC331">
        <f t="shared" si="92"/>
        <v>1245438.623956508</v>
      </c>
      <c r="AD331">
        <f t="shared" si="93"/>
        <v>94.830959771721027</v>
      </c>
      <c r="AE331">
        <f t="shared" si="94"/>
        <v>5.4580716416403829</v>
      </c>
      <c r="AF331">
        <f t="shared" si="95"/>
        <v>1235617.6510640797</v>
      </c>
      <c r="AG331">
        <f t="shared" si="96"/>
        <v>0</v>
      </c>
      <c r="AH331">
        <f t="shared" si="97"/>
        <v>0.51164412287068473</v>
      </c>
    </row>
    <row r="332" spans="19:34" x14ac:dyDescent="0.25">
      <c r="S332">
        <f t="shared" si="98"/>
        <v>14</v>
      </c>
      <c r="T332">
        <f t="shared" si="99"/>
        <v>1</v>
      </c>
      <c r="U332">
        <f t="shared" si="100"/>
        <v>313</v>
      </c>
      <c r="V332">
        <f t="shared" si="101"/>
        <v>132.76003455025162</v>
      </c>
      <c r="Y332">
        <f t="shared" si="103"/>
        <v>94.786244188722506</v>
      </c>
      <c r="Z332">
        <f t="shared" si="102"/>
        <v>0</v>
      </c>
      <c r="AA332">
        <f t="shared" si="90"/>
        <v>5.4560822886311557</v>
      </c>
      <c r="AB332">
        <f t="shared" si="91"/>
        <v>1235617.6510640804</v>
      </c>
      <c r="AC332">
        <f t="shared" si="92"/>
        <v>1225796.7029445444</v>
      </c>
      <c r="AD332">
        <f t="shared" si="93"/>
        <v>94.741467919707276</v>
      </c>
      <c r="AE332">
        <f t="shared" si="94"/>
        <v>5.4540905805694733</v>
      </c>
      <c r="AF332">
        <f t="shared" si="95"/>
        <v>1215982.9249740303</v>
      </c>
      <c r="AG332">
        <f t="shared" si="96"/>
        <v>0</v>
      </c>
      <c r="AH332">
        <f t="shared" si="97"/>
        <v>0.50927790575665</v>
      </c>
    </row>
    <row r="333" spans="19:34" x14ac:dyDescent="0.25">
      <c r="S333">
        <f t="shared" si="98"/>
        <v>14</v>
      </c>
      <c r="T333">
        <f t="shared" si="99"/>
        <v>2</v>
      </c>
      <c r="U333">
        <f t="shared" si="100"/>
        <v>314</v>
      </c>
      <c r="V333">
        <f t="shared" si="101"/>
        <v>132.76003455025162</v>
      </c>
      <c r="Y333">
        <f t="shared" si="103"/>
        <v>94.696724341275228</v>
      </c>
      <c r="Z333">
        <f t="shared" si="102"/>
        <v>0</v>
      </c>
      <c r="AA333">
        <f t="shared" si="90"/>
        <v>5.4521003266284556</v>
      </c>
      <c r="AB333">
        <f t="shared" si="91"/>
        <v>1215982.9249740315</v>
      </c>
      <c r="AC333">
        <f t="shared" si="92"/>
        <v>1206169.1443861003</v>
      </c>
      <c r="AD333">
        <f t="shared" si="93"/>
        <v>94.651980750909686</v>
      </c>
      <c r="AE333">
        <f t="shared" si="94"/>
        <v>5.4501100721566207</v>
      </c>
      <c r="AF333">
        <f t="shared" si="95"/>
        <v>1196362.5287142678</v>
      </c>
      <c r="AG333">
        <f t="shared" si="96"/>
        <v>0</v>
      </c>
      <c r="AH333">
        <f t="shared" si="97"/>
        <v>0.50690271024659361</v>
      </c>
    </row>
    <row r="334" spans="19:34" x14ac:dyDescent="0.25">
      <c r="S334">
        <f t="shared" si="98"/>
        <v>14</v>
      </c>
      <c r="T334">
        <f t="shared" si="99"/>
        <v>3</v>
      </c>
      <c r="U334">
        <f t="shared" si="100"/>
        <v>315</v>
      </c>
      <c r="V334">
        <f t="shared" si="101"/>
        <v>132.76003455025162</v>
      </c>
      <c r="Y334">
        <f t="shared" si="103"/>
        <v>94.607036068950023</v>
      </c>
      <c r="Z334">
        <f t="shared" si="102"/>
        <v>0</v>
      </c>
      <c r="AA334">
        <f t="shared" si="90"/>
        <v>5.4481121996678468</v>
      </c>
      <c r="AB334">
        <f t="shared" si="91"/>
        <v>1196362.528714268</v>
      </c>
      <c r="AC334">
        <f t="shared" si="92"/>
        <v>1186555.9267548658</v>
      </c>
      <c r="AD334">
        <f t="shared" si="93"/>
        <v>94.561865398927111</v>
      </c>
      <c r="AE334">
        <f t="shared" si="94"/>
        <v>5.4461055579851649</v>
      </c>
      <c r="AF334">
        <f t="shared" si="95"/>
        <v>1176756.5487055215</v>
      </c>
      <c r="AG334">
        <f t="shared" si="96"/>
        <v>0</v>
      </c>
      <c r="AH334">
        <f t="shared" si="97"/>
        <v>0.50452437278925788</v>
      </c>
    </row>
    <row r="335" spans="19:34" x14ac:dyDescent="0.25">
      <c r="S335">
        <f t="shared" si="98"/>
        <v>14</v>
      </c>
      <c r="T335">
        <f t="shared" si="99"/>
        <v>4</v>
      </c>
      <c r="U335">
        <f t="shared" si="100"/>
        <v>316</v>
      </c>
      <c r="V335">
        <f t="shared" si="101"/>
        <v>132.76003455025162</v>
      </c>
      <c r="Y335">
        <f t="shared" si="103"/>
        <v>94.516728003310462</v>
      </c>
      <c r="Z335">
        <f t="shared" si="102"/>
        <v>0</v>
      </c>
      <c r="AA335">
        <f t="shared" si="90"/>
        <v>5.4441003944698547</v>
      </c>
      <c r="AB335">
        <f t="shared" si="91"/>
        <v>1176756.5487055227</v>
      </c>
      <c r="AC335">
        <f t="shared" si="92"/>
        <v>1166957.1679954769</v>
      </c>
      <c r="AD335">
        <f t="shared" si="93"/>
        <v>94.471590595438215</v>
      </c>
      <c r="AE335">
        <f t="shared" si="94"/>
        <v>5.442095230410108</v>
      </c>
      <c r="AF335">
        <f t="shared" si="95"/>
        <v>1157165.0058760464</v>
      </c>
      <c r="AG335">
        <f t="shared" si="96"/>
        <v>0</v>
      </c>
      <c r="AH335">
        <f t="shared" si="97"/>
        <v>0.50213348158992488</v>
      </c>
    </row>
    <row r="336" spans="19:34" x14ac:dyDescent="0.25">
      <c r="S336">
        <f t="shared" si="98"/>
        <v>14</v>
      </c>
      <c r="T336">
        <f t="shared" si="99"/>
        <v>5</v>
      </c>
      <c r="U336">
        <f t="shared" si="100"/>
        <v>317</v>
      </c>
      <c r="V336">
        <f t="shared" si="101"/>
        <v>132.76003455025162</v>
      </c>
      <c r="Y336">
        <f t="shared" si="103"/>
        <v>94.426398168614156</v>
      </c>
      <c r="Z336">
        <f t="shared" si="102"/>
        <v>0</v>
      </c>
      <c r="AA336">
        <f t="shared" si="90"/>
        <v>5.4400881192077053</v>
      </c>
      <c r="AB336">
        <f t="shared" si="91"/>
        <v>1157165.0058760454</v>
      </c>
      <c r="AC336">
        <f t="shared" si="92"/>
        <v>1147372.8472614717</v>
      </c>
      <c r="AD336">
        <f t="shared" si="93"/>
        <v>94.380826385778107</v>
      </c>
      <c r="AE336">
        <f t="shared" si="94"/>
        <v>5.4380662917047964</v>
      </c>
      <c r="AF336">
        <f t="shared" si="95"/>
        <v>1137587.9672259081</v>
      </c>
      <c r="AG336">
        <f t="shared" si="96"/>
        <v>0</v>
      </c>
      <c r="AH336">
        <f t="shared" si="97"/>
        <v>0.49974251105309375</v>
      </c>
    </row>
    <row r="337" spans="19:34" x14ac:dyDescent="0.25">
      <c r="S337">
        <f t="shared" si="98"/>
        <v>14</v>
      </c>
      <c r="T337">
        <f t="shared" si="99"/>
        <v>6</v>
      </c>
      <c r="U337">
        <f t="shared" si="100"/>
        <v>318</v>
      </c>
      <c r="V337">
        <f t="shared" si="101"/>
        <v>132.76003455025162</v>
      </c>
      <c r="Y337">
        <f t="shared" si="103"/>
        <v>94.335288476762429</v>
      </c>
      <c r="Z337">
        <f t="shared" si="102"/>
        <v>0</v>
      </c>
      <c r="AA337">
        <f t="shared" si="90"/>
        <v>5.4360459670402088</v>
      </c>
      <c r="AB337">
        <f t="shared" si="91"/>
        <v>1137587.9672259076</v>
      </c>
      <c r="AC337">
        <f t="shared" si="92"/>
        <v>1127803.0844852352</v>
      </c>
      <c r="AD337">
        <f t="shared" si="93"/>
        <v>94.28975055515744</v>
      </c>
      <c r="AE337">
        <f t="shared" si="94"/>
        <v>5.4340256418170876</v>
      </c>
      <c r="AF337">
        <f t="shared" si="95"/>
        <v>1118025.4749153662</v>
      </c>
      <c r="AG337">
        <f t="shared" si="96"/>
        <v>0</v>
      </c>
      <c r="AH337">
        <f t="shared" si="97"/>
        <v>0.49733566104703786</v>
      </c>
    </row>
    <row r="338" spans="19:34" x14ac:dyDescent="0.25">
      <c r="S338">
        <f t="shared" si="98"/>
        <v>14</v>
      </c>
      <c r="T338">
        <f t="shared" si="99"/>
        <v>7</v>
      </c>
      <c r="U338">
        <f t="shared" si="100"/>
        <v>319</v>
      </c>
      <c r="V338">
        <f t="shared" si="101"/>
        <v>132.76003455025162</v>
      </c>
      <c r="Y338">
        <f t="shared" si="103"/>
        <v>94.244246482203536</v>
      </c>
      <c r="Z338">
        <f t="shared" si="102"/>
        <v>0</v>
      </c>
      <c r="AA338">
        <f t="shared" si="90"/>
        <v>5.4320068183156325</v>
      </c>
      <c r="AB338">
        <f t="shared" si="91"/>
        <v>1118025.4749153676</v>
      </c>
      <c r="AC338">
        <f t="shared" si="92"/>
        <v>1108247.8626423995</v>
      </c>
      <c r="AD338">
        <f t="shared" si="93"/>
        <v>94.198311109373236</v>
      </c>
      <c r="AE338">
        <f t="shared" si="94"/>
        <v>5.4299712685519905</v>
      </c>
      <c r="AF338">
        <f t="shared" si="95"/>
        <v>1098477.5783485803</v>
      </c>
      <c r="AG338">
        <f t="shared" si="96"/>
        <v>0</v>
      </c>
      <c r="AH338">
        <f t="shared" si="97"/>
        <v>0.4949305994042873</v>
      </c>
    </row>
    <row r="339" spans="19:34" x14ac:dyDescent="0.25">
      <c r="S339">
        <f t="shared" si="98"/>
        <v>14</v>
      </c>
      <c r="T339">
        <f t="shared" si="99"/>
        <v>8</v>
      </c>
      <c r="U339">
        <f t="shared" si="100"/>
        <v>320</v>
      </c>
      <c r="V339">
        <f t="shared" si="101"/>
        <v>132.76003455025162</v>
      </c>
      <c r="Y339">
        <f t="shared" si="103"/>
        <v>94.152365806072467</v>
      </c>
      <c r="Z339">
        <f t="shared" si="102"/>
        <v>0</v>
      </c>
      <c r="AA339">
        <f t="shared" si="90"/>
        <v>5.4279355241413878</v>
      </c>
      <c r="AB339">
        <f t="shared" si="91"/>
        <v>1098477.5783485789</v>
      </c>
      <c r="AC339">
        <f t="shared" si="92"/>
        <v>1088707.2944051244</v>
      </c>
      <c r="AD339">
        <f t="shared" si="93"/>
        <v>94.106420504419319</v>
      </c>
      <c r="AE339">
        <f t="shared" si="94"/>
        <v>5.4258997798037871</v>
      </c>
      <c r="AF339">
        <f t="shared" si="95"/>
        <v>1078944.3391412853</v>
      </c>
      <c r="AG339">
        <f t="shared" si="96"/>
        <v>0</v>
      </c>
      <c r="AH339">
        <f t="shared" si="97"/>
        <v>0.4925084455708566</v>
      </c>
    </row>
    <row r="340" spans="19:34" x14ac:dyDescent="0.25">
      <c r="S340">
        <f t="shared" si="98"/>
        <v>14</v>
      </c>
      <c r="T340">
        <f t="shared" si="99"/>
        <v>9</v>
      </c>
      <c r="U340">
        <f t="shared" si="100"/>
        <v>321</v>
      </c>
      <c r="V340">
        <f t="shared" si="101"/>
        <v>132.76003455025162</v>
      </c>
      <c r="Y340">
        <f t="shared" si="103"/>
        <v>94.060509666288183</v>
      </c>
      <c r="Z340">
        <f t="shared" si="102"/>
        <v>0</v>
      </c>
      <c r="AA340">
        <f t="shared" si="90"/>
        <v>5.4238655624758536</v>
      </c>
      <c r="AB340">
        <f t="shared" si="91"/>
        <v>1078944.3391412867</v>
      </c>
      <c r="AC340">
        <f t="shared" si="92"/>
        <v>1069181.3811288301</v>
      </c>
      <c r="AD340">
        <f t="shared" si="93"/>
        <v>94.014278369112475</v>
      </c>
      <c r="AE340">
        <f t="shared" si="94"/>
        <v>5.4218189212767509</v>
      </c>
      <c r="AF340">
        <f t="shared" si="95"/>
        <v>1059425.7910246903</v>
      </c>
      <c r="AG340">
        <f t="shared" si="96"/>
        <v>0</v>
      </c>
      <c r="AH340">
        <f t="shared" si="97"/>
        <v>0.49008718385016942</v>
      </c>
    </row>
    <row r="341" spans="19:34" x14ac:dyDescent="0.25">
      <c r="S341">
        <f t="shared" si="98"/>
        <v>14</v>
      </c>
      <c r="T341">
        <f t="shared" si="99"/>
        <v>10</v>
      </c>
      <c r="U341">
        <f t="shared" si="100"/>
        <v>322</v>
      </c>
      <c r="V341">
        <f t="shared" si="101"/>
        <v>132.76003455025162</v>
      </c>
      <c r="Y341">
        <f t="shared" si="103"/>
        <v>93.967918604266174</v>
      </c>
      <c r="Z341">
        <f t="shared" si="102"/>
        <v>0</v>
      </c>
      <c r="AA341">
        <f t="shared" ref="AA341:AA404" si="104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5.4197674914689733</v>
      </c>
      <c r="AB341">
        <f t="shared" ref="AB341:AB404" si="105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1059425.79102469</v>
      </c>
      <c r="AC341">
        <f t="shared" ref="AC341:AC404" si="106">MAX(0,AB341+(Z341-AA341)*1800)</f>
        <v>1049670.2095400458</v>
      </c>
      <c r="AD341">
        <f t="shared" ref="AD341:AD404" si="107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93.921558880380786</v>
      </c>
      <c r="AE341">
        <f t="shared" ref="AE341:AE404" si="108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5.4177160634737263</v>
      </c>
      <c r="AF341">
        <f t="shared" ref="AF341:AF404" si="109">MAX(0,AB341+(Z341-AE341)*3600)</f>
        <v>1039922.0131961846</v>
      </c>
      <c r="AG341">
        <f t="shared" ref="AG341:AG404" si="110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  <c r="AH341">
        <f t="shared" ref="AH341:AH404" si="111">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</f>
        <v>0.48765100370009407</v>
      </c>
    </row>
    <row r="342" spans="19:34" x14ac:dyDescent="0.25">
      <c r="S342">
        <f t="shared" si="98"/>
        <v>14</v>
      </c>
      <c r="T342">
        <f t="shared" si="99"/>
        <v>11</v>
      </c>
      <c r="U342">
        <f t="shared" si="100"/>
        <v>323</v>
      </c>
      <c r="V342">
        <f t="shared" si="101"/>
        <v>132.76003455025162</v>
      </c>
      <c r="Y342">
        <f t="shared" si="103"/>
        <v>93.875234251593312</v>
      </c>
      <c r="Z342">
        <f t="shared" si="102"/>
        <v>0</v>
      </c>
      <c r="AA342">
        <f t="shared" si="104"/>
        <v>5.4156661884442929</v>
      </c>
      <c r="AB342">
        <f t="shared" si="105"/>
        <v>1039922.0131961845</v>
      </c>
      <c r="AC342">
        <f t="shared" si="106"/>
        <v>1030173.8140569848</v>
      </c>
      <c r="AD342">
        <f t="shared" si="107"/>
        <v>93.828685434625896</v>
      </c>
      <c r="AE342">
        <f t="shared" si="108"/>
        <v>5.4136076245467288</v>
      </c>
      <c r="AF342">
        <f t="shared" si="109"/>
        <v>1020433.0257478163</v>
      </c>
      <c r="AG342">
        <f t="shared" si="110"/>
        <v>0</v>
      </c>
      <c r="AH342">
        <f t="shared" si="111"/>
        <v>0.48521326597979769</v>
      </c>
    </row>
    <row r="343" spans="19:34" x14ac:dyDescent="0.25">
      <c r="S343">
        <f t="shared" si="98"/>
        <v>14</v>
      </c>
      <c r="T343">
        <f t="shared" si="99"/>
        <v>12</v>
      </c>
      <c r="U343">
        <f t="shared" si="100"/>
        <v>324</v>
      </c>
      <c r="V343">
        <f t="shared" si="101"/>
        <v>132.76003455025162</v>
      </c>
      <c r="Y343">
        <f t="shared" si="103"/>
        <v>93.781903988161787</v>
      </c>
      <c r="Z343">
        <f t="shared" si="102"/>
        <v>0</v>
      </c>
      <c r="AA343">
        <f t="shared" si="104"/>
        <v>5.4115402381624822</v>
      </c>
      <c r="AB343">
        <f t="shared" si="105"/>
        <v>1020433.0257478153</v>
      </c>
      <c r="AC343">
        <f t="shared" si="106"/>
        <v>1010692.2533191228</v>
      </c>
      <c r="AD343">
        <f t="shared" si="107"/>
        <v>93.7351226179658</v>
      </c>
      <c r="AE343">
        <f t="shared" si="108"/>
        <v>5.409472855148711</v>
      </c>
      <c r="AF343">
        <f t="shared" si="109"/>
        <v>1000958.9234692799</v>
      </c>
      <c r="AG343">
        <f t="shared" si="110"/>
        <v>0</v>
      </c>
      <c r="AH343">
        <f t="shared" si="111"/>
        <v>0.48276247427239938</v>
      </c>
    </row>
    <row r="344" spans="19:34" x14ac:dyDescent="0.25">
      <c r="S344">
        <f t="shared" si="98"/>
        <v>14</v>
      </c>
      <c r="T344">
        <f t="shared" si="99"/>
        <v>13</v>
      </c>
      <c r="U344">
        <f t="shared" si="100"/>
        <v>325</v>
      </c>
      <c r="V344">
        <f t="shared" si="101"/>
        <v>132.76003455025162</v>
      </c>
      <c r="Y344">
        <f t="shared" si="103"/>
        <v>93.68837699175613</v>
      </c>
      <c r="Z344">
        <f t="shared" si="102"/>
        <v>0</v>
      </c>
      <c r="AA344">
        <f t="shared" si="104"/>
        <v>5.4074070517490007</v>
      </c>
      <c r="AB344">
        <f t="shared" si="105"/>
        <v>1000958.9234692786</v>
      </c>
      <c r="AC344">
        <f t="shared" si="106"/>
        <v>991225.59077613044</v>
      </c>
      <c r="AD344">
        <f t="shared" si="107"/>
        <v>93.641488045880038</v>
      </c>
      <c r="AE344">
        <f t="shared" si="108"/>
        <v>5.4053356953938509</v>
      </c>
      <c r="AF344">
        <f t="shared" si="109"/>
        <v>981499.71496586071</v>
      </c>
      <c r="AG344">
        <f t="shared" si="110"/>
        <v>0</v>
      </c>
      <c r="AH344">
        <f t="shared" si="111"/>
        <v>0.4803079775379932</v>
      </c>
    </row>
    <row r="345" spans="19:34" x14ac:dyDescent="0.25">
      <c r="S345">
        <f t="shared" si="98"/>
        <v>14</v>
      </c>
      <c r="T345">
        <f t="shared" si="99"/>
        <v>14</v>
      </c>
      <c r="U345">
        <f t="shared" si="100"/>
        <v>326</v>
      </c>
      <c r="V345">
        <f t="shared" si="101"/>
        <v>132.76003455025162</v>
      </c>
      <c r="Y345">
        <f t="shared" si="103"/>
        <v>93.59427750995377</v>
      </c>
      <c r="Z345">
        <f t="shared" si="102"/>
        <v>0</v>
      </c>
      <c r="AA345">
        <f t="shared" si="104"/>
        <v>5.403252074218063</v>
      </c>
      <c r="AB345">
        <f t="shared" si="105"/>
        <v>981499.71496586176</v>
      </c>
      <c r="AC345">
        <f t="shared" si="106"/>
        <v>971773.86123226921</v>
      </c>
      <c r="AD345">
        <f t="shared" si="107"/>
        <v>93.547067081190264</v>
      </c>
      <c r="AE345">
        <f t="shared" si="108"/>
        <v>5.4011684577718668</v>
      </c>
      <c r="AF345">
        <f t="shared" si="109"/>
        <v>962055.50851788302</v>
      </c>
      <c r="AG345">
        <f t="shared" si="110"/>
        <v>0</v>
      </c>
      <c r="AH345">
        <f t="shared" si="111"/>
        <v>0.47784196506504634</v>
      </c>
    </row>
    <row r="346" spans="19:34" x14ac:dyDescent="0.25">
      <c r="S346">
        <f t="shared" si="98"/>
        <v>14</v>
      </c>
      <c r="T346">
        <f t="shared" si="99"/>
        <v>15</v>
      </c>
      <c r="U346">
        <f t="shared" si="100"/>
        <v>327</v>
      </c>
      <c r="V346">
        <f t="shared" si="101"/>
        <v>132.76003455025162</v>
      </c>
      <c r="Y346">
        <f t="shared" si="103"/>
        <v>93.499893063249161</v>
      </c>
      <c r="Z346">
        <f t="shared" si="102"/>
        <v>0</v>
      </c>
      <c r="AA346">
        <f t="shared" si="104"/>
        <v>5.3990864483051109</v>
      </c>
      <c r="AB346">
        <f t="shared" si="105"/>
        <v>962055.5085178829</v>
      </c>
      <c r="AC346">
        <f t="shared" si="106"/>
        <v>952337.15291093371</v>
      </c>
      <c r="AD346">
        <f t="shared" si="107"/>
        <v>93.452640312539259</v>
      </c>
      <c r="AE346">
        <f t="shared" si="108"/>
        <v>5.3970013892203861</v>
      </c>
      <c r="AF346">
        <f t="shared" si="109"/>
        <v>942626.30351668946</v>
      </c>
      <c r="AG346">
        <f t="shared" si="110"/>
        <v>0</v>
      </c>
      <c r="AH346">
        <f t="shared" si="111"/>
        <v>0.47537041896474141</v>
      </c>
    </row>
    <row r="347" spans="19:34" x14ac:dyDescent="0.25">
      <c r="S347">
        <f t="shared" si="98"/>
        <v>14</v>
      </c>
      <c r="T347">
        <f t="shared" si="99"/>
        <v>16</v>
      </c>
      <c r="U347">
        <f t="shared" si="100"/>
        <v>328</v>
      </c>
      <c r="V347">
        <f t="shared" si="101"/>
        <v>132.76003455025162</v>
      </c>
      <c r="Y347">
        <f t="shared" si="103"/>
        <v>93.404993085010531</v>
      </c>
      <c r="Z347">
        <f t="shared" si="102"/>
        <v>0</v>
      </c>
      <c r="AA347">
        <f t="shared" si="104"/>
        <v>5.3949012477580469</v>
      </c>
      <c r="AB347">
        <f t="shared" si="105"/>
        <v>942626.30351669074</v>
      </c>
      <c r="AC347">
        <f t="shared" si="106"/>
        <v>932915.4812707263</v>
      </c>
      <c r="AD347">
        <f t="shared" si="107"/>
        <v>93.357345990687477</v>
      </c>
      <c r="AE347">
        <f t="shared" si="108"/>
        <v>5.3928011121669996</v>
      </c>
      <c r="AF347">
        <f t="shared" si="109"/>
        <v>923212.21951288951</v>
      </c>
      <c r="AG347">
        <f t="shared" si="110"/>
        <v>0</v>
      </c>
      <c r="AH347">
        <f t="shared" si="111"/>
        <v>0.47288855136042252</v>
      </c>
    </row>
    <row r="348" spans="19:34" x14ac:dyDescent="0.25">
      <c r="S348">
        <f t="shared" si="98"/>
        <v>14</v>
      </c>
      <c r="T348">
        <f t="shared" si="99"/>
        <v>17</v>
      </c>
      <c r="U348">
        <f t="shared" si="100"/>
        <v>329</v>
      </c>
      <c r="V348">
        <f t="shared" si="101"/>
        <v>132.76003455025162</v>
      </c>
      <c r="Y348">
        <f t="shared" si="103"/>
        <v>93.30973599263514</v>
      </c>
      <c r="Z348">
        <f t="shared" si="102"/>
        <v>0</v>
      </c>
      <c r="AA348">
        <f t="shared" si="104"/>
        <v>5.3907026116640839</v>
      </c>
      <c r="AB348">
        <f t="shared" si="105"/>
        <v>923212.21951288916</v>
      </c>
      <c r="AC348">
        <f t="shared" si="106"/>
        <v>913508.95481189387</v>
      </c>
      <c r="AD348">
        <f t="shared" si="107"/>
        <v>93.262094637989591</v>
      </c>
      <c r="AE348">
        <f t="shared" si="108"/>
        <v>5.388602896925514</v>
      </c>
      <c r="AF348">
        <f t="shared" si="109"/>
        <v>903813.24908395729</v>
      </c>
      <c r="AG348">
        <f t="shared" si="110"/>
        <v>0</v>
      </c>
      <c r="AH348">
        <f t="shared" si="111"/>
        <v>0.47039965795012079</v>
      </c>
    </row>
    <row r="349" spans="19:34" x14ac:dyDescent="0.25">
      <c r="S349">
        <f t="shared" si="98"/>
        <v>14</v>
      </c>
      <c r="T349">
        <f t="shared" si="99"/>
        <v>18</v>
      </c>
      <c r="U349">
        <f t="shared" si="100"/>
        <v>330</v>
      </c>
      <c r="V349">
        <f t="shared" si="101"/>
        <v>132.76003455025162</v>
      </c>
      <c r="Y349">
        <f t="shared" si="103"/>
        <v>93.214002915614628</v>
      </c>
      <c r="Z349">
        <f t="shared" si="102"/>
        <v>0</v>
      </c>
      <c r="AA349">
        <f t="shared" si="104"/>
        <v>5.3864859421469271</v>
      </c>
      <c r="AB349">
        <f t="shared" si="105"/>
        <v>903813.24908395612</v>
      </c>
      <c r="AC349">
        <f t="shared" si="106"/>
        <v>894117.57438809169</v>
      </c>
      <c r="AD349">
        <f t="shared" si="107"/>
        <v>93.165911347162023</v>
      </c>
      <c r="AE349">
        <f t="shared" si="108"/>
        <v>5.3843689941438644</v>
      </c>
      <c r="AF349">
        <f t="shared" si="109"/>
        <v>884429.52070503822</v>
      </c>
      <c r="AG349">
        <f t="shared" si="110"/>
        <v>0</v>
      </c>
      <c r="AH349">
        <f t="shared" si="111"/>
        <v>0.46790127443076757</v>
      </c>
    </row>
    <row r="350" spans="19:34" x14ac:dyDescent="0.25">
      <c r="S350">
        <f t="shared" si="98"/>
        <v>14</v>
      </c>
      <c r="T350">
        <f t="shared" si="99"/>
        <v>19</v>
      </c>
      <c r="U350">
        <f t="shared" si="100"/>
        <v>331</v>
      </c>
      <c r="V350">
        <f t="shared" si="101"/>
        <v>132.76003455025162</v>
      </c>
      <c r="Y350">
        <f t="shared" si="103"/>
        <v>93.117857579736238</v>
      </c>
      <c r="Z350">
        <f t="shared" si="102"/>
        <v>0</v>
      </c>
      <c r="AA350">
        <f t="shared" si="104"/>
        <v>5.3822537101083299</v>
      </c>
      <c r="AB350">
        <f t="shared" si="105"/>
        <v>884429.5207050374</v>
      </c>
      <c r="AC350">
        <f t="shared" si="106"/>
        <v>874741.46402684238</v>
      </c>
      <c r="AD350">
        <f t="shared" si="107"/>
        <v>93.069801639050098</v>
      </c>
      <c r="AE350">
        <f t="shared" si="108"/>
        <v>5.3801383418686646</v>
      </c>
      <c r="AF350">
        <f t="shared" si="109"/>
        <v>865061.02267431025</v>
      </c>
      <c r="AG350">
        <f t="shared" si="110"/>
        <v>0</v>
      </c>
      <c r="AH350">
        <f t="shared" si="111"/>
        <v>0.46539472790793601</v>
      </c>
    </row>
    <row r="351" spans="19:34" x14ac:dyDescent="0.25">
      <c r="S351">
        <f t="shared" si="98"/>
        <v>14</v>
      </c>
      <c r="T351">
        <f t="shared" si="99"/>
        <v>20</v>
      </c>
      <c r="U351">
        <f t="shared" si="100"/>
        <v>332</v>
      </c>
      <c r="V351">
        <f t="shared" si="101"/>
        <v>132.76003455025162</v>
      </c>
      <c r="Y351">
        <f t="shared" si="103"/>
        <v>93.021257410375767</v>
      </c>
      <c r="Z351">
        <f t="shared" si="102"/>
        <v>0</v>
      </c>
      <c r="AA351">
        <f t="shared" si="104"/>
        <v>5.3780042729435307</v>
      </c>
      <c r="AB351">
        <f t="shared" si="105"/>
        <v>865061.0226743099</v>
      </c>
      <c r="AC351">
        <f t="shared" si="106"/>
        <v>855380.6149830115</v>
      </c>
      <c r="AD351">
        <f t="shared" si="107"/>
        <v>92.972713350501451</v>
      </c>
      <c r="AE351">
        <f t="shared" si="108"/>
        <v>5.3758702114390697</v>
      </c>
      <c r="AF351">
        <f t="shared" si="109"/>
        <v>845707.88991312927</v>
      </c>
      <c r="AG351">
        <f t="shared" si="110"/>
        <v>0</v>
      </c>
      <c r="AH351">
        <f t="shared" si="111"/>
        <v>0.46287913993678637</v>
      </c>
    </row>
    <row r="352" spans="19:34" x14ac:dyDescent="0.25">
      <c r="S352">
        <f t="shared" si="98"/>
        <v>14</v>
      </c>
      <c r="T352">
        <f t="shared" si="99"/>
        <v>21</v>
      </c>
      <c r="U352">
        <f t="shared" si="100"/>
        <v>333</v>
      </c>
      <c r="V352">
        <f t="shared" si="101"/>
        <v>132.76003455025162</v>
      </c>
      <c r="Y352">
        <f t="shared" si="103"/>
        <v>92.924207816446085</v>
      </c>
      <c r="Z352">
        <f t="shared" si="102"/>
        <v>0</v>
      </c>
      <c r="AA352">
        <f t="shared" si="104"/>
        <v>5.373737843580904</v>
      </c>
      <c r="AB352">
        <f t="shared" si="105"/>
        <v>845707.88991312985</v>
      </c>
      <c r="AC352">
        <f t="shared" si="106"/>
        <v>836035.16179468425</v>
      </c>
      <c r="AD352">
        <f t="shared" si="107"/>
        <v>92.875702267103165</v>
      </c>
      <c r="AE352">
        <f t="shared" si="108"/>
        <v>5.3716054750506776</v>
      </c>
      <c r="AF352">
        <f t="shared" si="109"/>
        <v>826370.1102029474</v>
      </c>
      <c r="AG352">
        <f t="shared" si="110"/>
        <v>0</v>
      </c>
      <c r="AH352">
        <f t="shared" si="111"/>
        <v>0.46035462636264168</v>
      </c>
    </row>
    <row r="353" spans="19:34" x14ac:dyDescent="0.25">
      <c r="S353">
        <f t="shared" si="98"/>
        <v>14</v>
      </c>
      <c r="T353">
        <f t="shared" si="99"/>
        <v>22</v>
      </c>
      <c r="U353">
        <f t="shared" si="100"/>
        <v>334</v>
      </c>
      <c r="V353">
        <f t="shared" si="101"/>
        <v>132.76003455025162</v>
      </c>
      <c r="Y353">
        <f t="shared" si="103"/>
        <v>92.826705104531257</v>
      </c>
      <c r="Z353">
        <f t="shared" si="102"/>
        <v>0</v>
      </c>
      <c r="AA353">
        <f t="shared" si="104"/>
        <v>5.3694542849201001</v>
      </c>
      <c r="AB353">
        <f t="shared" si="105"/>
        <v>826370.11020294775</v>
      </c>
      <c r="AC353">
        <f t="shared" si="106"/>
        <v>816705.09249009157</v>
      </c>
      <c r="AD353">
        <f t="shared" si="107"/>
        <v>92.777700319757216</v>
      </c>
      <c r="AE353">
        <f t="shared" si="108"/>
        <v>5.3673028007231958</v>
      </c>
      <c r="AF353">
        <f t="shared" si="109"/>
        <v>807047.82012034429</v>
      </c>
      <c r="AG353">
        <f t="shared" si="110"/>
        <v>0</v>
      </c>
      <c r="AH353">
        <f t="shared" si="111"/>
        <v>0.45782111637723205</v>
      </c>
    </row>
    <row r="354" spans="19:34" x14ac:dyDescent="0.25">
      <c r="S354">
        <f t="shared" si="98"/>
        <v>14</v>
      </c>
      <c r="T354">
        <f t="shared" si="99"/>
        <v>23</v>
      </c>
      <c r="U354">
        <f t="shared" si="100"/>
        <v>335</v>
      </c>
      <c r="V354">
        <f t="shared" si="101"/>
        <v>132.76003455025162</v>
      </c>
      <c r="Y354">
        <f t="shared" si="103"/>
        <v>92.728734806393049</v>
      </c>
      <c r="Z354">
        <f t="shared" si="102"/>
        <v>0</v>
      </c>
      <c r="AA354">
        <f t="shared" si="104"/>
        <v>5.3651530406807408</v>
      </c>
      <c r="AB354">
        <f t="shared" si="105"/>
        <v>807047.82012034336</v>
      </c>
      <c r="AC354">
        <f t="shared" si="106"/>
        <v>797390.54464711808</v>
      </c>
      <c r="AD354">
        <f t="shared" si="107"/>
        <v>92.679766693745194</v>
      </c>
      <c r="AE354">
        <f t="shared" si="108"/>
        <v>5.3630031800004128</v>
      </c>
      <c r="AF354">
        <f t="shared" si="109"/>
        <v>787741.00867234182</v>
      </c>
      <c r="AG354">
        <f t="shared" si="110"/>
        <v>0</v>
      </c>
      <c r="AH354">
        <f t="shared" si="111"/>
        <v>0.45527831338650709</v>
      </c>
    </row>
    <row r="355" spans="19:34" x14ac:dyDescent="0.25">
      <c r="S355">
        <f t="shared" si="98"/>
        <v>14</v>
      </c>
      <c r="T355">
        <f t="shared" si="99"/>
        <v>24</v>
      </c>
      <c r="U355">
        <f t="shared" si="100"/>
        <v>336</v>
      </c>
      <c r="V355">
        <f t="shared" si="101"/>
        <v>132.76003455025162</v>
      </c>
      <c r="Y355">
        <f t="shared" si="103"/>
        <v>92.630292547841862</v>
      </c>
      <c r="Z355">
        <f t="shared" si="102"/>
        <v>0</v>
      </c>
      <c r="AA355">
        <f t="shared" si="104"/>
        <v>5.3608339476881994</v>
      </c>
      <c r="AB355">
        <f t="shared" si="105"/>
        <v>787741.00867234298</v>
      </c>
      <c r="AC355">
        <f t="shared" si="106"/>
        <v>778091.50756650418</v>
      </c>
      <c r="AD355">
        <f t="shared" si="107"/>
        <v>92.580818580715089</v>
      </c>
      <c r="AE355">
        <f t="shared" si="108"/>
        <v>5.3586647232145834</v>
      </c>
      <c r="AF355">
        <f t="shared" si="109"/>
        <v>768449.81566877046</v>
      </c>
      <c r="AG355">
        <f t="shared" si="110"/>
        <v>0</v>
      </c>
      <c r="AH355">
        <f t="shared" si="111"/>
        <v>0.45272613272693546</v>
      </c>
    </row>
    <row r="356" spans="19:34" x14ac:dyDescent="0.25">
      <c r="S356">
        <f t="shared" si="98"/>
        <v>15</v>
      </c>
      <c r="T356">
        <f t="shared" si="99"/>
        <v>1</v>
      </c>
      <c r="U356">
        <f t="shared" si="100"/>
        <v>337</v>
      </c>
      <c r="V356">
        <f t="shared" si="101"/>
        <v>132.76003455025162</v>
      </c>
      <c r="Y356">
        <f t="shared" si="103"/>
        <v>92.531384652187299</v>
      </c>
      <c r="Z356">
        <f t="shared" si="102"/>
        <v>0</v>
      </c>
      <c r="AA356">
        <f t="shared" si="104"/>
        <v>5.3564972542644043</v>
      </c>
      <c r="AB356">
        <f t="shared" si="105"/>
        <v>768449.81566877116</v>
      </c>
      <c r="AC356">
        <f t="shared" si="106"/>
        <v>758808.12061109522</v>
      </c>
      <c r="AD356">
        <f t="shared" si="107"/>
        <v>92.4819162537529</v>
      </c>
      <c r="AE356">
        <f t="shared" si="108"/>
        <v>5.354328452126432</v>
      </c>
      <c r="AF356">
        <f t="shared" si="109"/>
        <v>749174.23324111605</v>
      </c>
      <c r="AG356">
        <f t="shared" si="110"/>
        <v>0</v>
      </c>
      <c r="AH356">
        <f t="shared" si="111"/>
        <v>0.45016470922514529</v>
      </c>
    </row>
    <row r="357" spans="19:34" x14ac:dyDescent="0.25">
      <c r="S357">
        <f t="shared" si="98"/>
        <v>15</v>
      </c>
      <c r="T357">
        <f t="shared" si="99"/>
        <v>2</v>
      </c>
      <c r="U357">
        <f t="shared" si="100"/>
        <v>338</v>
      </c>
      <c r="V357">
        <f t="shared" si="101"/>
        <v>132.76003455025162</v>
      </c>
      <c r="Y357">
        <f t="shared" si="103"/>
        <v>92.431964242062506</v>
      </c>
      <c r="Z357">
        <f t="shared" si="102"/>
        <v>0</v>
      </c>
      <c r="AA357">
        <f t="shared" si="104"/>
        <v>5.3521411535342587</v>
      </c>
      <c r="AB357">
        <f t="shared" si="105"/>
        <v>749174.23324111488</v>
      </c>
      <c r="AC357">
        <f t="shared" si="106"/>
        <v>739540.37916475325</v>
      </c>
      <c r="AD357">
        <f t="shared" si="107"/>
        <v>92.382012403000587</v>
      </c>
      <c r="AE357">
        <f t="shared" si="108"/>
        <v>5.3499538625011409</v>
      </c>
      <c r="AF357">
        <f t="shared" si="109"/>
        <v>729914.3993361108</v>
      </c>
      <c r="AG357">
        <f t="shared" si="110"/>
        <v>0</v>
      </c>
      <c r="AH357">
        <f t="shared" si="111"/>
        <v>0.4475930773946748</v>
      </c>
    </row>
    <row r="358" spans="19:34" x14ac:dyDescent="0.25">
      <c r="S358">
        <f t="shared" si="98"/>
        <v>15</v>
      </c>
      <c r="T358">
        <f t="shared" si="99"/>
        <v>3</v>
      </c>
      <c r="U358">
        <f t="shared" si="100"/>
        <v>339</v>
      </c>
      <c r="V358">
        <f t="shared" si="101"/>
        <v>132.76003455025162</v>
      </c>
      <c r="Y358">
        <f t="shared" si="103"/>
        <v>92.33210139216294</v>
      </c>
      <c r="Z358">
        <f t="shared" si="102"/>
        <v>0</v>
      </c>
      <c r="AA358">
        <f t="shared" si="104"/>
        <v>5.3477683592542293</v>
      </c>
      <c r="AB358">
        <f t="shared" si="105"/>
        <v>729914.39933611196</v>
      </c>
      <c r="AC358">
        <f t="shared" si="106"/>
        <v>720288.41628945433</v>
      </c>
      <c r="AD358">
        <f t="shared" si="107"/>
        <v>92.282101317405719</v>
      </c>
      <c r="AE358">
        <f t="shared" si="108"/>
        <v>5.3455794124449048</v>
      </c>
      <c r="AF358">
        <f t="shared" si="109"/>
        <v>710670.31345131027</v>
      </c>
      <c r="AG358">
        <f t="shared" si="110"/>
        <v>0</v>
      </c>
      <c r="AH358">
        <f t="shared" si="111"/>
        <v>0.44501269324104759</v>
      </c>
    </row>
    <row r="359" spans="19:34" x14ac:dyDescent="0.25">
      <c r="S359">
        <f t="shared" si="98"/>
        <v>15</v>
      </c>
      <c r="T359">
        <f t="shared" si="99"/>
        <v>4</v>
      </c>
      <c r="U359">
        <f t="shared" si="100"/>
        <v>340</v>
      </c>
      <c r="V359">
        <f t="shared" si="101"/>
        <v>132.76003455025162</v>
      </c>
      <c r="Y359">
        <f t="shared" si="103"/>
        <v>92.231662518040309</v>
      </c>
      <c r="Z359">
        <f t="shared" si="102"/>
        <v>0</v>
      </c>
      <c r="AA359">
        <f t="shared" si="104"/>
        <v>5.3433737126366916</v>
      </c>
      <c r="AB359">
        <f t="shared" si="105"/>
        <v>710670.31345131097</v>
      </c>
      <c r="AC359">
        <f t="shared" si="106"/>
        <v>701052.24076856486</v>
      </c>
      <c r="AD359">
        <f t="shared" si="107"/>
        <v>92.1812238768144</v>
      </c>
      <c r="AE359">
        <f t="shared" si="108"/>
        <v>5.3411680197439537</v>
      </c>
      <c r="AF359">
        <f t="shared" si="109"/>
        <v>691442.10858023271</v>
      </c>
      <c r="AG359">
        <f t="shared" si="110"/>
        <v>0</v>
      </c>
      <c r="AH359">
        <f t="shared" si="111"/>
        <v>0.44242079564622477</v>
      </c>
    </row>
    <row r="360" spans="19:34" x14ac:dyDescent="0.25">
      <c r="S360">
        <f t="shared" si="98"/>
        <v>15</v>
      </c>
      <c r="T360">
        <f t="shared" si="99"/>
        <v>5</v>
      </c>
      <c r="U360">
        <f t="shared" si="100"/>
        <v>341</v>
      </c>
      <c r="V360">
        <f t="shared" si="101"/>
        <v>132.76003455025162</v>
      </c>
      <c r="Y360">
        <f t="shared" si="103"/>
        <v>92.130826876753218</v>
      </c>
      <c r="Z360">
        <f t="shared" si="102"/>
        <v>0</v>
      </c>
      <c r="AA360">
        <f t="shared" si="104"/>
        <v>5.3389641478285235</v>
      </c>
      <c r="AB360">
        <f t="shared" si="105"/>
        <v>691442.10858023388</v>
      </c>
      <c r="AC360">
        <f t="shared" si="106"/>
        <v>681831.97311414254</v>
      </c>
      <c r="AD360">
        <f t="shared" si="107"/>
        <v>92.080262191832375</v>
      </c>
      <c r="AE360">
        <f t="shared" si="108"/>
        <v>5.3367537945350429</v>
      </c>
      <c r="AF360">
        <f t="shared" si="109"/>
        <v>672229.7949199077</v>
      </c>
      <c r="AG360">
        <f t="shared" si="110"/>
        <v>0</v>
      </c>
      <c r="AH360">
        <f t="shared" si="111"/>
        <v>0.43982110132269664</v>
      </c>
    </row>
    <row r="361" spans="19:34" x14ac:dyDescent="0.25">
      <c r="S361">
        <f t="shared" si="98"/>
        <v>15</v>
      </c>
      <c r="T361">
        <f t="shared" si="99"/>
        <v>6</v>
      </c>
      <c r="U361">
        <f t="shared" si="100"/>
        <v>342</v>
      </c>
      <c r="V361">
        <f t="shared" si="101"/>
        <v>132.76003455025162</v>
      </c>
      <c r="Y361">
        <f t="shared" si="103"/>
        <v>92.029327434104758</v>
      </c>
      <c r="Z361">
        <f t="shared" si="102"/>
        <v>0</v>
      </c>
      <c r="AA361">
        <f t="shared" si="104"/>
        <v>5.3345293492555017</v>
      </c>
      <c r="AB361">
        <f t="shared" si="105"/>
        <v>672229.79491990781</v>
      </c>
      <c r="AC361">
        <f t="shared" si="106"/>
        <v>662627.64209124795</v>
      </c>
      <c r="AD361">
        <f t="shared" si="107"/>
        <v>91.978392810928852</v>
      </c>
      <c r="AE361">
        <f t="shared" si="108"/>
        <v>5.3323049098521613</v>
      </c>
      <c r="AF361">
        <f t="shared" si="109"/>
        <v>653033.49724444002</v>
      </c>
      <c r="AG361">
        <f t="shared" si="110"/>
        <v>0</v>
      </c>
      <c r="AH361">
        <f t="shared" si="111"/>
        <v>0.43720808761772412</v>
      </c>
    </row>
    <row r="362" spans="19:34" x14ac:dyDescent="0.25">
      <c r="S362">
        <f t="shared" si="98"/>
        <v>15</v>
      </c>
      <c r="T362">
        <f t="shared" si="99"/>
        <v>7</v>
      </c>
      <c r="U362">
        <f t="shared" si="100"/>
        <v>343</v>
      </c>
      <c r="V362">
        <f t="shared" si="101"/>
        <v>132.76003455025162</v>
      </c>
      <c r="Y362">
        <f t="shared" si="103"/>
        <v>91.927500666095582</v>
      </c>
      <c r="Z362">
        <f t="shared" si="102"/>
        <v>0</v>
      </c>
      <c r="AA362">
        <f t="shared" si="104"/>
        <v>5.3300823255817997</v>
      </c>
      <c r="AB362">
        <f t="shared" si="105"/>
        <v>653033.49724443967</v>
      </c>
      <c r="AC362">
        <f t="shared" si="106"/>
        <v>643439.34905839246</v>
      </c>
      <c r="AD362">
        <f t="shared" si="107"/>
        <v>91.876336807390302</v>
      </c>
      <c r="AE362">
        <f t="shared" si="108"/>
        <v>5.3278492421096617</v>
      </c>
      <c r="AF362">
        <f t="shared" si="109"/>
        <v>633853.23997284484</v>
      </c>
      <c r="AG362">
        <f t="shared" si="110"/>
        <v>0</v>
      </c>
      <c r="AH362">
        <f t="shared" si="111"/>
        <v>0.4345887238826483</v>
      </c>
    </row>
    <row r="363" spans="19:34" x14ac:dyDescent="0.25">
      <c r="S363">
        <f t="shared" si="98"/>
        <v>15</v>
      </c>
      <c r="T363">
        <f t="shared" si="99"/>
        <v>8</v>
      </c>
      <c r="U363">
        <f t="shared" si="100"/>
        <v>344</v>
      </c>
      <c r="V363">
        <f t="shared" si="101"/>
        <v>132.76003455025162</v>
      </c>
      <c r="Y363">
        <f t="shared" si="103"/>
        <v>91.824896662552504</v>
      </c>
      <c r="Z363">
        <f t="shared" si="102"/>
        <v>0</v>
      </c>
      <c r="AA363">
        <f t="shared" si="104"/>
        <v>5.3256056974378536</v>
      </c>
      <c r="AB363">
        <f t="shared" si="105"/>
        <v>633853.23997284356</v>
      </c>
      <c r="AC363">
        <f t="shared" si="106"/>
        <v>624267.14971745538</v>
      </c>
      <c r="AD363">
        <f t="shared" si="107"/>
        <v>91.773456618759468</v>
      </c>
      <c r="AE363">
        <f t="shared" si="108"/>
        <v>5.3233621571730785</v>
      </c>
      <c r="AF363">
        <f t="shared" si="109"/>
        <v>614689.13620702049</v>
      </c>
      <c r="AG363">
        <f t="shared" si="110"/>
        <v>0</v>
      </c>
      <c r="AH363">
        <f t="shared" si="111"/>
        <v>0.43195370605870653</v>
      </c>
    </row>
    <row r="364" spans="19:34" x14ac:dyDescent="0.25">
      <c r="S364">
        <f t="shared" si="98"/>
        <v>15</v>
      </c>
      <c r="T364">
        <f t="shared" si="99"/>
        <v>9</v>
      </c>
      <c r="U364">
        <f t="shared" si="100"/>
        <v>345</v>
      </c>
      <c r="V364">
        <f t="shared" si="101"/>
        <v>132.76003455025162</v>
      </c>
      <c r="Y364">
        <f t="shared" si="103"/>
        <v>91.722059915692753</v>
      </c>
      <c r="Z364">
        <f t="shared" si="102"/>
        <v>0</v>
      </c>
      <c r="AA364">
        <f t="shared" si="104"/>
        <v>5.3211205071995531</v>
      </c>
      <c r="AB364">
        <f t="shared" si="105"/>
        <v>614689.13620702107</v>
      </c>
      <c r="AC364">
        <f t="shared" si="106"/>
        <v>605111.11929406191</v>
      </c>
      <c r="AD364">
        <f t="shared" si="107"/>
        <v>91.670260597669241</v>
      </c>
      <c r="AE364">
        <f t="shared" si="108"/>
        <v>5.3188633044751308</v>
      </c>
      <c r="AF364">
        <f t="shared" si="109"/>
        <v>595541.22831091064</v>
      </c>
      <c r="AG364">
        <f t="shared" si="110"/>
        <v>0</v>
      </c>
      <c r="AH364">
        <f t="shared" si="111"/>
        <v>0.42931430358455502</v>
      </c>
    </row>
    <row r="365" spans="19:34" x14ac:dyDescent="0.25">
      <c r="S365">
        <f t="shared" ref="S365:S428" si="112">S341+1</f>
        <v>15</v>
      </c>
      <c r="T365">
        <f t="shared" ref="T365:T428" si="113">T341</f>
        <v>10</v>
      </c>
      <c r="U365">
        <f t="shared" si="100"/>
        <v>346</v>
      </c>
      <c r="V365">
        <f t="shared" si="101"/>
        <v>132.76003455025162</v>
      </c>
      <c r="Y365">
        <f t="shared" si="103"/>
        <v>91.618305369220025</v>
      </c>
      <c r="Z365">
        <f t="shared" si="102"/>
        <v>0</v>
      </c>
      <c r="AA365">
        <f t="shared" si="104"/>
        <v>5.3166002964619361</v>
      </c>
      <c r="AB365">
        <f t="shared" si="105"/>
        <v>595541.22831091017</v>
      </c>
      <c r="AC365">
        <f t="shared" si="106"/>
        <v>585971.34777727863</v>
      </c>
      <c r="AD365">
        <f t="shared" si="107"/>
        <v>91.566350197501578</v>
      </c>
      <c r="AE365">
        <f t="shared" si="108"/>
        <v>5.3143372909197568</v>
      </c>
      <c r="AF365">
        <f t="shared" si="109"/>
        <v>576409.61406359903</v>
      </c>
      <c r="AG365">
        <f t="shared" si="110"/>
        <v>0</v>
      </c>
      <c r="AH365">
        <f t="shared" si="111"/>
        <v>0.42665635393747392</v>
      </c>
    </row>
    <row r="366" spans="19:34" x14ac:dyDescent="0.25">
      <c r="S366">
        <f t="shared" si="112"/>
        <v>15</v>
      </c>
      <c r="T366">
        <f t="shared" si="113"/>
        <v>11</v>
      </c>
      <c r="U366">
        <f t="shared" si="100"/>
        <v>347</v>
      </c>
      <c r="V366">
        <f t="shared" si="101"/>
        <v>132.76003455025162</v>
      </c>
      <c r="Y366">
        <f t="shared" si="103"/>
        <v>91.514439255115775</v>
      </c>
      <c r="Z366">
        <f t="shared" si="102"/>
        <v>0</v>
      </c>
      <c r="AA366">
        <f t="shared" si="104"/>
        <v>5.3120762118696208</v>
      </c>
      <c r="AB366">
        <f t="shared" si="105"/>
        <v>576409.61406359973</v>
      </c>
      <c r="AC366">
        <f t="shared" si="106"/>
        <v>566847.87688223436</v>
      </c>
      <c r="AD366">
        <f t="shared" si="107"/>
        <v>91.461966372108009</v>
      </c>
      <c r="AE366">
        <f t="shared" si="108"/>
        <v>5.3097934317116069</v>
      </c>
      <c r="AF366">
        <f t="shared" si="109"/>
        <v>557294.35770943796</v>
      </c>
      <c r="AG366">
        <f t="shared" si="110"/>
        <v>0</v>
      </c>
      <c r="AH366">
        <f t="shared" si="111"/>
        <v>0.42399653293164508</v>
      </c>
    </row>
    <row r="367" spans="19:34" x14ac:dyDescent="0.25">
      <c r="S367">
        <f t="shared" si="112"/>
        <v>15</v>
      </c>
      <c r="T367">
        <f t="shared" si="113"/>
        <v>12</v>
      </c>
      <c r="U367">
        <f t="shared" si="100"/>
        <v>348</v>
      </c>
      <c r="V367">
        <f t="shared" si="101"/>
        <v>132.76003455025162</v>
      </c>
      <c r="Y367">
        <f t="shared" si="103"/>
        <v>91.409486085645753</v>
      </c>
      <c r="Z367">
        <f t="shared" si="102"/>
        <v>0</v>
      </c>
      <c r="AA367">
        <f t="shared" si="104"/>
        <v>5.3075105860002125</v>
      </c>
      <c r="AB367">
        <f t="shared" si="105"/>
        <v>557294.35770943842</v>
      </c>
      <c r="AC367">
        <f t="shared" si="106"/>
        <v>547740.83865463804</v>
      </c>
      <c r="AD367">
        <f t="shared" si="107"/>
        <v>91.357005799831683</v>
      </c>
      <c r="AE367">
        <f t="shared" si="108"/>
        <v>5.3052277403170143</v>
      </c>
      <c r="AF367">
        <f t="shared" si="109"/>
        <v>538195.53784429713</v>
      </c>
      <c r="AG367">
        <f t="shared" si="110"/>
        <v>0</v>
      </c>
      <c r="AH367">
        <f t="shared" si="111"/>
        <v>0.42131468189887844</v>
      </c>
    </row>
    <row r="368" spans="19:34" x14ac:dyDescent="0.25">
      <c r="S368">
        <f t="shared" si="112"/>
        <v>15</v>
      </c>
      <c r="T368">
        <f t="shared" si="113"/>
        <v>13</v>
      </c>
      <c r="U368">
        <f t="shared" si="100"/>
        <v>349</v>
      </c>
      <c r="V368">
        <f t="shared" si="101"/>
        <v>132.76003455025162</v>
      </c>
      <c r="Y368">
        <f t="shared" si="103"/>
        <v>91.304446014063771</v>
      </c>
      <c r="Z368">
        <f t="shared" si="102"/>
        <v>0</v>
      </c>
      <c r="AA368">
        <f t="shared" si="104"/>
        <v>5.3029420462424968</v>
      </c>
      <c r="AB368">
        <f t="shared" si="105"/>
        <v>538195.53784429783</v>
      </c>
      <c r="AC368">
        <f t="shared" si="106"/>
        <v>528650.24216106138</v>
      </c>
      <c r="AD368">
        <f t="shared" si="107"/>
        <v>91.251384228837708</v>
      </c>
      <c r="AE368">
        <f t="shared" si="108"/>
        <v>5.3006369716449147</v>
      </c>
      <c r="AF368">
        <f t="shared" si="109"/>
        <v>519113.24474637612</v>
      </c>
      <c r="AG368">
        <f t="shared" si="110"/>
        <v>0</v>
      </c>
      <c r="AH368">
        <f t="shared" si="111"/>
        <v>0.41863147675930074</v>
      </c>
    </row>
    <row r="369" spans="19:34" x14ac:dyDescent="0.25">
      <c r="S369">
        <f t="shared" si="112"/>
        <v>15</v>
      </c>
      <c r="T369">
        <f t="shared" si="113"/>
        <v>14</v>
      </c>
      <c r="U369">
        <f t="shared" si="100"/>
        <v>350</v>
      </c>
      <c r="V369">
        <f t="shared" si="101"/>
        <v>132.76003455025162</v>
      </c>
      <c r="Y369">
        <f t="shared" si="103"/>
        <v>91.198368573240131</v>
      </c>
      <c r="Z369">
        <f t="shared" si="102"/>
        <v>0</v>
      </c>
      <c r="AA369">
        <f t="shared" si="104"/>
        <v>5.2983339009798121</v>
      </c>
      <c r="AB369">
        <f t="shared" si="105"/>
        <v>519113.24474637653</v>
      </c>
      <c r="AC369">
        <f t="shared" si="106"/>
        <v>509576.24372461287</v>
      </c>
      <c r="AD369">
        <f t="shared" si="107"/>
        <v>91.145352897590996</v>
      </c>
      <c r="AE369">
        <f t="shared" si="108"/>
        <v>5.2960308294436427</v>
      </c>
      <c r="AF369">
        <f t="shared" si="109"/>
        <v>500047.53376037942</v>
      </c>
      <c r="AG369">
        <f t="shared" si="110"/>
        <v>0</v>
      </c>
      <c r="AH369">
        <f t="shared" si="111"/>
        <v>0.41592728556268121</v>
      </c>
    </row>
    <row r="370" spans="19:34" x14ac:dyDescent="0.25">
      <c r="S370">
        <f t="shared" si="112"/>
        <v>15</v>
      </c>
      <c r="T370">
        <f t="shared" si="113"/>
        <v>15</v>
      </c>
      <c r="U370">
        <f t="shared" si="100"/>
        <v>351</v>
      </c>
      <c r="V370">
        <f t="shared" si="101"/>
        <v>132.76003455025162</v>
      </c>
      <c r="Y370">
        <f t="shared" si="103"/>
        <v>91.092050026477324</v>
      </c>
      <c r="Z370">
        <f t="shared" si="102"/>
        <v>0</v>
      </c>
      <c r="AA370">
        <f t="shared" si="104"/>
        <v>5.2937168966414756</v>
      </c>
      <c r="AB370">
        <f t="shared" si="105"/>
        <v>500047.5337603786</v>
      </c>
      <c r="AC370">
        <f t="shared" si="106"/>
        <v>490518.84334642394</v>
      </c>
      <c r="AD370">
        <f t="shared" si="107"/>
        <v>91.038441300333957</v>
      </c>
      <c r="AE370">
        <f t="shared" si="108"/>
        <v>5.2913911595953058</v>
      </c>
      <c r="AF370">
        <f t="shared" si="109"/>
        <v>480998.52558583551</v>
      </c>
      <c r="AG370">
        <f t="shared" si="110"/>
        <v>0</v>
      </c>
      <c r="AH370">
        <f t="shared" si="111"/>
        <v>0.41321856283290864</v>
      </c>
    </row>
    <row r="371" spans="19:34" x14ac:dyDescent="0.25">
      <c r="S371">
        <f t="shared" si="112"/>
        <v>15</v>
      </c>
      <c r="T371">
        <f t="shared" si="113"/>
        <v>16</v>
      </c>
      <c r="U371">
        <f t="shared" si="100"/>
        <v>352</v>
      </c>
      <c r="V371">
        <f t="shared" si="101"/>
        <v>132.76003455025162</v>
      </c>
      <c r="Y371">
        <f t="shared" si="103"/>
        <v>90.984879679014227</v>
      </c>
      <c r="Z371">
        <f t="shared" si="102"/>
        <v>0</v>
      </c>
      <c r="AA371">
        <f t="shared" si="104"/>
        <v>5.2890674661237789</v>
      </c>
      <c r="AB371">
        <f t="shared" si="105"/>
        <v>480998.52558583434</v>
      </c>
      <c r="AC371">
        <f t="shared" si="106"/>
        <v>471478.20414681156</v>
      </c>
      <c r="AD371">
        <f t="shared" si="107"/>
        <v>90.9313180369995</v>
      </c>
      <c r="AE371">
        <f t="shared" si="108"/>
        <v>5.2867437717544288</v>
      </c>
      <c r="AF371">
        <f t="shared" si="109"/>
        <v>461966.24800751841</v>
      </c>
      <c r="AG371">
        <f t="shared" si="110"/>
        <v>0</v>
      </c>
      <c r="AH371">
        <f t="shared" si="111"/>
        <v>0.41049270265429261</v>
      </c>
    </row>
    <row r="372" spans="19:34" x14ac:dyDescent="0.25">
      <c r="S372">
        <f t="shared" si="112"/>
        <v>15</v>
      </c>
      <c r="T372">
        <f t="shared" si="113"/>
        <v>17</v>
      </c>
      <c r="U372">
        <f t="shared" ref="U372:U435" si="114">(S372-1)*24+T372</f>
        <v>353</v>
      </c>
      <c r="V372">
        <f t="shared" ref="V372:V435" si="115">V371</f>
        <v>132.76003455025162</v>
      </c>
      <c r="Y372">
        <f t="shared" si="103"/>
        <v>90.877228245206979</v>
      </c>
      <c r="Z372">
        <f t="shared" ref="Z372:Z435" si="116">(V373-V372)*43560/3600</f>
        <v>0</v>
      </c>
      <c r="AA372">
        <f t="shared" si="104"/>
        <v>5.2843999245166975</v>
      </c>
      <c r="AB372">
        <f t="shared" si="105"/>
        <v>461966.24800751731</v>
      </c>
      <c r="AC372">
        <f t="shared" si="106"/>
        <v>452454.32814338728</v>
      </c>
      <c r="AD372">
        <f t="shared" si="107"/>
        <v>90.823061658190994</v>
      </c>
      <c r="AE372">
        <f t="shared" si="108"/>
        <v>5.2820531151084644</v>
      </c>
      <c r="AF372">
        <f t="shared" si="109"/>
        <v>442950.85679312685</v>
      </c>
      <c r="AG372">
        <f t="shared" si="110"/>
        <v>0</v>
      </c>
      <c r="AH372">
        <f t="shared" si="111"/>
        <v>0.40775736626939263</v>
      </c>
    </row>
    <row r="373" spans="19:34" x14ac:dyDescent="0.25">
      <c r="S373">
        <f t="shared" si="112"/>
        <v>15</v>
      </c>
      <c r="T373">
        <f t="shared" si="113"/>
        <v>18</v>
      </c>
      <c r="U373">
        <f t="shared" si="114"/>
        <v>354</v>
      </c>
      <c r="V373">
        <f t="shared" si="115"/>
        <v>132.76003455025162</v>
      </c>
      <c r="Y373">
        <f t="shared" si="103"/>
        <v>90.76894318208933</v>
      </c>
      <c r="Z373">
        <f t="shared" si="116"/>
        <v>0</v>
      </c>
      <c r="AA373">
        <f t="shared" si="104"/>
        <v>5.2797083901429218</v>
      </c>
      <c r="AB373">
        <f t="shared" si="105"/>
        <v>442950.85679312737</v>
      </c>
      <c r="AC373">
        <f t="shared" si="106"/>
        <v>433447.3816908701</v>
      </c>
      <c r="AD373">
        <f t="shared" si="107"/>
        <v>90.714637882839909</v>
      </c>
      <c r="AE373">
        <f t="shared" si="108"/>
        <v>5.2773564585085451</v>
      </c>
      <c r="AF373">
        <f t="shared" si="109"/>
        <v>423952.37354249659</v>
      </c>
      <c r="AG373">
        <f t="shared" si="110"/>
        <v>0</v>
      </c>
      <c r="AH373">
        <f t="shared" si="111"/>
        <v>0.40500940995157492</v>
      </c>
    </row>
    <row r="374" spans="19:34" x14ac:dyDescent="0.25">
      <c r="S374">
        <f t="shared" si="112"/>
        <v>15</v>
      </c>
      <c r="T374">
        <f t="shared" si="113"/>
        <v>19</v>
      </c>
      <c r="U374">
        <f t="shared" si="114"/>
        <v>355</v>
      </c>
      <c r="V374">
        <f t="shared" si="115"/>
        <v>132.76003455025162</v>
      </c>
      <c r="Y374">
        <f t="shared" si="103"/>
        <v>90.659902018756839</v>
      </c>
      <c r="Z374">
        <f t="shared" si="116"/>
        <v>0</v>
      </c>
      <c r="AA374">
        <f t="shared" si="104"/>
        <v>5.2749881472462921</v>
      </c>
      <c r="AB374">
        <f t="shared" si="105"/>
        <v>423952.37354249635</v>
      </c>
      <c r="AC374">
        <f t="shared" si="106"/>
        <v>414457.39487745304</v>
      </c>
      <c r="AD374">
        <f t="shared" si="107"/>
        <v>90.605166324636301</v>
      </c>
      <c r="AE374">
        <f t="shared" si="108"/>
        <v>5.2726198433379778</v>
      </c>
      <c r="AF374">
        <f t="shared" si="109"/>
        <v>404970.94210647966</v>
      </c>
      <c r="AG374">
        <f t="shared" si="110"/>
        <v>0</v>
      </c>
      <c r="AH374">
        <f t="shared" si="111"/>
        <v>0.40224631614040024</v>
      </c>
    </row>
    <row r="375" spans="19:34" x14ac:dyDescent="0.25">
      <c r="S375">
        <f t="shared" si="112"/>
        <v>15</v>
      </c>
      <c r="T375">
        <f t="shared" si="113"/>
        <v>20</v>
      </c>
      <c r="U375">
        <f t="shared" si="114"/>
        <v>356</v>
      </c>
      <c r="V375">
        <f t="shared" si="115"/>
        <v>132.76003455025162</v>
      </c>
      <c r="Y375">
        <f t="shared" si="103"/>
        <v>90.550479779728875</v>
      </c>
      <c r="Z375">
        <f t="shared" si="116"/>
        <v>0</v>
      </c>
      <c r="AA375">
        <f t="shared" si="104"/>
        <v>5.2702536660177222</v>
      </c>
      <c r="AB375">
        <f t="shared" si="105"/>
        <v>404970.94210647955</v>
      </c>
      <c r="AC375">
        <f t="shared" si="106"/>
        <v>395484.48550764762</v>
      </c>
      <c r="AD375">
        <f t="shared" si="107"/>
        <v>90.495305706308287</v>
      </c>
      <c r="AE375">
        <f t="shared" si="108"/>
        <v>5.267868687762773</v>
      </c>
      <c r="AF375">
        <f t="shared" si="109"/>
        <v>386006.61483053357</v>
      </c>
      <c r="AG375">
        <f t="shared" si="110"/>
        <v>0</v>
      </c>
      <c r="AH375">
        <f t="shared" si="111"/>
        <v>0.39947582381746</v>
      </c>
    </row>
    <row r="376" spans="19:34" x14ac:dyDescent="0.25">
      <c r="S376">
        <f t="shared" si="112"/>
        <v>15</v>
      </c>
      <c r="T376">
        <f t="shared" si="113"/>
        <v>21</v>
      </c>
      <c r="U376">
        <f t="shared" si="114"/>
        <v>357</v>
      </c>
      <c r="V376">
        <f t="shared" si="115"/>
        <v>132.76003455025162</v>
      </c>
      <c r="Y376">
        <f t="shared" si="103"/>
        <v>90.439989264342913</v>
      </c>
      <c r="Z376">
        <f t="shared" si="116"/>
        <v>0</v>
      </c>
      <c r="AA376">
        <f t="shared" si="104"/>
        <v>5.265478452118912</v>
      </c>
      <c r="AB376">
        <f t="shared" si="105"/>
        <v>386006.61483053426</v>
      </c>
      <c r="AC376">
        <f t="shared" si="106"/>
        <v>376528.75361672021</v>
      </c>
      <c r="AD376">
        <f t="shared" si="107"/>
        <v>90.384672877608935</v>
      </c>
      <c r="AE376">
        <f t="shared" si="108"/>
        <v>5.2630882188616122</v>
      </c>
      <c r="AF376">
        <f t="shared" si="109"/>
        <v>367059.49724263244</v>
      </c>
      <c r="AG376">
        <f t="shared" si="110"/>
        <v>0</v>
      </c>
      <c r="AH376">
        <f t="shared" si="111"/>
        <v>0.39668377301532137</v>
      </c>
    </row>
    <row r="377" spans="19:34" x14ac:dyDescent="0.25">
      <c r="S377">
        <f t="shared" si="112"/>
        <v>15</v>
      </c>
      <c r="T377">
        <f t="shared" si="113"/>
        <v>22</v>
      </c>
      <c r="U377">
        <f t="shared" si="114"/>
        <v>358</v>
      </c>
      <c r="V377">
        <f t="shared" si="115"/>
        <v>132.76003455025162</v>
      </c>
      <c r="Y377">
        <f t="shared" si="103"/>
        <v>90.329273642607674</v>
      </c>
      <c r="Z377">
        <f t="shared" si="116"/>
        <v>0</v>
      </c>
      <c r="AA377">
        <f t="shared" si="104"/>
        <v>5.2606950254575251</v>
      </c>
      <c r="AB377">
        <f t="shared" si="105"/>
        <v>367059.49724263261</v>
      </c>
      <c r="AC377">
        <f t="shared" si="106"/>
        <v>357590.24619680905</v>
      </c>
      <c r="AD377">
        <f t="shared" si="107"/>
        <v>90.27331327322544</v>
      </c>
      <c r="AE377">
        <f t="shared" si="108"/>
        <v>5.2582801988339076</v>
      </c>
      <c r="AF377">
        <f t="shared" si="109"/>
        <v>348129.68852683052</v>
      </c>
      <c r="AG377">
        <f t="shared" si="110"/>
        <v>0</v>
      </c>
      <c r="AH377">
        <f t="shared" si="111"/>
        <v>0.3938875498209769</v>
      </c>
    </row>
    <row r="378" spans="19:34" x14ac:dyDescent="0.25">
      <c r="S378">
        <f t="shared" si="112"/>
        <v>15</v>
      </c>
      <c r="T378">
        <f t="shared" si="113"/>
        <v>23</v>
      </c>
      <c r="U378">
        <f t="shared" si="114"/>
        <v>359</v>
      </c>
      <c r="V378">
        <f t="shared" si="115"/>
        <v>132.76003455025162</v>
      </c>
      <c r="Y378">
        <f t="shared" si="103"/>
        <v>90.217404279028116</v>
      </c>
      <c r="Z378">
        <f t="shared" si="116"/>
        <v>0</v>
      </c>
      <c r="AA378">
        <f t="shared" si="104"/>
        <v>5.2558675891750042</v>
      </c>
      <c r="AB378">
        <f t="shared" si="105"/>
        <v>348129.68852683157</v>
      </c>
      <c r="AC378">
        <f t="shared" si="106"/>
        <v>338669.12686631654</v>
      </c>
      <c r="AD378">
        <f t="shared" si="107"/>
        <v>90.16149526124795</v>
      </c>
      <c r="AE378">
        <f t="shared" si="108"/>
        <v>5.2534549784984437</v>
      </c>
      <c r="AF378">
        <f t="shared" si="109"/>
        <v>329217.2506042372</v>
      </c>
      <c r="AG378">
        <f t="shared" si="110"/>
        <v>0</v>
      </c>
      <c r="AH378">
        <f t="shared" si="111"/>
        <v>0.39106802519244788</v>
      </c>
    </row>
    <row r="379" spans="19:34" x14ac:dyDescent="0.25">
      <c r="S379">
        <f t="shared" si="112"/>
        <v>15</v>
      </c>
      <c r="T379">
        <f t="shared" si="113"/>
        <v>24</v>
      </c>
      <c r="U379">
        <f t="shared" si="114"/>
        <v>360</v>
      </c>
      <c r="V379">
        <f t="shared" si="115"/>
        <v>132.76003455025162</v>
      </c>
      <c r="Y379">
        <f t="shared" si="103"/>
        <v>90.105137984624704</v>
      </c>
      <c r="Z379">
        <f t="shared" si="116"/>
        <v>0</v>
      </c>
      <c r="AA379">
        <f t="shared" si="104"/>
        <v>5.2510253274965857</v>
      </c>
      <c r="AB379">
        <f t="shared" si="105"/>
        <v>329217.25060423824</v>
      </c>
      <c r="AC379">
        <f t="shared" si="106"/>
        <v>319765.40501474438</v>
      </c>
      <c r="AD379">
        <f t="shared" si="107"/>
        <v>90.048571534155457</v>
      </c>
      <c r="AE379">
        <f t="shared" si="108"/>
        <v>5.248587615277498</v>
      </c>
      <c r="AF379">
        <f t="shared" si="109"/>
        <v>310322.33518923924</v>
      </c>
      <c r="AG379">
        <f t="shared" si="110"/>
        <v>0</v>
      </c>
      <c r="AH379">
        <f t="shared" si="111"/>
        <v>0.38824079956742352</v>
      </c>
    </row>
    <row r="380" spans="19:34" x14ac:dyDescent="0.25">
      <c r="S380">
        <f t="shared" si="112"/>
        <v>16</v>
      </c>
      <c r="T380">
        <f t="shared" si="113"/>
        <v>1</v>
      </c>
      <c r="U380">
        <f t="shared" si="114"/>
        <v>361</v>
      </c>
      <c r="V380">
        <f t="shared" si="115"/>
        <v>132.76003455025162</v>
      </c>
      <c r="Y380">
        <f t="shared" si="103"/>
        <v>89.992057603991825</v>
      </c>
      <c r="Z380">
        <f t="shared" si="116"/>
        <v>0</v>
      </c>
      <c r="AA380">
        <f t="shared" si="104"/>
        <v>5.2461521664033732</v>
      </c>
      <c r="AB380">
        <f t="shared" si="105"/>
        <v>310322.33518924029</v>
      </c>
      <c r="AC380">
        <f t="shared" si="106"/>
        <v>300879.2612897142</v>
      </c>
      <c r="AD380">
        <f t="shared" si="107"/>
        <v>89.935358243139504</v>
      </c>
      <c r="AE380">
        <f t="shared" si="108"/>
        <v>5.2437095724240592</v>
      </c>
      <c r="AF380">
        <f t="shared" si="109"/>
        <v>291444.98072851368</v>
      </c>
      <c r="AG380">
        <f t="shared" si="110"/>
        <v>0</v>
      </c>
      <c r="AH380">
        <f t="shared" si="111"/>
        <v>0.38539728633172493</v>
      </c>
    </row>
    <row r="381" spans="19:34" x14ac:dyDescent="0.25">
      <c r="S381">
        <f t="shared" si="112"/>
        <v>16</v>
      </c>
      <c r="T381">
        <f t="shared" si="113"/>
        <v>2</v>
      </c>
      <c r="U381">
        <f t="shared" si="114"/>
        <v>362</v>
      </c>
      <c r="V381">
        <f t="shared" si="115"/>
        <v>132.76003455025162</v>
      </c>
      <c r="Y381">
        <f t="shared" si="103"/>
        <v>89.878172783428155</v>
      </c>
      <c r="Z381">
        <f t="shared" si="116"/>
        <v>0</v>
      </c>
      <c r="AA381">
        <f t="shared" si="104"/>
        <v>5.2412484882579893</v>
      </c>
      <c r="AB381">
        <f t="shared" si="105"/>
        <v>291444.98072851344</v>
      </c>
      <c r="AC381">
        <f t="shared" si="106"/>
        <v>282010.73344964907</v>
      </c>
      <c r="AD381">
        <f t="shared" si="107"/>
        <v>89.820987525456161</v>
      </c>
      <c r="AE381">
        <f t="shared" si="108"/>
        <v>5.2387874127741529</v>
      </c>
      <c r="AF381">
        <f t="shared" si="109"/>
        <v>272585.34604252648</v>
      </c>
      <c r="AG381">
        <f t="shared" si="110"/>
        <v>0</v>
      </c>
      <c r="AH381">
        <f t="shared" si="111"/>
        <v>0.38253769470927912</v>
      </c>
    </row>
    <row r="382" spans="19:34" x14ac:dyDescent="0.25">
      <c r="S382">
        <f t="shared" si="112"/>
        <v>16</v>
      </c>
      <c r="T382">
        <f t="shared" si="113"/>
        <v>3</v>
      </c>
      <c r="U382">
        <f t="shared" si="114"/>
        <v>363</v>
      </c>
      <c r="V382">
        <f t="shared" si="115"/>
        <v>132.76003455025162</v>
      </c>
      <c r="Y382">
        <f t="shared" si="103"/>
        <v>89.763855971191106</v>
      </c>
      <c r="Z382">
        <f t="shared" si="116"/>
        <v>0</v>
      </c>
      <c r="AA382">
        <f t="shared" si="104"/>
        <v>5.2363286485306828</v>
      </c>
      <c r="AB382">
        <f t="shared" si="105"/>
        <v>272585.34604252537</v>
      </c>
      <c r="AC382">
        <f t="shared" si="106"/>
        <v>263159.95447517012</v>
      </c>
      <c r="AD382">
        <f t="shared" si="107"/>
        <v>89.706098662478695</v>
      </c>
      <c r="AE382">
        <f t="shared" si="108"/>
        <v>5.2338457791744011</v>
      </c>
      <c r="AF382">
        <f t="shared" si="109"/>
        <v>253743.50123749752</v>
      </c>
      <c r="AG382">
        <f t="shared" si="110"/>
        <v>0</v>
      </c>
      <c r="AH382">
        <f t="shared" si="111"/>
        <v>0.37966969520161192</v>
      </c>
    </row>
    <row r="383" spans="19:34" x14ac:dyDescent="0.25">
      <c r="S383">
        <f t="shared" si="112"/>
        <v>16</v>
      </c>
      <c r="T383">
        <f t="shared" si="113"/>
        <v>4</v>
      </c>
      <c r="U383">
        <f t="shared" si="114"/>
        <v>364</v>
      </c>
      <c r="V383">
        <f t="shared" si="115"/>
        <v>132.76003455025162</v>
      </c>
      <c r="Y383">
        <f t="shared" si="103"/>
        <v>89.648281447717068</v>
      </c>
      <c r="Z383">
        <f t="shared" si="116"/>
        <v>0</v>
      </c>
      <c r="AA383">
        <f t="shared" si="104"/>
        <v>5.2313608467878243</v>
      </c>
      <c r="AB383">
        <f t="shared" si="105"/>
        <v>253743.50123749761</v>
      </c>
      <c r="AC383">
        <f t="shared" si="106"/>
        <v>244327.05171327954</v>
      </c>
      <c r="AD383">
        <f t="shared" si="107"/>
        <v>89.590464255756117</v>
      </c>
      <c r="AE383">
        <f t="shared" si="108"/>
        <v>5.2288759153812006</v>
      </c>
      <c r="AF383">
        <f t="shared" si="109"/>
        <v>234919.5479421253</v>
      </c>
      <c r="AG383">
        <f t="shared" si="110"/>
        <v>0</v>
      </c>
      <c r="AH383">
        <f t="shared" si="111"/>
        <v>0.37677630798264661</v>
      </c>
    </row>
    <row r="384" spans="19:34" x14ac:dyDescent="0.25">
      <c r="S384">
        <f t="shared" si="112"/>
        <v>16</v>
      </c>
      <c r="T384">
        <f t="shared" si="113"/>
        <v>5</v>
      </c>
      <c r="U384">
        <f t="shared" si="114"/>
        <v>365</v>
      </c>
      <c r="V384">
        <f t="shared" si="115"/>
        <v>132.76003455025162</v>
      </c>
      <c r="Y384">
        <f t="shared" si="103"/>
        <v>89.532344355886764</v>
      </c>
      <c r="Z384">
        <f t="shared" si="116"/>
        <v>0</v>
      </c>
      <c r="AA384">
        <f t="shared" si="104"/>
        <v>5.2263795717399866</v>
      </c>
      <c r="AB384">
        <f t="shared" si="105"/>
        <v>234919.5479421253</v>
      </c>
      <c r="AC384">
        <f t="shared" si="106"/>
        <v>225512.06471299333</v>
      </c>
      <c r="AD384">
        <f t="shared" si="107"/>
        <v>89.473825467345847</v>
      </c>
      <c r="AE384">
        <f t="shared" si="108"/>
        <v>5.2238678631307689</v>
      </c>
      <c r="AF384">
        <f t="shared" si="109"/>
        <v>216113.62363485454</v>
      </c>
      <c r="AG384">
        <f t="shared" si="110"/>
        <v>0</v>
      </c>
      <c r="AH384">
        <f t="shared" si="111"/>
        <v>0.3738759550958658</v>
      </c>
    </row>
    <row r="385" spans="19:34" x14ac:dyDescent="0.25">
      <c r="S385">
        <f t="shared" si="112"/>
        <v>16</v>
      </c>
      <c r="T385">
        <f t="shared" si="113"/>
        <v>6</v>
      </c>
      <c r="U385">
        <f t="shared" si="114"/>
        <v>366</v>
      </c>
      <c r="V385">
        <f t="shared" si="115"/>
        <v>132.76003455025162</v>
      </c>
      <c r="Y385">
        <f t="shared" si="103"/>
        <v>89.415362825158311</v>
      </c>
      <c r="Z385">
        <f t="shared" si="116"/>
        <v>0</v>
      </c>
      <c r="AA385">
        <f t="shared" si="104"/>
        <v>5.2213585686899258</v>
      </c>
      <c r="AB385">
        <f t="shared" si="105"/>
        <v>216113.62363485506</v>
      </c>
      <c r="AC385">
        <f t="shared" si="106"/>
        <v>206715.17821121321</v>
      </c>
      <c r="AD385">
        <f t="shared" si="107"/>
        <v>89.356792881811472</v>
      </c>
      <c r="AE385">
        <f t="shared" si="108"/>
        <v>5.2188451429295135</v>
      </c>
      <c r="AF385">
        <f t="shared" si="109"/>
        <v>197325.78112030882</v>
      </c>
      <c r="AG385">
        <f t="shared" si="110"/>
        <v>0</v>
      </c>
      <c r="AH385">
        <f t="shared" si="111"/>
        <v>0.37095462054605849</v>
      </c>
    </row>
    <row r="386" spans="19:34" x14ac:dyDescent="0.25">
      <c r="S386">
        <f t="shared" si="112"/>
        <v>16</v>
      </c>
      <c r="T386">
        <f t="shared" si="113"/>
        <v>7</v>
      </c>
      <c r="U386">
        <f t="shared" si="114"/>
        <v>367</v>
      </c>
      <c r="V386">
        <f t="shared" si="115"/>
        <v>132.76003455025162</v>
      </c>
      <c r="Y386">
        <f t="shared" si="103"/>
        <v>89.297612964733275</v>
      </c>
      <c r="Z386">
        <f t="shared" si="116"/>
        <v>0</v>
      </c>
      <c r="AA386">
        <f t="shared" si="104"/>
        <v>5.2163084813794685</v>
      </c>
      <c r="AB386">
        <f t="shared" si="105"/>
        <v>197325.78112030911</v>
      </c>
      <c r="AC386">
        <f t="shared" si="106"/>
        <v>187936.42585382608</v>
      </c>
      <c r="AD386">
        <f t="shared" si="107"/>
        <v>89.238433311267926</v>
      </c>
      <c r="AE386">
        <f t="shared" si="108"/>
        <v>5.213771831128807</v>
      </c>
      <c r="AF386">
        <f t="shared" si="109"/>
        <v>178556.2025282454</v>
      </c>
      <c r="AG386">
        <f t="shared" si="110"/>
        <v>0</v>
      </c>
      <c r="AH386">
        <f t="shared" si="111"/>
        <v>0.36801799226887089</v>
      </c>
    </row>
    <row r="387" spans="19:34" x14ac:dyDescent="0.25">
      <c r="S387">
        <f t="shared" si="112"/>
        <v>16</v>
      </c>
      <c r="T387">
        <f t="shared" si="113"/>
        <v>8</v>
      </c>
      <c r="U387">
        <f t="shared" si="114"/>
        <v>368</v>
      </c>
      <c r="V387">
        <f t="shared" si="115"/>
        <v>132.76003455025162</v>
      </c>
      <c r="Y387">
        <f t="shared" si="103"/>
        <v>89.179311215013144</v>
      </c>
      <c r="Z387">
        <f t="shared" si="116"/>
        <v>0</v>
      </c>
      <c r="AA387">
        <f t="shared" si="104"/>
        <v>5.2112376479847278</v>
      </c>
      <c r="AB387">
        <f t="shared" si="105"/>
        <v>178556.20252824645</v>
      </c>
      <c r="AC387">
        <f t="shared" si="106"/>
        <v>169175.97476187395</v>
      </c>
      <c r="AD387">
        <f t="shared" si="107"/>
        <v>89.119522111342462</v>
      </c>
      <c r="AE387">
        <f t="shared" si="108"/>
        <v>5.2086777910327333</v>
      </c>
      <c r="AF387">
        <f t="shared" si="109"/>
        <v>159804.9624805286</v>
      </c>
      <c r="AG387">
        <f t="shared" si="110"/>
        <v>0</v>
      </c>
      <c r="AH387">
        <f t="shared" si="111"/>
        <v>0.36507052361269693</v>
      </c>
    </row>
    <row r="388" spans="19:34" x14ac:dyDescent="0.25">
      <c r="S388">
        <f t="shared" si="112"/>
        <v>16</v>
      </c>
      <c r="T388">
        <f t="shared" si="113"/>
        <v>9</v>
      </c>
      <c r="U388">
        <f t="shared" si="114"/>
        <v>369</v>
      </c>
      <c r="V388">
        <f t="shared" si="115"/>
        <v>132.76003455025162</v>
      </c>
      <c r="Y388">
        <f t="shared" si="103"/>
        <v>89.05966718991202</v>
      </c>
      <c r="Z388">
        <f t="shared" si="116"/>
        <v>0</v>
      </c>
      <c r="AA388">
        <f t="shared" si="104"/>
        <v>5.2061156546817786</v>
      </c>
      <c r="AB388">
        <f t="shared" si="105"/>
        <v>159804.96248052907</v>
      </c>
      <c r="AC388">
        <f t="shared" si="106"/>
        <v>150433.95430210186</v>
      </c>
      <c r="AD388">
        <f t="shared" si="107"/>
        <v>88.999812294687914</v>
      </c>
      <c r="AE388">
        <f t="shared" si="108"/>
        <v>5.2035535194526066</v>
      </c>
      <c r="AF388">
        <f t="shared" si="109"/>
        <v>141072.16981049968</v>
      </c>
      <c r="AG388">
        <f t="shared" si="110"/>
        <v>0</v>
      </c>
      <c r="AH388">
        <f t="shared" si="111"/>
        <v>0.36209598717053698</v>
      </c>
    </row>
    <row r="389" spans="19:34" x14ac:dyDescent="0.25">
      <c r="S389">
        <f t="shared" si="112"/>
        <v>16</v>
      </c>
      <c r="T389">
        <f t="shared" si="113"/>
        <v>10</v>
      </c>
      <c r="U389">
        <f t="shared" si="114"/>
        <v>370</v>
      </c>
      <c r="V389">
        <f t="shared" si="115"/>
        <v>132.76003455025162</v>
      </c>
      <c r="Y389">
        <f t="shared" si="103"/>
        <v>88.939542633404329</v>
      </c>
      <c r="Z389">
        <f t="shared" si="116"/>
        <v>0</v>
      </c>
      <c r="AA389">
        <f t="shared" si="104"/>
        <v>5.2009756784883052</v>
      </c>
      <c r="AB389">
        <f t="shared" si="105"/>
        <v>141072.16981050075</v>
      </c>
      <c r="AC389">
        <f t="shared" si="106"/>
        <v>131710.4135892218</v>
      </c>
      <c r="AD389">
        <f t="shared" si="107"/>
        <v>88.878937196054466</v>
      </c>
      <c r="AE389">
        <f t="shared" si="108"/>
        <v>5.1983849173686147</v>
      </c>
      <c r="AF389">
        <f t="shared" si="109"/>
        <v>122357.98410797374</v>
      </c>
      <c r="AG389">
        <f t="shared" si="110"/>
        <v>0</v>
      </c>
      <c r="AH389">
        <f t="shared" si="111"/>
        <v>0.3591120927605348</v>
      </c>
    </row>
    <row r="390" spans="19:34" x14ac:dyDescent="0.25">
      <c r="S390">
        <f t="shared" si="112"/>
        <v>16</v>
      </c>
      <c r="T390">
        <f t="shared" si="113"/>
        <v>11</v>
      </c>
      <c r="U390">
        <f t="shared" si="114"/>
        <v>371</v>
      </c>
      <c r="V390">
        <f t="shared" si="115"/>
        <v>132.76003455025162</v>
      </c>
      <c r="Y390">
        <f t="shared" ref="Y390:Y453" si="117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88.818392137456755</v>
      </c>
      <c r="Z390">
        <f t="shared" si="116"/>
        <v>0</v>
      </c>
      <c r="AA390">
        <f t="shared" si="104"/>
        <v>5.1957967373197054</v>
      </c>
      <c r="AB390">
        <f t="shared" si="105"/>
        <v>122357.98410797474</v>
      </c>
      <c r="AC390">
        <f t="shared" si="106"/>
        <v>113005.54998079927</v>
      </c>
      <c r="AD390">
        <f t="shared" si="107"/>
        <v>88.757543697429469</v>
      </c>
      <c r="AE390">
        <f t="shared" si="108"/>
        <v>5.1931968857972857</v>
      </c>
      <c r="AF390">
        <f t="shared" si="109"/>
        <v>103662.47531910452</v>
      </c>
      <c r="AG390">
        <f t="shared" si="110"/>
        <v>0</v>
      </c>
      <c r="AH390">
        <f t="shared" si="111"/>
        <v>0.35610764767304526</v>
      </c>
    </row>
    <row r="391" spans="19:34" x14ac:dyDescent="0.25">
      <c r="S391">
        <f t="shared" si="112"/>
        <v>16</v>
      </c>
      <c r="T391">
        <f t="shared" si="113"/>
        <v>12</v>
      </c>
      <c r="U391">
        <f t="shared" si="114"/>
        <v>372</v>
      </c>
      <c r="V391">
        <f t="shared" si="115"/>
        <v>132.76003455025162</v>
      </c>
      <c r="Y391">
        <f t="shared" si="117"/>
        <v>88.696230955119134</v>
      </c>
      <c r="Z391">
        <f t="shared" si="116"/>
        <v>0</v>
      </c>
      <c r="AA391">
        <f t="shared" si="104"/>
        <v>5.1905794313205007</v>
      </c>
      <c r="AB391">
        <f t="shared" si="105"/>
        <v>103662.47531910555</v>
      </c>
      <c r="AC391">
        <f t="shared" si="106"/>
        <v>94319.432342728644</v>
      </c>
      <c r="AD391">
        <f t="shared" si="107"/>
        <v>88.63491842073968</v>
      </c>
      <c r="AE391">
        <f t="shared" si="108"/>
        <v>5.1879619857203298</v>
      </c>
      <c r="AF391">
        <f t="shared" si="109"/>
        <v>84985.812170512363</v>
      </c>
      <c r="AG391">
        <f t="shared" si="110"/>
        <v>0</v>
      </c>
      <c r="AH391">
        <f t="shared" si="111"/>
        <v>0.35308297827990026</v>
      </c>
    </row>
    <row r="392" spans="19:34" x14ac:dyDescent="0.25">
      <c r="S392">
        <f t="shared" si="112"/>
        <v>16</v>
      </c>
      <c r="T392">
        <f t="shared" si="113"/>
        <v>13</v>
      </c>
      <c r="U392">
        <f t="shared" si="114"/>
        <v>373</v>
      </c>
      <c r="V392">
        <f t="shared" si="115"/>
        <v>132.76003455025162</v>
      </c>
      <c r="Y392">
        <f t="shared" si="117"/>
        <v>88.573510761423051</v>
      </c>
      <c r="Z392">
        <f t="shared" si="116"/>
        <v>0</v>
      </c>
      <c r="AA392">
        <f t="shared" si="104"/>
        <v>5.1853411430383085</v>
      </c>
      <c r="AB392">
        <f t="shared" si="105"/>
        <v>84985.812170513338</v>
      </c>
      <c r="AC392">
        <f t="shared" si="106"/>
        <v>75652.198113044375</v>
      </c>
      <c r="AD392">
        <f t="shared" si="107"/>
        <v>88.511411733685691</v>
      </c>
      <c r="AE392">
        <f t="shared" si="108"/>
        <v>5.1826937098072454</v>
      </c>
      <c r="AF392">
        <f t="shared" si="109"/>
        <v>66328.114815207256</v>
      </c>
      <c r="AG392">
        <f t="shared" si="110"/>
        <v>0</v>
      </c>
      <c r="AH392">
        <f t="shared" si="111"/>
        <v>0.35004736014097187</v>
      </c>
    </row>
    <row r="393" spans="19:34" x14ac:dyDescent="0.25">
      <c r="S393">
        <f t="shared" si="112"/>
        <v>16</v>
      </c>
      <c r="T393">
        <f t="shared" si="113"/>
        <v>14</v>
      </c>
      <c r="U393">
        <f t="shared" si="114"/>
        <v>374</v>
      </c>
      <c r="V393">
        <f t="shared" si="115"/>
        <v>132.76003455025162</v>
      </c>
      <c r="Y393">
        <f t="shared" si="117"/>
        <v>88.449376116638234</v>
      </c>
      <c r="Z393">
        <f t="shared" si="116"/>
        <v>0</v>
      </c>
      <c r="AA393">
        <f t="shared" si="104"/>
        <v>5.1800489799287748</v>
      </c>
      <c r="AB393">
        <f t="shared" si="105"/>
        <v>66328.114815206936</v>
      </c>
      <c r="AC393">
        <f t="shared" si="106"/>
        <v>57004.026651335138</v>
      </c>
      <c r="AD393">
        <f t="shared" si="107"/>
        <v>88.387303201779574</v>
      </c>
      <c r="AE393">
        <f t="shared" si="108"/>
        <v>5.1774028157685201</v>
      </c>
      <c r="AF393">
        <f t="shared" si="109"/>
        <v>47689.464678440265</v>
      </c>
      <c r="AG393">
        <f t="shared" si="110"/>
        <v>0</v>
      </c>
      <c r="AH393">
        <f t="shared" si="111"/>
        <v>0.34698325475834502</v>
      </c>
    </row>
    <row r="394" spans="19:34" x14ac:dyDescent="0.25">
      <c r="S394">
        <f t="shared" si="112"/>
        <v>16</v>
      </c>
      <c r="T394">
        <f t="shared" si="113"/>
        <v>15</v>
      </c>
      <c r="U394">
        <f t="shared" si="114"/>
        <v>375</v>
      </c>
      <c r="V394">
        <f t="shared" si="115"/>
        <v>132.76003455025162</v>
      </c>
      <c r="Y394">
        <f t="shared" si="117"/>
        <v>88.324462575751852</v>
      </c>
      <c r="Z394">
        <f t="shared" si="116"/>
        <v>0</v>
      </c>
      <c r="AA394">
        <f t="shared" si="104"/>
        <v>5.1747273971826901</v>
      </c>
      <c r="AB394">
        <f t="shared" si="105"/>
        <v>47689.464678439661</v>
      </c>
      <c r="AC394">
        <f t="shared" si="106"/>
        <v>38374.955363510817</v>
      </c>
      <c r="AD394">
        <f t="shared" si="107"/>
        <v>88.261622304980733</v>
      </c>
      <c r="AE394">
        <f t="shared" si="108"/>
        <v>5.1720519937217908</v>
      </c>
      <c r="AF394">
        <f t="shared" si="109"/>
        <v>29070.077501041214</v>
      </c>
      <c r="AG394">
        <f t="shared" si="110"/>
        <v>0</v>
      </c>
      <c r="AH394">
        <f t="shared" si="111"/>
        <v>0.34390370992560554</v>
      </c>
    </row>
    <row r="395" spans="19:34" x14ac:dyDescent="0.25">
      <c r="S395">
        <f t="shared" si="112"/>
        <v>16</v>
      </c>
      <c r="T395">
        <f t="shared" si="113"/>
        <v>16</v>
      </c>
      <c r="U395">
        <f t="shared" si="114"/>
        <v>376</v>
      </c>
      <c r="V395">
        <f t="shared" si="115"/>
        <v>132.76003455025162</v>
      </c>
      <c r="Y395">
        <f t="shared" si="117"/>
        <v>88.198847012735044</v>
      </c>
      <c r="Z395">
        <f t="shared" si="116"/>
        <v>0</v>
      </c>
      <c r="AA395">
        <f t="shared" si="104"/>
        <v>5.1693793566998281</v>
      </c>
      <c r="AB395">
        <f t="shared" si="105"/>
        <v>29070.077501040305</v>
      </c>
      <c r="AC395">
        <f t="shared" si="106"/>
        <v>19765.194658980614</v>
      </c>
      <c r="AD395">
        <f t="shared" si="107"/>
        <v>88.135236237967717</v>
      </c>
      <c r="AE395">
        <f t="shared" si="108"/>
        <v>5.166674602306963</v>
      </c>
      <c r="AF395">
        <f t="shared" si="109"/>
        <v>10470.048932735237</v>
      </c>
      <c r="AG395">
        <f t="shared" si="110"/>
        <v>0</v>
      </c>
      <c r="AH395">
        <f t="shared" si="111"/>
        <v>0.34081030775330112</v>
      </c>
    </row>
    <row r="396" spans="19:34" x14ac:dyDescent="0.25">
      <c r="S396">
        <f t="shared" si="112"/>
        <v>16</v>
      </c>
      <c r="T396">
        <f t="shared" si="113"/>
        <v>17</v>
      </c>
      <c r="U396">
        <f t="shared" si="114"/>
        <v>377</v>
      </c>
      <c r="V396">
        <f t="shared" si="115"/>
        <v>132.76003455025162</v>
      </c>
      <c r="Y396">
        <f t="shared" si="117"/>
        <v>88.071637545363487</v>
      </c>
      <c r="Z396">
        <f t="shared" si="116"/>
        <v>0</v>
      </c>
      <c r="AA396">
        <f t="shared" si="104"/>
        <v>5.1639705838819081</v>
      </c>
      <c r="AB396">
        <f t="shared" si="105"/>
        <v>10470.048932734375</v>
      </c>
      <c r="AC396">
        <f t="shared" si="106"/>
        <v>1174.9018817469405</v>
      </c>
      <c r="AD396">
        <f t="shared" si="107"/>
        <v>88.008038843695189</v>
      </c>
      <c r="AE396">
        <f t="shared" si="108"/>
        <v>5.1612665650714762</v>
      </c>
      <c r="AF396">
        <f t="shared" si="109"/>
        <v>0</v>
      </c>
      <c r="AG396">
        <f t="shared" si="110"/>
        <v>0</v>
      </c>
      <c r="AH396">
        <f t="shared" si="111"/>
        <v>0.33768478178563988</v>
      </c>
    </row>
    <row r="397" spans="19:34" x14ac:dyDescent="0.25">
      <c r="S397">
        <f t="shared" si="112"/>
        <v>16</v>
      </c>
      <c r="T397">
        <f t="shared" si="113"/>
        <v>18</v>
      </c>
      <c r="U397">
        <f t="shared" si="114"/>
        <v>378</v>
      </c>
      <c r="V397">
        <f t="shared" si="115"/>
        <v>132.76003455025162</v>
      </c>
      <c r="Y397">
        <f t="shared" si="117"/>
        <v>88</v>
      </c>
      <c r="Z397">
        <f t="shared" si="116"/>
        <v>0</v>
      </c>
      <c r="AA397">
        <f t="shared" si="104"/>
        <v>5.1609247784626984</v>
      </c>
      <c r="AB397">
        <f t="shared" si="105"/>
        <v>0</v>
      </c>
      <c r="AC397">
        <f t="shared" si="106"/>
        <v>0</v>
      </c>
      <c r="AD397">
        <f t="shared" si="107"/>
        <v>88</v>
      </c>
      <c r="AE397">
        <f t="shared" si="108"/>
        <v>5.1609247784626984</v>
      </c>
      <c r="AF397">
        <f t="shared" si="109"/>
        <v>0</v>
      </c>
      <c r="AG397">
        <f t="shared" si="110"/>
        <v>0</v>
      </c>
      <c r="AH397">
        <f t="shared" si="111"/>
        <v>0.33592477846269825</v>
      </c>
    </row>
    <row r="398" spans="19:34" x14ac:dyDescent="0.25">
      <c r="S398">
        <f t="shared" si="112"/>
        <v>16</v>
      </c>
      <c r="T398">
        <f t="shared" si="113"/>
        <v>19</v>
      </c>
      <c r="U398">
        <f t="shared" si="114"/>
        <v>379</v>
      </c>
      <c r="V398">
        <f t="shared" si="115"/>
        <v>132.76003455025162</v>
      </c>
      <c r="Y398">
        <f t="shared" si="117"/>
        <v>88</v>
      </c>
      <c r="Z398">
        <f t="shared" si="116"/>
        <v>0</v>
      </c>
      <c r="AA398">
        <f t="shared" si="104"/>
        <v>5.1609247784626984</v>
      </c>
      <c r="AB398">
        <f t="shared" si="105"/>
        <v>0</v>
      </c>
      <c r="AC398">
        <f t="shared" si="106"/>
        <v>0</v>
      </c>
      <c r="AD398">
        <f t="shared" si="107"/>
        <v>88</v>
      </c>
      <c r="AE398">
        <f t="shared" si="108"/>
        <v>5.1609247784626984</v>
      </c>
      <c r="AF398">
        <f t="shared" si="109"/>
        <v>0</v>
      </c>
      <c r="AG398">
        <f t="shared" si="110"/>
        <v>0</v>
      </c>
      <c r="AH398">
        <f t="shared" si="111"/>
        <v>0.33592477846269825</v>
      </c>
    </row>
    <row r="399" spans="19:34" x14ac:dyDescent="0.25">
      <c r="S399">
        <f t="shared" si="112"/>
        <v>16</v>
      </c>
      <c r="T399">
        <f t="shared" si="113"/>
        <v>20</v>
      </c>
      <c r="U399">
        <f t="shared" si="114"/>
        <v>380</v>
      </c>
      <c r="V399">
        <f t="shared" si="115"/>
        <v>132.76003455025162</v>
      </c>
      <c r="Y399">
        <f t="shared" si="117"/>
        <v>88</v>
      </c>
      <c r="Z399">
        <f t="shared" si="116"/>
        <v>0</v>
      </c>
      <c r="AA399">
        <f t="shared" si="104"/>
        <v>5.1609247784626984</v>
      </c>
      <c r="AB399">
        <f t="shared" si="105"/>
        <v>0</v>
      </c>
      <c r="AC399">
        <f t="shared" si="106"/>
        <v>0</v>
      </c>
      <c r="AD399">
        <f t="shared" si="107"/>
        <v>88</v>
      </c>
      <c r="AE399">
        <f t="shared" si="108"/>
        <v>5.1609247784626984</v>
      </c>
      <c r="AF399">
        <f t="shared" si="109"/>
        <v>0</v>
      </c>
      <c r="AG399">
        <f t="shared" si="110"/>
        <v>0</v>
      </c>
      <c r="AH399">
        <f t="shared" si="111"/>
        <v>0.33592477846269825</v>
      </c>
    </row>
    <row r="400" spans="19:34" x14ac:dyDescent="0.25">
      <c r="S400">
        <f t="shared" si="112"/>
        <v>16</v>
      </c>
      <c r="T400">
        <f t="shared" si="113"/>
        <v>21</v>
      </c>
      <c r="U400">
        <f t="shared" si="114"/>
        <v>381</v>
      </c>
      <c r="V400">
        <f t="shared" si="115"/>
        <v>132.76003455025162</v>
      </c>
      <c r="Y400">
        <f t="shared" si="117"/>
        <v>88</v>
      </c>
      <c r="Z400">
        <f t="shared" si="116"/>
        <v>0</v>
      </c>
      <c r="AA400">
        <f t="shared" si="104"/>
        <v>5.1609247784626984</v>
      </c>
      <c r="AB400">
        <f t="shared" si="105"/>
        <v>0</v>
      </c>
      <c r="AC400">
        <f t="shared" si="106"/>
        <v>0</v>
      </c>
      <c r="AD400">
        <f t="shared" si="107"/>
        <v>88</v>
      </c>
      <c r="AE400">
        <f t="shared" si="108"/>
        <v>5.1609247784626984</v>
      </c>
      <c r="AF400">
        <f t="shared" si="109"/>
        <v>0</v>
      </c>
      <c r="AG400">
        <f t="shared" si="110"/>
        <v>0</v>
      </c>
      <c r="AH400">
        <f t="shared" si="111"/>
        <v>0.33592477846269825</v>
      </c>
    </row>
    <row r="401" spans="19:34" x14ac:dyDescent="0.25">
      <c r="S401">
        <f t="shared" si="112"/>
        <v>16</v>
      </c>
      <c r="T401">
        <f t="shared" si="113"/>
        <v>22</v>
      </c>
      <c r="U401">
        <f t="shared" si="114"/>
        <v>382</v>
      </c>
      <c r="V401">
        <f t="shared" si="115"/>
        <v>132.76003455025162</v>
      </c>
      <c r="Y401">
        <f t="shared" si="117"/>
        <v>88</v>
      </c>
      <c r="Z401">
        <f t="shared" si="116"/>
        <v>0</v>
      </c>
      <c r="AA401">
        <f t="shared" si="104"/>
        <v>5.1609247784626984</v>
      </c>
      <c r="AB401">
        <f t="shared" si="105"/>
        <v>0</v>
      </c>
      <c r="AC401">
        <f t="shared" si="106"/>
        <v>0</v>
      </c>
      <c r="AD401">
        <f t="shared" si="107"/>
        <v>88</v>
      </c>
      <c r="AE401">
        <f t="shared" si="108"/>
        <v>5.1609247784626984</v>
      </c>
      <c r="AF401">
        <f t="shared" si="109"/>
        <v>0</v>
      </c>
      <c r="AG401">
        <f t="shared" si="110"/>
        <v>0</v>
      </c>
      <c r="AH401">
        <f t="shared" si="111"/>
        <v>0.33592477846269825</v>
      </c>
    </row>
    <row r="402" spans="19:34" x14ac:dyDescent="0.25">
      <c r="S402">
        <f t="shared" si="112"/>
        <v>16</v>
      </c>
      <c r="T402">
        <f t="shared" si="113"/>
        <v>23</v>
      </c>
      <c r="U402">
        <f t="shared" si="114"/>
        <v>383</v>
      </c>
      <c r="V402">
        <f t="shared" si="115"/>
        <v>132.76003455025162</v>
      </c>
      <c r="Y402">
        <f t="shared" si="117"/>
        <v>88</v>
      </c>
      <c r="Z402">
        <f t="shared" si="116"/>
        <v>0</v>
      </c>
      <c r="AA402">
        <f t="shared" si="104"/>
        <v>5.1609247784626984</v>
      </c>
      <c r="AB402">
        <f t="shared" si="105"/>
        <v>0</v>
      </c>
      <c r="AC402">
        <f t="shared" si="106"/>
        <v>0</v>
      </c>
      <c r="AD402">
        <f t="shared" si="107"/>
        <v>88</v>
      </c>
      <c r="AE402">
        <f t="shared" si="108"/>
        <v>5.1609247784626984</v>
      </c>
      <c r="AF402">
        <f t="shared" si="109"/>
        <v>0</v>
      </c>
      <c r="AG402">
        <f t="shared" si="110"/>
        <v>0</v>
      </c>
      <c r="AH402">
        <f t="shared" si="111"/>
        <v>0.33592477846269825</v>
      </c>
    </row>
    <row r="403" spans="19:34" x14ac:dyDescent="0.25">
      <c r="S403">
        <f t="shared" si="112"/>
        <v>16</v>
      </c>
      <c r="T403">
        <f t="shared" si="113"/>
        <v>24</v>
      </c>
      <c r="U403">
        <f t="shared" si="114"/>
        <v>384</v>
      </c>
      <c r="V403">
        <f t="shared" si="115"/>
        <v>132.76003455025162</v>
      </c>
      <c r="Y403">
        <f t="shared" si="117"/>
        <v>88</v>
      </c>
      <c r="Z403">
        <f t="shared" si="116"/>
        <v>0</v>
      </c>
      <c r="AA403">
        <f t="shared" si="104"/>
        <v>5.1609247784626984</v>
      </c>
      <c r="AB403">
        <f t="shared" si="105"/>
        <v>0</v>
      </c>
      <c r="AC403">
        <f t="shared" si="106"/>
        <v>0</v>
      </c>
      <c r="AD403">
        <f t="shared" si="107"/>
        <v>88</v>
      </c>
      <c r="AE403">
        <f t="shared" si="108"/>
        <v>5.1609247784626984</v>
      </c>
      <c r="AF403">
        <f t="shared" si="109"/>
        <v>0</v>
      </c>
      <c r="AG403">
        <f t="shared" si="110"/>
        <v>0</v>
      </c>
      <c r="AH403">
        <f t="shared" si="111"/>
        <v>0.33592477846269825</v>
      </c>
    </row>
    <row r="404" spans="19:34" x14ac:dyDescent="0.25">
      <c r="S404">
        <f t="shared" si="112"/>
        <v>17</v>
      </c>
      <c r="T404">
        <f t="shared" si="113"/>
        <v>1</v>
      </c>
      <c r="U404">
        <f t="shared" si="114"/>
        <v>385</v>
      </c>
      <c r="V404">
        <f t="shared" si="115"/>
        <v>132.76003455025162</v>
      </c>
      <c r="Y404">
        <f t="shared" si="117"/>
        <v>88</v>
      </c>
      <c r="Z404">
        <f t="shared" si="116"/>
        <v>0</v>
      </c>
      <c r="AA404">
        <f t="shared" si="104"/>
        <v>5.1609247784626984</v>
      </c>
      <c r="AB404">
        <f t="shared" si="105"/>
        <v>0</v>
      </c>
      <c r="AC404">
        <f t="shared" si="106"/>
        <v>0</v>
      </c>
      <c r="AD404">
        <f t="shared" si="107"/>
        <v>88</v>
      </c>
      <c r="AE404">
        <f t="shared" si="108"/>
        <v>5.1609247784626984</v>
      </c>
      <c r="AF404">
        <f t="shared" si="109"/>
        <v>0</v>
      </c>
      <c r="AG404">
        <f t="shared" si="110"/>
        <v>0</v>
      </c>
      <c r="AH404">
        <f t="shared" si="111"/>
        <v>0.33592477846269825</v>
      </c>
    </row>
    <row r="405" spans="19:34" x14ac:dyDescent="0.25">
      <c r="S405">
        <f t="shared" si="112"/>
        <v>17</v>
      </c>
      <c r="T405">
        <f t="shared" si="113"/>
        <v>2</v>
      </c>
      <c r="U405">
        <f t="shared" si="114"/>
        <v>386</v>
      </c>
      <c r="V405">
        <f t="shared" si="115"/>
        <v>132.76003455025162</v>
      </c>
      <c r="Y405">
        <f t="shared" si="117"/>
        <v>88</v>
      </c>
      <c r="Z405">
        <f t="shared" si="116"/>
        <v>0</v>
      </c>
      <c r="AA405">
        <f t="shared" ref="AA405:AA468" si="118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5.1609247784626984</v>
      </c>
      <c r="AB405">
        <f t="shared" ref="AB405:AB468" si="119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20">MAX(0,AB405+(Z405-AA405)*1800)</f>
        <v>0</v>
      </c>
      <c r="AD405">
        <f t="shared" ref="AD405:AD468" si="121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88</v>
      </c>
      <c r="AE405">
        <f t="shared" ref="AE405:AE468" si="122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5.1609247784626984</v>
      </c>
      <c r="AF405">
        <f t="shared" ref="AF405:AF468" si="123">MAX(0,AB405+(Z405-AE405)*3600)</f>
        <v>0</v>
      </c>
      <c r="AG405">
        <f t="shared" ref="AG405:AG468" si="124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  <c r="AH405">
        <f t="shared" ref="AH405:AH468" si="125">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</f>
        <v>0.33592477846269825</v>
      </c>
    </row>
    <row r="406" spans="19:34" x14ac:dyDescent="0.25">
      <c r="S406">
        <f t="shared" si="112"/>
        <v>17</v>
      </c>
      <c r="T406">
        <f t="shared" si="113"/>
        <v>3</v>
      </c>
      <c r="U406">
        <f t="shared" si="114"/>
        <v>387</v>
      </c>
      <c r="V406">
        <f t="shared" si="115"/>
        <v>132.76003455025162</v>
      </c>
      <c r="Y406">
        <f t="shared" si="117"/>
        <v>88</v>
      </c>
      <c r="Z406">
        <f t="shared" si="116"/>
        <v>0</v>
      </c>
      <c r="AA406">
        <f t="shared" si="118"/>
        <v>5.1609247784626984</v>
      </c>
      <c r="AB406">
        <f t="shared" si="119"/>
        <v>0</v>
      </c>
      <c r="AC406">
        <f t="shared" si="120"/>
        <v>0</v>
      </c>
      <c r="AD406">
        <f t="shared" si="121"/>
        <v>88</v>
      </c>
      <c r="AE406">
        <f t="shared" si="122"/>
        <v>5.1609247784626984</v>
      </c>
      <c r="AF406">
        <f t="shared" si="123"/>
        <v>0</v>
      </c>
      <c r="AG406">
        <f t="shared" si="124"/>
        <v>0</v>
      </c>
      <c r="AH406">
        <f t="shared" si="125"/>
        <v>0.33592477846269825</v>
      </c>
    </row>
    <row r="407" spans="19:34" x14ac:dyDescent="0.25">
      <c r="S407">
        <f t="shared" si="112"/>
        <v>17</v>
      </c>
      <c r="T407">
        <f t="shared" si="113"/>
        <v>4</v>
      </c>
      <c r="U407">
        <f t="shared" si="114"/>
        <v>388</v>
      </c>
      <c r="V407">
        <f t="shared" si="115"/>
        <v>132.76003455025162</v>
      </c>
      <c r="Y407">
        <f t="shared" si="117"/>
        <v>88</v>
      </c>
      <c r="Z407">
        <f t="shared" si="116"/>
        <v>0</v>
      </c>
      <c r="AA407">
        <f t="shared" si="118"/>
        <v>5.1609247784626984</v>
      </c>
      <c r="AB407">
        <f t="shared" si="119"/>
        <v>0</v>
      </c>
      <c r="AC407">
        <f t="shared" si="120"/>
        <v>0</v>
      </c>
      <c r="AD407">
        <f t="shared" si="121"/>
        <v>88</v>
      </c>
      <c r="AE407">
        <f t="shared" si="122"/>
        <v>5.1609247784626984</v>
      </c>
      <c r="AF407">
        <f t="shared" si="123"/>
        <v>0</v>
      </c>
      <c r="AG407">
        <f t="shared" si="124"/>
        <v>0</v>
      </c>
      <c r="AH407">
        <f t="shared" si="125"/>
        <v>0.33592477846269825</v>
      </c>
    </row>
    <row r="408" spans="19:34" x14ac:dyDescent="0.25">
      <c r="S408">
        <f t="shared" si="112"/>
        <v>17</v>
      </c>
      <c r="T408">
        <f t="shared" si="113"/>
        <v>5</v>
      </c>
      <c r="U408">
        <f t="shared" si="114"/>
        <v>389</v>
      </c>
      <c r="V408">
        <f t="shared" si="115"/>
        <v>132.76003455025162</v>
      </c>
      <c r="Y408">
        <f t="shared" si="117"/>
        <v>88</v>
      </c>
      <c r="Z408">
        <f t="shared" si="116"/>
        <v>0</v>
      </c>
      <c r="AA408">
        <f t="shared" si="118"/>
        <v>5.1609247784626984</v>
      </c>
      <c r="AB408">
        <f t="shared" si="119"/>
        <v>0</v>
      </c>
      <c r="AC408">
        <f t="shared" si="120"/>
        <v>0</v>
      </c>
      <c r="AD408">
        <f t="shared" si="121"/>
        <v>88</v>
      </c>
      <c r="AE408">
        <f t="shared" si="122"/>
        <v>5.1609247784626984</v>
      </c>
      <c r="AF408">
        <f t="shared" si="123"/>
        <v>0</v>
      </c>
      <c r="AG408">
        <f t="shared" si="124"/>
        <v>0</v>
      </c>
      <c r="AH408">
        <f t="shared" si="125"/>
        <v>0.33592477846269825</v>
      </c>
    </row>
    <row r="409" spans="19:34" x14ac:dyDescent="0.25">
      <c r="S409">
        <f t="shared" si="112"/>
        <v>17</v>
      </c>
      <c r="T409">
        <f t="shared" si="113"/>
        <v>6</v>
      </c>
      <c r="U409">
        <f t="shared" si="114"/>
        <v>390</v>
      </c>
      <c r="V409">
        <f t="shared" si="115"/>
        <v>132.76003455025162</v>
      </c>
      <c r="Y409">
        <f t="shared" si="117"/>
        <v>88</v>
      </c>
      <c r="Z409">
        <f t="shared" si="116"/>
        <v>0</v>
      </c>
      <c r="AA409">
        <f t="shared" si="118"/>
        <v>5.1609247784626984</v>
      </c>
      <c r="AB409">
        <f t="shared" si="119"/>
        <v>0</v>
      </c>
      <c r="AC409">
        <f t="shared" si="120"/>
        <v>0</v>
      </c>
      <c r="AD409">
        <f t="shared" si="121"/>
        <v>88</v>
      </c>
      <c r="AE409">
        <f t="shared" si="122"/>
        <v>5.1609247784626984</v>
      </c>
      <c r="AF409">
        <f t="shared" si="123"/>
        <v>0</v>
      </c>
      <c r="AG409">
        <f t="shared" si="124"/>
        <v>0</v>
      </c>
      <c r="AH409">
        <f t="shared" si="125"/>
        <v>0.33592477846269825</v>
      </c>
    </row>
    <row r="410" spans="19:34" x14ac:dyDescent="0.25">
      <c r="S410">
        <f t="shared" si="112"/>
        <v>17</v>
      </c>
      <c r="T410">
        <f t="shared" si="113"/>
        <v>7</v>
      </c>
      <c r="U410">
        <f t="shared" si="114"/>
        <v>391</v>
      </c>
      <c r="V410">
        <f t="shared" si="115"/>
        <v>132.76003455025162</v>
      </c>
      <c r="Y410">
        <f t="shared" si="117"/>
        <v>88</v>
      </c>
      <c r="Z410">
        <f t="shared" si="116"/>
        <v>0</v>
      </c>
      <c r="AA410">
        <f t="shared" si="118"/>
        <v>5.1609247784626984</v>
      </c>
      <c r="AB410">
        <f t="shared" si="119"/>
        <v>0</v>
      </c>
      <c r="AC410">
        <f t="shared" si="120"/>
        <v>0</v>
      </c>
      <c r="AD410">
        <f t="shared" si="121"/>
        <v>88</v>
      </c>
      <c r="AE410">
        <f t="shared" si="122"/>
        <v>5.1609247784626984</v>
      </c>
      <c r="AF410">
        <f t="shared" si="123"/>
        <v>0</v>
      </c>
      <c r="AG410">
        <f t="shared" si="124"/>
        <v>0</v>
      </c>
      <c r="AH410">
        <f t="shared" si="125"/>
        <v>0.33592477846269825</v>
      </c>
    </row>
    <row r="411" spans="19:34" x14ac:dyDescent="0.25">
      <c r="S411">
        <f t="shared" si="112"/>
        <v>17</v>
      </c>
      <c r="T411">
        <f t="shared" si="113"/>
        <v>8</v>
      </c>
      <c r="U411">
        <f t="shared" si="114"/>
        <v>392</v>
      </c>
      <c r="V411">
        <f t="shared" si="115"/>
        <v>132.76003455025162</v>
      </c>
      <c r="Y411">
        <f t="shared" si="117"/>
        <v>88</v>
      </c>
      <c r="Z411">
        <f t="shared" si="116"/>
        <v>0</v>
      </c>
      <c r="AA411">
        <f t="shared" si="118"/>
        <v>5.1609247784626984</v>
      </c>
      <c r="AB411">
        <f t="shared" si="119"/>
        <v>0</v>
      </c>
      <c r="AC411">
        <f t="shared" si="120"/>
        <v>0</v>
      </c>
      <c r="AD411">
        <f t="shared" si="121"/>
        <v>88</v>
      </c>
      <c r="AE411">
        <f t="shared" si="122"/>
        <v>5.1609247784626984</v>
      </c>
      <c r="AF411">
        <f t="shared" si="123"/>
        <v>0</v>
      </c>
      <c r="AG411">
        <f t="shared" si="124"/>
        <v>0</v>
      </c>
      <c r="AH411">
        <f t="shared" si="125"/>
        <v>0.33592477846269825</v>
      </c>
    </row>
    <row r="412" spans="19:34" x14ac:dyDescent="0.25">
      <c r="S412">
        <f t="shared" si="112"/>
        <v>17</v>
      </c>
      <c r="T412">
        <f t="shared" si="113"/>
        <v>9</v>
      </c>
      <c r="U412">
        <f t="shared" si="114"/>
        <v>393</v>
      </c>
      <c r="V412">
        <f t="shared" si="115"/>
        <v>132.76003455025162</v>
      </c>
      <c r="Y412">
        <f t="shared" si="117"/>
        <v>88</v>
      </c>
      <c r="Z412">
        <f t="shared" si="116"/>
        <v>0</v>
      </c>
      <c r="AA412">
        <f t="shared" si="118"/>
        <v>5.1609247784626984</v>
      </c>
      <c r="AB412">
        <f t="shared" si="119"/>
        <v>0</v>
      </c>
      <c r="AC412">
        <f t="shared" si="120"/>
        <v>0</v>
      </c>
      <c r="AD412">
        <f t="shared" si="121"/>
        <v>88</v>
      </c>
      <c r="AE412">
        <f t="shared" si="122"/>
        <v>5.1609247784626984</v>
      </c>
      <c r="AF412">
        <f t="shared" si="123"/>
        <v>0</v>
      </c>
      <c r="AG412">
        <f t="shared" si="124"/>
        <v>0</v>
      </c>
      <c r="AH412">
        <f t="shared" si="125"/>
        <v>0.33592477846269825</v>
      </c>
    </row>
    <row r="413" spans="19:34" x14ac:dyDescent="0.25">
      <c r="S413">
        <f t="shared" si="112"/>
        <v>17</v>
      </c>
      <c r="T413">
        <f t="shared" si="113"/>
        <v>10</v>
      </c>
      <c r="U413">
        <f t="shared" si="114"/>
        <v>394</v>
      </c>
      <c r="V413">
        <f t="shared" si="115"/>
        <v>132.76003455025162</v>
      </c>
      <c r="Y413">
        <f t="shared" si="117"/>
        <v>88</v>
      </c>
      <c r="Z413">
        <f t="shared" si="116"/>
        <v>0</v>
      </c>
      <c r="AA413">
        <f t="shared" si="118"/>
        <v>5.1609247784626984</v>
      </c>
      <c r="AB413">
        <f t="shared" si="119"/>
        <v>0</v>
      </c>
      <c r="AC413">
        <f t="shared" si="120"/>
        <v>0</v>
      </c>
      <c r="AD413">
        <f t="shared" si="121"/>
        <v>88</v>
      </c>
      <c r="AE413">
        <f t="shared" si="122"/>
        <v>5.1609247784626984</v>
      </c>
      <c r="AF413">
        <f t="shared" si="123"/>
        <v>0</v>
      </c>
      <c r="AG413">
        <f t="shared" si="124"/>
        <v>0</v>
      </c>
      <c r="AH413">
        <f t="shared" si="125"/>
        <v>0.33592477846269825</v>
      </c>
    </row>
    <row r="414" spans="19:34" x14ac:dyDescent="0.25">
      <c r="S414">
        <f t="shared" si="112"/>
        <v>17</v>
      </c>
      <c r="T414">
        <f t="shared" si="113"/>
        <v>11</v>
      </c>
      <c r="U414">
        <f t="shared" si="114"/>
        <v>395</v>
      </c>
      <c r="V414">
        <f t="shared" si="115"/>
        <v>132.76003455025162</v>
      </c>
      <c r="Y414">
        <f t="shared" si="117"/>
        <v>88</v>
      </c>
      <c r="Z414">
        <f t="shared" si="116"/>
        <v>0</v>
      </c>
      <c r="AA414">
        <f t="shared" si="118"/>
        <v>5.1609247784626984</v>
      </c>
      <c r="AB414">
        <f t="shared" si="119"/>
        <v>0</v>
      </c>
      <c r="AC414">
        <f t="shared" si="120"/>
        <v>0</v>
      </c>
      <c r="AD414">
        <f t="shared" si="121"/>
        <v>88</v>
      </c>
      <c r="AE414">
        <f t="shared" si="122"/>
        <v>5.1609247784626984</v>
      </c>
      <c r="AF414">
        <f t="shared" si="123"/>
        <v>0</v>
      </c>
      <c r="AG414">
        <f t="shared" si="124"/>
        <v>0</v>
      </c>
      <c r="AH414">
        <f t="shared" si="125"/>
        <v>0.33592477846269825</v>
      </c>
    </row>
    <row r="415" spans="19:34" x14ac:dyDescent="0.25">
      <c r="S415">
        <f t="shared" si="112"/>
        <v>17</v>
      </c>
      <c r="T415">
        <f t="shared" si="113"/>
        <v>12</v>
      </c>
      <c r="U415">
        <f t="shared" si="114"/>
        <v>396</v>
      </c>
      <c r="V415">
        <f t="shared" si="115"/>
        <v>132.76003455025162</v>
      </c>
      <c r="Y415">
        <f t="shared" si="117"/>
        <v>88</v>
      </c>
      <c r="Z415">
        <f t="shared" si="116"/>
        <v>0</v>
      </c>
      <c r="AA415">
        <f t="shared" si="118"/>
        <v>5.1609247784626984</v>
      </c>
      <c r="AB415">
        <f t="shared" si="119"/>
        <v>0</v>
      </c>
      <c r="AC415">
        <f t="shared" si="120"/>
        <v>0</v>
      </c>
      <c r="AD415">
        <f t="shared" si="121"/>
        <v>88</v>
      </c>
      <c r="AE415">
        <f t="shared" si="122"/>
        <v>5.1609247784626984</v>
      </c>
      <c r="AF415">
        <f t="shared" si="123"/>
        <v>0</v>
      </c>
      <c r="AG415">
        <f t="shared" si="124"/>
        <v>0</v>
      </c>
      <c r="AH415">
        <f t="shared" si="125"/>
        <v>0.33592477846269825</v>
      </c>
    </row>
    <row r="416" spans="19:34" x14ac:dyDescent="0.25">
      <c r="S416">
        <f t="shared" si="112"/>
        <v>17</v>
      </c>
      <c r="T416">
        <f t="shared" si="113"/>
        <v>13</v>
      </c>
      <c r="U416">
        <f t="shared" si="114"/>
        <v>397</v>
      </c>
      <c r="V416">
        <f t="shared" si="115"/>
        <v>132.76003455025162</v>
      </c>
      <c r="Y416">
        <f t="shared" si="117"/>
        <v>88</v>
      </c>
      <c r="Z416">
        <f t="shared" si="116"/>
        <v>0</v>
      </c>
      <c r="AA416">
        <f t="shared" si="118"/>
        <v>5.1609247784626984</v>
      </c>
      <c r="AB416">
        <f t="shared" si="119"/>
        <v>0</v>
      </c>
      <c r="AC416">
        <f t="shared" si="120"/>
        <v>0</v>
      </c>
      <c r="AD416">
        <f t="shared" si="121"/>
        <v>88</v>
      </c>
      <c r="AE416">
        <f t="shared" si="122"/>
        <v>5.1609247784626984</v>
      </c>
      <c r="AF416">
        <f t="shared" si="123"/>
        <v>0</v>
      </c>
      <c r="AG416">
        <f t="shared" si="124"/>
        <v>0</v>
      </c>
      <c r="AH416">
        <f t="shared" si="125"/>
        <v>0.33592477846269825</v>
      </c>
    </row>
    <row r="417" spans="19:34" x14ac:dyDescent="0.25">
      <c r="S417">
        <f t="shared" si="112"/>
        <v>17</v>
      </c>
      <c r="T417">
        <f t="shared" si="113"/>
        <v>14</v>
      </c>
      <c r="U417">
        <f t="shared" si="114"/>
        <v>398</v>
      </c>
      <c r="V417">
        <f t="shared" si="115"/>
        <v>132.76003455025162</v>
      </c>
      <c r="Y417">
        <f t="shared" si="117"/>
        <v>88</v>
      </c>
      <c r="Z417">
        <f t="shared" si="116"/>
        <v>0</v>
      </c>
      <c r="AA417">
        <f t="shared" si="118"/>
        <v>5.1609247784626984</v>
      </c>
      <c r="AB417">
        <f t="shared" si="119"/>
        <v>0</v>
      </c>
      <c r="AC417">
        <f t="shared" si="120"/>
        <v>0</v>
      </c>
      <c r="AD417">
        <f t="shared" si="121"/>
        <v>88</v>
      </c>
      <c r="AE417">
        <f t="shared" si="122"/>
        <v>5.1609247784626984</v>
      </c>
      <c r="AF417">
        <f t="shared" si="123"/>
        <v>0</v>
      </c>
      <c r="AG417">
        <f t="shared" si="124"/>
        <v>0</v>
      </c>
      <c r="AH417">
        <f t="shared" si="125"/>
        <v>0.33592477846269825</v>
      </c>
    </row>
    <row r="418" spans="19:34" x14ac:dyDescent="0.25">
      <c r="S418">
        <f t="shared" si="112"/>
        <v>17</v>
      </c>
      <c r="T418">
        <f t="shared" si="113"/>
        <v>15</v>
      </c>
      <c r="U418">
        <f t="shared" si="114"/>
        <v>399</v>
      </c>
      <c r="V418">
        <f t="shared" si="115"/>
        <v>132.76003455025162</v>
      </c>
      <c r="Y418">
        <f t="shared" si="117"/>
        <v>88</v>
      </c>
      <c r="Z418">
        <f t="shared" si="116"/>
        <v>0</v>
      </c>
      <c r="AA418">
        <f t="shared" si="118"/>
        <v>5.1609247784626984</v>
      </c>
      <c r="AB418">
        <f t="shared" si="119"/>
        <v>0</v>
      </c>
      <c r="AC418">
        <f t="shared" si="120"/>
        <v>0</v>
      </c>
      <c r="AD418">
        <f t="shared" si="121"/>
        <v>88</v>
      </c>
      <c r="AE418">
        <f t="shared" si="122"/>
        <v>5.1609247784626984</v>
      </c>
      <c r="AF418">
        <f t="shared" si="123"/>
        <v>0</v>
      </c>
      <c r="AG418">
        <f t="shared" si="124"/>
        <v>0</v>
      </c>
      <c r="AH418">
        <f t="shared" si="125"/>
        <v>0.33592477846269825</v>
      </c>
    </row>
    <row r="419" spans="19:34" x14ac:dyDescent="0.25">
      <c r="S419">
        <f t="shared" si="112"/>
        <v>17</v>
      </c>
      <c r="T419">
        <f t="shared" si="113"/>
        <v>16</v>
      </c>
      <c r="U419">
        <f t="shared" si="114"/>
        <v>400</v>
      </c>
      <c r="V419">
        <f t="shared" si="115"/>
        <v>132.76003455025162</v>
      </c>
      <c r="Y419">
        <f t="shared" si="117"/>
        <v>88</v>
      </c>
      <c r="Z419">
        <f t="shared" si="116"/>
        <v>0</v>
      </c>
      <c r="AA419">
        <f t="shared" si="118"/>
        <v>5.1609247784626984</v>
      </c>
      <c r="AB419">
        <f t="shared" si="119"/>
        <v>0</v>
      </c>
      <c r="AC419">
        <f t="shared" si="120"/>
        <v>0</v>
      </c>
      <c r="AD419">
        <f t="shared" si="121"/>
        <v>88</v>
      </c>
      <c r="AE419">
        <f t="shared" si="122"/>
        <v>5.1609247784626984</v>
      </c>
      <c r="AF419">
        <f t="shared" si="123"/>
        <v>0</v>
      </c>
      <c r="AG419">
        <f t="shared" si="124"/>
        <v>0</v>
      </c>
      <c r="AH419">
        <f t="shared" si="125"/>
        <v>0.33592477846269825</v>
      </c>
    </row>
    <row r="420" spans="19:34" x14ac:dyDescent="0.25">
      <c r="S420">
        <f t="shared" si="112"/>
        <v>17</v>
      </c>
      <c r="T420">
        <f t="shared" si="113"/>
        <v>17</v>
      </c>
      <c r="U420">
        <f t="shared" si="114"/>
        <v>401</v>
      </c>
      <c r="V420">
        <f t="shared" si="115"/>
        <v>132.76003455025162</v>
      </c>
      <c r="Y420">
        <f t="shared" si="117"/>
        <v>88</v>
      </c>
      <c r="Z420">
        <f t="shared" si="116"/>
        <v>0</v>
      </c>
      <c r="AA420">
        <f t="shared" si="118"/>
        <v>5.1609247784626984</v>
      </c>
      <c r="AB420">
        <f t="shared" si="119"/>
        <v>0</v>
      </c>
      <c r="AC420">
        <f t="shared" si="120"/>
        <v>0</v>
      </c>
      <c r="AD420">
        <f t="shared" si="121"/>
        <v>88</v>
      </c>
      <c r="AE420">
        <f t="shared" si="122"/>
        <v>5.1609247784626984</v>
      </c>
      <c r="AF420">
        <f t="shared" si="123"/>
        <v>0</v>
      </c>
      <c r="AG420">
        <f t="shared" si="124"/>
        <v>0</v>
      </c>
      <c r="AH420">
        <f t="shared" si="125"/>
        <v>0.33592477846269825</v>
      </c>
    </row>
    <row r="421" spans="19:34" x14ac:dyDescent="0.25">
      <c r="S421">
        <f t="shared" si="112"/>
        <v>17</v>
      </c>
      <c r="T421">
        <f t="shared" si="113"/>
        <v>18</v>
      </c>
      <c r="U421">
        <f t="shared" si="114"/>
        <v>402</v>
      </c>
      <c r="V421">
        <f t="shared" si="115"/>
        <v>132.76003455025162</v>
      </c>
      <c r="Y421">
        <f t="shared" si="117"/>
        <v>88</v>
      </c>
      <c r="Z421">
        <f t="shared" si="116"/>
        <v>0</v>
      </c>
      <c r="AA421">
        <f t="shared" si="118"/>
        <v>5.1609247784626984</v>
      </c>
      <c r="AB421">
        <f t="shared" si="119"/>
        <v>0</v>
      </c>
      <c r="AC421">
        <f t="shared" si="120"/>
        <v>0</v>
      </c>
      <c r="AD421">
        <f t="shared" si="121"/>
        <v>88</v>
      </c>
      <c r="AE421">
        <f t="shared" si="122"/>
        <v>5.1609247784626984</v>
      </c>
      <c r="AF421">
        <f t="shared" si="123"/>
        <v>0</v>
      </c>
      <c r="AG421">
        <f t="shared" si="124"/>
        <v>0</v>
      </c>
      <c r="AH421">
        <f t="shared" si="125"/>
        <v>0.33592477846269825</v>
      </c>
    </row>
    <row r="422" spans="19:34" x14ac:dyDescent="0.25">
      <c r="S422">
        <f t="shared" si="112"/>
        <v>17</v>
      </c>
      <c r="T422">
        <f t="shared" si="113"/>
        <v>19</v>
      </c>
      <c r="U422">
        <f t="shared" si="114"/>
        <v>403</v>
      </c>
      <c r="V422">
        <f t="shared" si="115"/>
        <v>132.76003455025162</v>
      </c>
      <c r="Y422">
        <f t="shared" si="117"/>
        <v>88</v>
      </c>
      <c r="Z422">
        <f t="shared" si="116"/>
        <v>0</v>
      </c>
      <c r="AA422">
        <f t="shared" si="118"/>
        <v>5.1609247784626984</v>
      </c>
      <c r="AB422">
        <f t="shared" si="119"/>
        <v>0</v>
      </c>
      <c r="AC422">
        <f t="shared" si="120"/>
        <v>0</v>
      </c>
      <c r="AD422">
        <f t="shared" si="121"/>
        <v>88</v>
      </c>
      <c r="AE422">
        <f t="shared" si="122"/>
        <v>5.1609247784626984</v>
      </c>
      <c r="AF422">
        <f t="shared" si="123"/>
        <v>0</v>
      </c>
      <c r="AG422">
        <f t="shared" si="124"/>
        <v>0</v>
      </c>
      <c r="AH422">
        <f t="shared" si="125"/>
        <v>0.33592477846269825</v>
      </c>
    </row>
    <row r="423" spans="19:34" x14ac:dyDescent="0.25">
      <c r="S423">
        <f t="shared" si="112"/>
        <v>17</v>
      </c>
      <c r="T423">
        <f t="shared" si="113"/>
        <v>20</v>
      </c>
      <c r="U423">
        <f t="shared" si="114"/>
        <v>404</v>
      </c>
      <c r="V423">
        <f t="shared" si="115"/>
        <v>132.76003455025162</v>
      </c>
      <c r="Y423">
        <f t="shared" si="117"/>
        <v>88</v>
      </c>
      <c r="Z423">
        <f t="shared" si="116"/>
        <v>0</v>
      </c>
      <c r="AA423">
        <f t="shared" si="118"/>
        <v>5.1609247784626984</v>
      </c>
      <c r="AB423">
        <f t="shared" si="119"/>
        <v>0</v>
      </c>
      <c r="AC423">
        <f t="shared" si="120"/>
        <v>0</v>
      </c>
      <c r="AD423">
        <f t="shared" si="121"/>
        <v>88</v>
      </c>
      <c r="AE423">
        <f t="shared" si="122"/>
        <v>5.1609247784626984</v>
      </c>
      <c r="AF423">
        <f t="shared" si="123"/>
        <v>0</v>
      </c>
      <c r="AG423">
        <f t="shared" si="124"/>
        <v>0</v>
      </c>
      <c r="AH423">
        <f t="shared" si="125"/>
        <v>0.33592477846269825</v>
      </c>
    </row>
    <row r="424" spans="19:34" x14ac:dyDescent="0.25">
      <c r="S424">
        <f t="shared" si="112"/>
        <v>17</v>
      </c>
      <c r="T424">
        <f t="shared" si="113"/>
        <v>21</v>
      </c>
      <c r="U424">
        <f t="shared" si="114"/>
        <v>405</v>
      </c>
      <c r="V424">
        <f t="shared" si="115"/>
        <v>132.76003455025162</v>
      </c>
      <c r="Y424">
        <f t="shared" si="117"/>
        <v>88</v>
      </c>
      <c r="Z424">
        <f t="shared" si="116"/>
        <v>0</v>
      </c>
      <c r="AA424">
        <f t="shared" si="118"/>
        <v>5.1609247784626984</v>
      </c>
      <c r="AB424">
        <f t="shared" si="119"/>
        <v>0</v>
      </c>
      <c r="AC424">
        <f t="shared" si="120"/>
        <v>0</v>
      </c>
      <c r="AD424">
        <f t="shared" si="121"/>
        <v>88</v>
      </c>
      <c r="AE424">
        <f t="shared" si="122"/>
        <v>5.1609247784626984</v>
      </c>
      <c r="AF424">
        <f t="shared" si="123"/>
        <v>0</v>
      </c>
      <c r="AG424">
        <f t="shared" si="124"/>
        <v>0</v>
      </c>
      <c r="AH424">
        <f t="shared" si="125"/>
        <v>0.33592477846269825</v>
      </c>
    </row>
    <row r="425" spans="19:34" x14ac:dyDescent="0.25">
      <c r="S425">
        <f t="shared" si="112"/>
        <v>17</v>
      </c>
      <c r="T425">
        <f t="shared" si="113"/>
        <v>22</v>
      </c>
      <c r="U425">
        <f t="shared" si="114"/>
        <v>406</v>
      </c>
      <c r="V425">
        <f t="shared" si="115"/>
        <v>132.76003455025162</v>
      </c>
      <c r="Y425">
        <f t="shared" si="117"/>
        <v>88</v>
      </c>
      <c r="Z425">
        <f t="shared" si="116"/>
        <v>0</v>
      </c>
      <c r="AA425">
        <f t="shared" si="118"/>
        <v>5.1609247784626984</v>
      </c>
      <c r="AB425">
        <f t="shared" si="119"/>
        <v>0</v>
      </c>
      <c r="AC425">
        <f t="shared" si="120"/>
        <v>0</v>
      </c>
      <c r="AD425">
        <f t="shared" si="121"/>
        <v>88</v>
      </c>
      <c r="AE425">
        <f t="shared" si="122"/>
        <v>5.1609247784626984</v>
      </c>
      <c r="AF425">
        <f t="shared" si="123"/>
        <v>0</v>
      </c>
      <c r="AG425">
        <f t="shared" si="124"/>
        <v>0</v>
      </c>
      <c r="AH425">
        <f t="shared" si="125"/>
        <v>0.33592477846269825</v>
      </c>
    </row>
    <row r="426" spans="19:34" x14ac:dyDescent="0.25">
      <c r="S426">
        <f t="shared" si="112"/>
        <v>17</v>
      </c>
      <c r="T426">
        <f t="shared" si="113"/>
        <v>23</v>
      </c>
      <c r="U426">
        <f t="shared" si="114"/>
        <v>407</v>
      </c>
      <c r="V426">
        <f t="shared" si="115"/>
        <v>132.76003455025162</v>
      </c>
      <c r="Y426">
        <f t="shared" si="117"/>
        <v>88</v>
      </c>
      <c r="Z426">
        <f t="shared" si="116"/>
        <v>0</v>
      </c>
      <c r="AA426">
        <f t="shared" si="118"/>
        <v>5.1609247784626984</v>
      </c>
      <c r="AB426">
        <f t="shared" si="119"/>
        <v>0</v>
      </c>
      <c r="AC426">
        <f t="shared" si="120"/>
        <v>0</v>
      </c>
      <c r="AD426">
        <f t="shared" si="121"/>
        <v>88</v>
      </c>
      <c r="AE426">
        <f t="shared" si="122"/>
        <v>5.1609247784626984</v>
      </c>
      <c r="AF426">
        <f t="shared" si="123"/>
        <v>0</v>
      </c>
      <c r="AG426">
        <f t="shared" si="124"/>
        <v>0</v>
      </c>
      <c r="AH426">
        <f t="shared" si="125"/>
        <v>0.33592477846269825</v>
      </c>
    </row>
    <row r="427" spans="19:34" x14ac:dyDescent="0.25">
      <c r="S427">
        <f t="shared" si="112"/>
        <v>17</v>
      </c>
      <c r="T427">
        <f t="shared" si="113"/>
        <v>24</v>
      </c>
      <c r="U427">
        <f t="shared" si="114"/>
        <v>408</v>
      </c>
      <c r="V427">
        <f t="shared" si="115"/>
        <v>132.76003455025162</v>
      </c>
      <c r="Y427">
        <f t="shared" si="117"/>
        <v>88</v>
      </c>
      <c r="Z427">
        <f t="shared" si="116"/>
        <v>0</v>
      </c>
      <c r="AA427">
        <f t="shared" si="118"/>
        <v>5.1609247784626984</v>
      </c>
      <c r="AB427">
        <f t="shared" si="119"/>
        <v>0</v>
      </c>
      <c r="AC427">
        <f t="shared" si="120"/>
        <v>0</v>
      </c>
      <c r="AD427">
        <f t="shared" si="121"/>
        <v>88</v>
      </c>
      <c r="AE427">
        <f t="shared" si="122"/>
        <v>5.1609247784626984</v>
      </c>
      <c r="AF427">
        <f t="shared" si="123"/>
        <v>0</v>
      </c>
      <c r="AG427">
        <f t="shared" si="124"/>
        <v>0</v>
      </c>
      <c r="AH427">
        <f t="shared" si="125"/>
        <v>0.33592477846269825</v>
      </c>
    </row>
    <row r="428" spans="19:34" x14ac:dyDescent="0.25">
      <c r="S428">
        <f t="shared" si="112"/>
        <v>18</v>
      </c>
      <c r="T428">
        <f t="shared" si="113"/>
        <v>1</v>
      </c>
      <c r="U428">
        <f t="shared" si="114"/>
        <v>409</v>
      </c>
      <c r="V428">
        <f t="shared" si="115"/>
        <v>132.76003455025162</v>
      </c>
      <c r="Y428">
        <f t="shared" si="117"/>
        <v>88</v>
      </c>
      <c r="Z428">
        <f t="shared" si="116"/>
        <v>0</v>
      </c>
      <c r="AA428">
        <f t="shared" si="118"/>
        <v>5.1609247784626984</v>
      </c>
      <c r="AB428">
        <f t="shared" si="119"/>
        <v>0</v>
      </c>
      <c r="AC428">
        <f t="shared" si="120"/>
        <v>0</v>
      </c>
      <c r="AD428">
        <f t="shared" si="121"/>
        <v>88</v>
      </c>
      <c r="AE428">
        <f t="shared" si="122"/>
        <v>5.1609247784626984</v>
      </c>
      <c r="AF428">
        <f t="shared" si="123"/>
        <v>0</v>
      </c>
      <c r="AG428">
        <f t="shared" si="124"/>
        <v>0</v>
      </c>
      <c r="AH428">
        <f t="shared" si="125"/>
        <v>0.33592477846269825</v>
      </c>
    </row>
    <row r="429" spans="19:34" x14ac:dyDescent="0.25">
      <c r="S429">
        <f t="shared" ref="S429:S492" si="126">S405+1</f>
        <v>18</v>
      </c>
      <c r="T429">
        <f t="shared" ref="T429:T492" si="127">T405</f>
        <v>2</v>
      </c>
      <c r="U429">
        <f t="shared" si="114"/>
        <v>410</v>
      </c>
      <c r="V429">
        <f t="shared" si="115"/>
        <v>132.76003455025162</v>
      </c>
      <c r="Y429">
        <f t="shared" si="117"/>
        <v>88</v>
      </c>
      <c r="Z429">
        <f t="shared" si="116"/>
        <v>0</v>
      </c>
      <c r="AA429">
        <f t="shared" si="118"/>
        <v>5.1609247784626984</v>
      </c>
      <c r="AB429">
        <f t="shared" si="119"/>
        <v>0</v>
      </c>
      <c r="AC429">
        <f t="shared" si="120"/>
        <v>0</v>
      </c>
      <c r="AD429">
        <f t="shared" si="121"/>
        <v>88</v>
      </c>
      <c r="AE429">
        <f t="shared" si="122"/>
        <v>5.1609247784626984</v>
      </c>
      <c r="AF429">
        <f t="shared" si="123"/>
        <v>0</v>
      </c>
      <c r="AG429">
        <f t="shared" si="124"/>
        <v>0</v>
      </c>
      <c r="AH429">
        <f t="shared" si="125"/>
        <v>0.33592477846269825</v>
      </c>
    </row>
    <row r="430" spans="19:34" x14ac:dyDescent="0.25">
      <c r="S430">
        <f t="shared" si="126"/>
        <v>18</v>
      </c>
      <c r="T430">
        <f t="shared" si="127"/>
        <v>3</v>
      </c>
      <c r="U430">
        <f t="shared" si="114"/>
        <v>411</v>
      </c>
      <c r="V430">
        <f t="shared" si="115"/>
        <v>132.76003455025162</v>
      </c>
      <c r="Y430">
        <f t="shared" si="117"/>
        <v>88</v>
      </c>
      <c r="Z430">
        <f t="shared" si="116"/>
        <v>0</v>
      </c>
      <c r="AA430">
        <f t="shared" si="118"/>
        <v>5.1609247784626984</v>
      </c>
      <c r="AB430">
        <f t="shared" si="119"/>
        <v>0</v>
      </c>
      <c r="AC430">
        <f t="shared" si="120"/>
        <v>0</v>
      </c>
      <c r="AD430">
        <f t="shared" si="121"/>
        <v>88</v>
      </c>
      <c r="AE430">
        <f t="shared" si="122"/>
        <v>5.1609247784626984</v>
      </c>
      <c r="AF430">
        <f t="shared" si="123"/>
        <v>0</v>
      </c>
      <c r="AG430">
        <f t="shared" si="124"/>
        <v>0</v>
      </c>
      <c r="AH430">
        <f t="shared" si="125"/>
        <v>0.33592477846269825</v>
      </c>
    </row>
    <row r="431" spans="19:34" x14ac:dyDescent="0.25">
      <c r="S431">
        <f t="shared" si="126"/>
        <v>18</v>
      </c>
      <c r="T431">
        <f t="shared" si="127"/>
        <v>4</v>
      </c>
      <c r="U431">
        <f t="shared" si="114"/>
        <v>412</v>
      </c>
      <c r="V431">
        <f t="shared" si="115"/>
        <v>132.76003455025162</v>
      </c>
      <c r="Y431">
        <f t="shared" si="117"/>
        <v>88</v>
      </c>
      <c r="Z431">
        <f t="shared" si="116"/>
        <v>0</v>
      </c>
      <c r="AA431">
        <f t="shared" si="118"/>
        <v>5.1609247784626984</v>
      </c>
      <c r="AB431">
        <f t="shared" si="119"/>
        <v>0</v>
      </c>
      <c r="AC431">
        <f t="shared" si="120"/>
        <v>0</v>
      </c>
      <c r="AD431">
        <f t="shared" si="121"/>
        <v>88</v>
      </c>
      <c r="AE431">
        <f t="shared" si="122"/>
        <v>5.1609247784626984</v>
      </c>
      <c r="AF431">
        <f t="shared" si="123"/>
        <v>0</v>
      </c>
      <c r="AG431">
        <f t="shared" si="124"/>
        <v>0</v>
      </c>
      <c r="AH431">
        <f t="shared" si="125"/>
        <v>0.33592477846269825</v>
      </c>
    </row>
    <row r="432" spans="19:34" x14ac:dyDescent="0.25">
      <c r="S432">
        <f t="shared" si="126"/>
        <v>18</v>
      </c>
      <c r="T432">
        <f t="shared" si="127"/>
        <v>5</v>
      </c>
      <c r="U432">
        <f t="shared" si="114"/>
        <v>413</v>
      </c>
      <c r="V432">
        <f t="shared" si="115"/>
        <v>132.76003455025162</v>
      </c>
      <c r="Y432">
        <f t="shared" si="117"/>
        <v>88</v>
      </c>
      <c r="Z432">
        <f t="shared" si="116"/>
        <v>0</v>
      </c>
      <c r="AA432">
        <f t="shared" si="118"/>
        <v>5.1609247784626984</v>
      </c>
      <c r="AB432">
        <f t="shared" si="119"/>
        <v>0</v>
      </c>
      <c r="AC432">
        <f t="shared" si="120"/>
        <v>0</v>
      </c>
      <c r="AD432">
        <f t="shared" si="121"/>
        <v>88</v>
      </c>
      <c r="AE432">
        <f t="shared" si="122"/>
        <v>5.1609247784626984</v>
      </c>
      <c r="AF432">
        <f t="shared" si="123"/>
        <v>0</v>
      </c>
      <c r="AG432">
        <f t="shared" si="124"/>
        <v>0</v>
      </c>
      <c r="AH432">
        <f t="shared" si="125"/>
        <v>0.33592477846269825</v>
      </c>
    </row>
    <row r="433" spans="19:34" x14ac:dyDescent="0.25">
      <c r="S433">
        <f t="shared" si="126"/>
        <v>18</v>
      </c>
      <c r="T433">
        <f t="shared" si="127"/>
        <v>6</v>
      </c>
      <c r="U433">
        <f t="shared" si="114"/>
        <v>414</v>
      </c>
      <c r="V433">
        <f t="shared" si="115"/>
        <v>132.76003455025162</v>
      </c>
      <c r="Y433">
        <f t="shared" si="117"/>
        <v>88</v>
      </c>
      <c r="Z433">
        <f t="shared" si="116"/>
        <v>0</v>
      </c>
      <c r="AA433">
        <f t="shared" si="118"/>
        <v>5.1609247784626984</v>
      </c>
      <c r="AB433">
        <f t="shared" si="119"/>
        <v>0</v>
      </c>
      <c r="AC433">
        <f t="shared" si="120"/>
        <v>0</v>
      </c>
      <c r="AD433">
        <f t="shared" si="121"/>
        <v>88</v>
      </c>
      <c r="AE433">
        <f t="shared" si="122"/>
        <v>5.1609247784626984</v>
      </c>
      <c r="AF433">
        <f t="shared" si="123"/>
        <v>0</v>
      </c>
      <c r="AG433">
        <f t="shared" si="124"/>
        <v>0</v>
      </c>
      <c r="AH433">
        <f t="shared" si="125"/>
        <v>0.33592477846269825</v>
      </c>
    </row>
    <row r="434" spans="19:34" x14ac:dyDescent="0.25">
      <c r="S434">
        <f t="shared" si="126"/>
        <v>18</v>
      </c>
      <c r="T434">
        <f t="shared" si="127"/>
        <v>7</v>
      </c>
      <c r="U434">
        <f t="shared" si="114"/>
        <v>415</v>
      </c>
      <c r="V434">
        <f t="shared" si="115"/>
        <v>132.76003455025162</v>
      </c>
      <c r="Y434">
        <f t="shared" si="117"/>
        <v>88</v>
      </c>
      <c r="Z434">
        <f t="shared" si="116"/>
        <v>0</v>
      </c>
      <c r="AA434">
        <f t="shared" si="118"/>
        <v>5.1609247784626984</v>
      </c>
      <c r="AB434">
        <f t="shared" si="119"/>
        <v>0</v>
      </c>
      <c r="AC434">
        <f t="shared" si="120"/>
        <v>0</v>
      </c>
      <c r="AD434">
        <f t="shared" si="121"/>
        <v>88</v>
      </c>
      <c r="AE434">
        <f t="shared" si="122"/>
        <v>5.1609247784626984</v>
      </c>
      <c r="AF434">
        <f t="shared" si="123"/>
        <v>0</v>
      </c>
      <c r="AG434">
        <f t="shared" si="124"/>
        <v>0</v>
      </c>
      <c r="AH434">
        <f t="shared" si="125"/>
        <v>0.33592477846269825</v>
      </c>
    </row>
    <row r="435" spans="19:34" x14ac:dyDescent="0.25">
      <c r="S435">
        <f t="shared" si="126"/>
        <v>18</v>
      </c>
      <c r="T435">
        <f t="shared" si="127"/>
        <v>8</v>
      </c>
      <c r="U435">
        <f t="shared" si="114"/>
        <v>416</v>
      </c>
      <c r="V435">
        <f t="shared" si="115"/>
        <v>132.76003455025162</v>
      </c>
      <c r="Y435">
        <f t="shared" si="117"/>
        <v>88</v>
      </c>
      <c r="Z435">
        <f t="shared" si="116"/>
        <v>0</v>
      </c>
      <c r="AA435">
        <f t="shared" si="118"/>
        <v>5.1609247784626984</v>
      </c>
      <c r="AB435">
        <f t="shared" si="119"/>
        <v>0</v>
      </c>
      <c r="AC435">
        <f t="shared" si="120"/>
        <v>0</v>
      </c>
      <c r="AD435">
        <f t="shared" si="121"/>
        <v>88</v>
      </c>
      <c r="AE435">
        <f t="shared" si="122"/>
        <v>5.1609247784626984</v>
      </c>
      <c r="AF435">
        <f t="shared" si="123"/>
        <v>0</v>
      </c>
      <c r="AG435">
        <f t="shared" si="124"/>
        <v>0</v>
      </c>
      <c r="AH435">
        <f t="shared" si="125"/>
        <v>0.33592477846269825</v>
      </c>
    </row>
    <row r="436" spans="19:34" x14ac:dyDescent="0.25">
      <c r="S436">
        <f t="shared" si="126"/>
        <v>18</v>
      </c>
      <c r="T436">
        <f t="shared" si="127"/>
        <v>9</v>
      </c>
      <c r="U436">
        <f t="shared" ref="U436:U499" si="128">(S436-1)*24+T436</f>
        <v>417</v>
      </c>
      <c r="V436">
        <f t="shared" ref="V436:V499" si="129">V435</f>
        <v>132.76003455025162</v>
      </c>
      <c r="Y436">
        <f t="shared" si="117"/>
        <v>88</v>
      </c>
      <c r="Z436">
        <f t="shared" ref="Z436:Z499" si="130">(V437-V436)*43560/3600</f>
        <v>0</v>
      </c>
      <c r="AA436">
        <f t="shared" si="118"/>
        <v>5.1609247784626984</v>
      </c>
      <c r="AB436">
        <f t="shared" si="119"/>
        <v>0</v>
      </c>
      <c r="AC436">
        <f t="shared" si="120"/>
        <v>0</v>
      </c>
      <c r="AD436">
        <f t="shared" si="121"/>
        <v>88</v>
      </c>
      <c r="AE436">
        <f t="shared" si="122"/>
        <v>5.1609247784626984</v>
      </c>
      <c r="AF436">
        <f t="shared" si="123"/>
        <v>0</v>
      </c>
      <c r="AG436">
        <f t="shared" si="124"/>
        <v>0</v>
      </c>
      <c r="AH436">
        <f t="shared" si="125"/>
        <v>0.33592477846269825</v>
      </c>
    </row>
    <row r="437" spans="19:34" x14ac:dyDescent="0.25">
      <c r="S437">
        <f t="shared" si="126"/>
        <v>18</v>
      </c>
      <c r="T437">
        <f t="shared" si="127"/>
        <v>10</v>
      </c>
      <c r="U437">
        <f t="shared" si="128"/>
        <v>418</v>
      </c>
      <c r="V437">
        <f t="shared" si="129"/>
        <v>132.76003455025162</v>
      </c>
      <c r="Y437">
        <f t="shared" si="117"/>
        <v>88</v>
      </c>
      <c r="Z437">
        <f t="shared" si="130"/>
        <v>0</v>
      </c>
      <c r="AA437">
        <f t="shared" si="118"/>
        <v>5.1609247784626984</v>
      </c>
      <c r="AB437">
        <f t="shared" si="119"/>
        <v>0</v>
      </c>
      <c r="AC437">
        <f t="shared" si="120"/>
        <v>0</v>
      </c>
      <c r="AD437">
        <f t="shared" si="121"/>
        <v>88</v>
      </c>
      <c r="AE437">
        <f t="shared" si="122"/>
        <v>5.1609247784626984</v>
      </c>
      <c r="AF437">
        <f t="shared" si="123"/>
        <v>0</v>
      </c>
      <c r="AG437">
        <f t="shared" si="124"/>
        <v>0</v>
      </c>
      <c r="AH437">
        <f t="shared" si="125"/>
        <v>0.33592477846269825</v>
      </c>
    </row>
    <row r="438" spans="19:34" x14ac:dyDescent="0.25">
      <c r="S438">
        <f t="shared" si="126"/>
        <v>18</v>
      </c>
      <c r="T438">
        <f t="shared" si="127"/>
        <v>11</v>
      </c>
      <c r="U438">
        <f t="shared" si="128"/>
        <v>419</v>
      </c>
      <c r="V438">
        <f t="shared" si="129"/>
        <v>132.76003455025162</v>
      </c>
      <c r="Y438">
        <f t="shared" si="117"/>
        <v>88</v>
      </c>
      <c r="Z438">
        <f t="shared" si="130"/>
        <v>0</v>
      </c>
      <c r="AA438">
        <f t="shared" si="118"/>
        <v>5.1609247784626984</v>
      </c>
      <c r="AB438">
        <f t="shared" si="119"/>
        <v>0</v>
      </c>
      <c r="AC438">
        <f t="shared" si="120"/>
        <v>0</v>
      </c>
      <c r="AD438">
        <f t="shared" si="121"/>
        <v>88</v>
      </c>
      <c r="AE438">
        <f t="shared" si="122"/>
        <v>5.1609247784626984</v>
      </c>
      <c r="AF438">
        <f t="shared" si="123"/>
        <v>0</v>
      </c>
      <c r="AG438">
        <f t="shared" si="124"/>
        <v>0</v>
      </c>
      <c r="AH438">
        <f t="shared" si="125"/>
        <v>0.33592477846269825</v>
      </c>
    </row>
    <row r="439" spans="19:34" x14ac:dyDescent="0.25">
      <c r="S439">
        <f t="shared" si="126"/>
        <v>18</v>
      </c>
      <c r="T439">
        <f t="shared" si="127"/>
        <v>12</v>
      </c>
      <c r="U439">
        <f t="shared" si="128"/>
        <v>420</v>
      </c>
      <c r="V439">
        <f t="shared" si="129"/>
        <v>132.76003455025162</v>
      </c>
      <c r="Y439">
        <f t="shared" si="117"/>
        <v>88</v>
      </c>
      <c r="Z439">
        <f t="shared" si="130"/>
        <v>0</v>
      </c>
      <c r="AA439">
        <f t="shared" si="118"/>
        <v>5.1609247784626984</v>
      </c>
      <c r="AB439">
        <f t="shared" si="119"/>
        <v>0</v>
      </c>
      <c r="AC439">
        <f t="shared" si="120"/>
        <v>0</v>
      </c>
      <c r="AD439">
        <f t="shared" si="121"/>
        <v>88</v>
      </c>
      <c r="AE439">
        <f t="shared" si="122"/>
        <v>5.1609247784626984</v>
      </c>
      <c r="AF439">
        <f t="shared" si="123"/>
        <v>0</v>
      </c>
      <c r="AG439">
        <f t="shared" si="124"/>
        <v>0</v>
      </c>
      <c r="AH439">
        <f t="shared" si="125"/>
        <v>0.33592477846269825</v>
      </c>
    </row>
    <row r="440" spans="19:34" x14ac:dyDescent="0.25">
      <c r="S440">
        <f t="shared" si="126"/>
        <v>18</v>
      </c>
      <c r="T440">
        <f t="shared" si="127"/>
        <v>13</v>
      </c>
      <c r="U440">
        <f t="shared" si="128"/>
        <v>421</v>
      </c>
      <c r="V440">
        <f t="shared" si="129"/>
        <v>132.76003455025162</v>
      </c>
      <c r="Y440">
        <f t="shared" si="117"/>
        <v>88</v>
      </c>
      <c r="Z440">
        <f t="shared" si="130"/>
        <v>0</v>
      </c>
      <c r="AA440">
        <f t="shared" si="118"/>
        <v>5.1609247784626984</v>
      </c>
      <c r="AB440">
        <f t="shared" si="119"/>
        <v>0</v>
      </c>
      <c r="AC440">
        <f t="shared" si="120"/>
        <v>0</v>
      </c>
      <c r="AD440">
        <f t="shared" si="121"/>
        <v>88</v>
      </c>
      <c r="AE440">
        <f t="shared" si="122"/>
        <v>5.1609247784626984</v>
      </c>
      <c r="AF440">
        <f t="shared" si="123"/>
        <v>0</v>
      </c>
      <c r="AG440">
        <f t="shared" si="124"/>
        <v>0</v>
      </c>
      <c r="AH440">
        <f t="shared" si="125"/>
        <v>0.33592477846269825</v>
      </c>
    </row>
    <row r="441" spans="19:34" x14ac:dyDescent="0.25">
      <c r="S441">
        <f t="shared" si="126"/>
        <v>18</v>
      </c>
      <c r="T441">
        <f t="shared" si="127"/>
        <v>14</v>
      </c>
      <c r="U441">
        <f t="shared" si="128"/>
        <v>422</v>
      </c>
      <c r="V441">
        <f t="shared" si="129"/>
        <v>132.76003455025162</v>
      </c>
      <c r="Y441">
        <f t="shared" si="117"/>
        <v>88</v>
      </c>
      <c r="Z441">
        <f t="shared" si="130"/>
        <v>0</v>
      </c>
      <c r="AA441">
        <f t="shared" si="118"/>
        <v>5.1609247784626984</v>
      </c>
      <c r="AB441">
        <f t="shared" si="119"/>
        <v>0</v>
      </c>
      <c r="AC441">
        <f t="shared" si="120"/>
        <v>0</v>
      </c>
      <c r="AD441">
        <f t="shared" si="121"/>
        <v>88</v>
      </c>
      <c r="AE441">
        <f t="shared" si="122"/>
        <v>5.1609247784626984</v>
      </c>
      <c r="AF441">
        <f t="shared" si="123"/>
        <v>0</v>
      </c>
      <c r="AG441">
        <f t="shared" si="124"/>
        <v>0</v>
      </c>
      <c r="AH441">
        <f t="shared" si="125"/>
        <v>0.33592477846269825</v>
      </c>
    </row>
    <row r="442" spans="19:34" x14ac:dyDescent="0.25">
      <c r="S442">
        <f t="shared" si="126"/>
        <v>18</v>
      </c>
      <c r="T442">
        <f t="shared" si="127"/>
        <v>15</v>
      </c>
      <c r="U442">
        <f t="shared" si="128"/>
        <v>423</v>
      </c>
      <c r="V442">
        <f t="shared" si="129"/>
        <v>132.76003455025162</v>
      </c>
      <c r="Y442">
        <f t="shared" si="117"/>
        <v>88</v>
      </c>
      <c r="Z442">
        <f t="shared" si="130"/>
        <v>0</v>
      </c>
      <c r="AA442">
        <f t="shared" si="118"/>
        <v>5.1609247784626984</v>
      </c>
      <c r="AB442">
        <f t="shared" si="119"/>
        <v>0</v>
      </c>
      <c r="AC442">
        <f t="shared" si="120"/>
        <v>0</v>
      </c>
      <c r="AD442">
        <f t="shared" si="121"/>
        <v>88</v>
      </c>
      <c r="AE442">
        <f t="shared" si="122"/>
        <v>5.1609247784626984</v>
      </c>
      <c r="AF442">
        <f t="shared" si="123"/>
        <v>0</v>
      </c>
      <c r="AG442">
        <f t="shared" si="124"/>
        <v>0</v>
      </c>
      <c r="AH442">
        <f t="shared" si="125"/>
        <v>0.33592477846269825</v>
      </c>
    </row>
    <row r="443" spans="19:34" x14ac:dyDescent="0.25">
      <c r="S443">
        <f t="shared" si="126"/>
        <v>18</v>
      </c>
      <c r="T443">
        <f t="shared" si="127"/>
        <v>16</v>
      </c>
      <c r="U443">
        <f t="shared" si="128"/>
        <v>424</v>
      </c>
      <c r="V443">
        <f t="shared" si="129"/>
        <v>132.76003455025162</v>
      </c>
      <c r="Y443">
        <f t="shared" si="117"/>
        <v>88</v>
      </c>
      <c r="Z443">
        <f t="shared" si="130"/>
        <v>0</v>
      </c>
      <c r="AA443">
        <f t="shared" si="118"/>
        <v>5.1609247784626984</v>
      </c>
      <c r="AB443">
        <f t="shared" si="119"/>
        <v>0</v>
      </c>
      <c r="AC443">
        <f t="shared" si="120"/>
        <v>0</v>
      </c>
      <c r="AD443">
        <f t="shared" si="121"/>
        <v>88</v>
      </c>
      <c r="AE443">
        <f t="shared" si="122"/>
        <v>5.1609247784626984</v>
      </c>
      <c r="AF443">
        <f t="shared" si="123"/>
        <v>0</v>
      </c>
      <c r="AG443">
        <f t="shared" si="124"/>
        <v>0</v>
      </c>
      <c r="AH443">
        <f t="shared" si="125"/>
        <v>0.33592477846269825</v>
      </c>
    </row>
    <row r="444" spans="19:34" x14ac:dyDescent="0.25">
      <c r="S444">
        <f t="shared" si="126"/>
        <v>18</v>
      </c>
      <c r="T444">
        <f t="shared" si="127"/>
        <v>17</v>
      </c>
      <c r="U444">
        <f t="shared" si="128"/>
        <v>425</v>
      </c>
      <c r="V444">
        <f t="shared" si="129"/>
        <v>132.76003455025162</v>
      </c>
      <c r="Y444">
        <f t="shared" si="117"/>
        <v>88</v>
      </c>
      <c r="Z444">
        <f t="shared" si="130"/>
        <v>0</v>
      </c>
      <c r="AA444">
        <f t="shared" si="118"/>
        <v>5.1609247784626984</v>
      </c>
      <c r="AB444">
        <f t="shared" si="119"/>
        <v>0</v>
      </c>
      <c r="AC444">
        <f t="shared" si="120"/>
        <v>0</v>
      </c>
      <c r="AD444">
        <f t="shared" si="121"/>
        <v>88</v>
      </c>
      <c r="AE444">
        <f t="shared" si="122"/>
        <v>5.1609247784626984</v>
      </c>
      <c r="AF444">
        <f t="shared" si="123"/>
        <v>0</v>
      </c>
      <c r="AG444">
        <f t="shared" si="124"/>
        <v>0</v>
      </c>
      <c r="AH444">
        <f t="shared" si="125"/>
        <v>0.33592477846269825</v>
      </c>
    </row>
    <row r="445" spans="19:34" x14ac:dyDescent="0.25">
      <c r="S445">
        <f t="shared" si="126"/>
        <v>18</v>
      </c>
      <c r="T445">
        <f t="shared" si="127"/>
        <v>18</v>
      </c>
      <c r="U445">
        <f t="shared" si="128"/>
        <v>426</v>
      </c>
      <c r="V445">
        <f t="shared" si="129"/>
        <v>132.76003455025162</v>
      </c>
      <c r="Y445">
        <f t="shared" si="117"/>
        <v>88</v>
      </c>
      <c r="Z445">
        <f t="shared" si="130"/>
        <v>0</v>
      </c>
      <c r="AA445">
        <f t="shared" si="118"/>
        <v>5.1609247784626984</v>
      </c>
      <c r="AB445">
        <f t="shared" si="119"/>
        <v>0</v>
      </c>
      <c r="AC445">
        <f t="shared" si="120"/>
        <v>0</v>
      </c>
      <c r="AD445">
        <f t="shared" si="121"/>
        <v>88</v>
      </c>
      <c r="AE445">
        <f t="shared" si="122"/>
        <v>5.1609247784626984</v>
      </c>
      <c r="AF445">
        <f t="shared" si="123"/>
        <v>0</v>
      </c>
      <c r="AG445">
        <f t="shared" si="124"/>
        <v>0</v>
      </c>
      <c r="AH445">
        <f t="shared" si="125"/>
        <v>0.33592477846269825</v>
      </c>
    </row>
    <row r="446" spans="19:34" x14ac:dyDescent="0.25">
      <c r="S446">
        <f t="shared" si="126"/>
        <v>18</v>
      </c>
      <c r="T446">
        <f t="shared" si="127"/>
        <v>19</v>
      </c>
      <c r="U446">
        <f t="shared" si="128"/>
        <v>427</v>
      </c>
      <c r="V446">
        <f t="shared" si="129"/>
        <v>132.76003455025162</v>
      </c>
      <c r="Y446">
        <f t="shared" si="117"/>
        <v>88</v>
      </c>
      <c r="Z446">
        <f t="shared" si="130"/>
        <v>0</v>
      </c>
      <c r="AA446">
        <f t="shared" si="118"/>
        <v>5.1609247784626984</v>
      </c>
      <c r="AB446">
        <f t="shared" si="119"/>
        <v>0</v>
      </c>
      <c r="AC446">
        <f t="shared" si="120"/>
        <v>0</v>
      </c>
      <c r="AD446">
        <f t="shared" si="121"/>
        <v>88</v>
      </c>
      <c r="AE446">
        <f t="shared" si="122"/>
        <v>5.1609247784626984</v>
      </c>
      <c r="AF446">
        <f t="shared" si="123"/>
        <v>0</v>
      </c>
      <c r="AG446">
        <f t="shared" si="124"/>
        <v>0</v>
      </c>
      <c r="AH446">
        <f t="shared" si="125"/>
        <v>0.33592477846269825</v>
      </c>
    </row>
    <row r="447" spans="19:34" x14ac:dyDescent="0.25">
      <c r="S447">
        <f t="shared" si="126"/>
        <v>18</v>
      </c>
      <c r="T447">
        <f t="shared" si="127"/>
        <v>20</v>
      </c>
      <c r="U447">
        <f t="shared" si="128"/>
        <v>428</v>
      </c>
      <c r="V447">
        <f t="shared" si="129"/>
        <v>132.76003455025162</v>
      </c>
      <c r="Y447">
        <f t="shared" si="117"/>
        <v>88</v>
      </c>
      <c r="Z447">
        <f t="shared" si="130"/>
        <v>0</v>
      </c>
      <c r="AA447">
        <f t="shared" si="118"/>
        <v>5.1609247784626984</v>
      </c>
      <c r="AB447">
        <f t="shared" si="119"/>
        <v>0</v>
      </c>
      <c r="AC447">
        <f t="shared" si="120"/>
        <v>0</v>
      </c>
      <c r="AD447">
        <f t="shared" si="121"/>
        <v>88</v>
      </c>
      <c r="AE447">
        <f t="shared" si="122"/>
        <v>5.1609247784626984</v>
      </c>
      <c r="AF447">
        <f t="shared" si="123"/>
        <v>0</v>
      </c>
      <c r="AG447">
        <f t="shared" si="124"/>
        <v>0</v>
      </c>
      <c r="AH447">
        <f t="shared" si="125"/>
        <v>0.33592477846269825</v>
      </c>
    </row>
    <row r="448" spans="19:34" x14ac:dyDescent="0.25">
      <c r="S448">
        <f t="shared" si="126"/>
        <v>18</v>
      </c>
      <c r="T448">
        <f t="shared" si="127"/>
        <v>21</v>
      </c>
      <c r="U448">
        <f t="shared" si="128"/>
        <v>429</v>
      </c>
      <c r="V448">
        <f t="shared" si="129"/>
        <v>132.76003455025162</v>
      </c>
      <c r="Y448">
        <f t="shared" si="117"/>
        <v>88</v>
      </c>
      <c r="Z448">
        <f t="shared" si="130"/>
        <v>0</v>
      </c>
      <c r="AA448">
        <f t="shared" si="118"/>
        <v>5.1609247784626984</v>
      </c>
      <c r="AB448">
        <f t="shared" si="119"/>
        <v>0</v>
      </c>
      <c r="AC448">
        <f t="shared" si="120"/>
        <v>0</v>
      </c>
      <c r="AD448">
        <f t="shared" si="121"/>
        <v>88</v>
      </c>
      <c r="AE448">
        <f t="shared" si="122"/>
        <v>5.1609247784626984</v>
      </c>
      <c r="AF448">
        <f t="shared" si="123"/>
        <v>0</v>
      </c>
      <c r="AG448">
        <f t="shared" si="124"/>
        <v>0</v>
      </c>
      <c r="AH448">
        <f t="shared" si="125"/>
        <v>0.33592477846269825</v>
      </c>
    </row>
    <row r="449" spans="19:34" x14ac:dyDescent="0.25">
      <c r="S449">
        <f t="shared" si="126"/>
        <v>18</v>
      </c>
      <c r="T449">
        <f t="shared" si="127"/>
        <v>22</v>
      </c>
      <c r="U449">
        <f t="shared" si="128"/>
        <v>430</v>
      </c>
      <c r="V449">
        <f t="shared" si="129"/>
        <v>132.76003455025162</v>
      </c>
      <c r="Y449">
        <f t="shared" si="117"/>
        <v>88</v>
      </c>
      <c r="Z449">
        <f t="shared" si="130"/>
        <v>0</v>
      </c>
      <c r="AA449">
        <f t="shared" si="118"/>
        <v>5.1609247784626984</v>
      </c>
      <c r="AB449">
        <f t="shared" si="119"/>
        <v>0</v>
      </c>
      <c r="AC449">
        <f t="shared" si="120"/>
        <v>0</v>
      </c>
      <c r="AD449">
        <f t="shared" si="121"/>
        <v>88</v>
      </c>
      <c r="AE449">
        <f t="shared" si="122"/>
        <v>5.1609247784626984</v>
      </c>
      <c r="AF449">
        <f t="shared" si="123"/>
        <v>0</v>
      </c>
      <c r="AG449">
        <f t="shared" si="124"/>
        <v>0</v>
      </c>
      <c r="AH449">
        <f t="shared" si="125"/>
        <v>0.33592477846269825</v>
      </c>
    </row>
    <row r="450" spans="19:34" x14ac:dyDescent="0.25">
      <c r="S450">
        <f t="shared" si="126"/>
        <v>18</v>
      </c>
      <c r="T450">
        <f t="shared" si="127"/>
        <v>23</v>
      </c>
      <c r="U450">
        <f t="shared" si="128"/>
        <v>431</v>
      </c>
      <c r="V450">
        <f t="shared" si="129"/>
        <v>132.76003455025162</v>
      </c>
      <c r="Y450">
        <f t="shared" si="117"/>
        <v>88</v>
      </c>
      <c r="Z450">
        <f t="shared" si="130"/>
        <v>0</v>
      </c>
      <c r="AA450">
        <f t="shared" si="118"/>
        <v>5.1609247784626984</v>
      </c>
      <c r="AB450">
        <f t="shared" si="119"/>
        <v>0</v>
      </c>
      <c r="AC450">
        <f t="shared" si="120"/>
        <v>0</v>
      </c>
      <c r="AD450">
        <f t="shared" si="121"/>
        <v>88</v>
      </c>
      <c r="AE450">
        <f t="shared" si="122"/>
        <v>5.1609247784626984</v>
      </c>
      <c r="AF450">
        <f t="shared" si="123"/>
        <v>0</v>
      </c>
      <c r="AG450">
        <f t="shared" si="124"/>
        <v>0</v>
      </c>
      <c r="AH450">
        <f t="shared" si="125"/>
        <v>0.33592477846269825</v>
      </c>
    </row>
    <row r="451" spans="19:34" x14ac:dyDescent="0.25">
      <c r="S451">
        <f t="shared" si="126"/>
        <v>18</v>
      </c>
      <c r="T451">
        <f t="shared" si="127"/>
        <v>24</v>
      </c>
      <c r="U451">
        <f t="shared" si="128"/>
        <v>432</v>
      </c>
      <c r="V451">
        <f t="shared" si="129"/>
        <v>132.76003455025162</v>
      </c>
      <c r="Y451">
        <f t="shared" si="117"/>
        <v>88</v>
      </c>
      <c r="Z451">
        <f t="shared" si="130"/>
        <v>0</v>
      </c>
      <c r="AA451">
        <f t="shared" si="118"/>
        <v>5.1609247784626984</v>
      </c>
      <c r="AB451">
        <f t="shared" si="119"/>
        <v>0</v>
      </c>
      <c r="AC451">
        <f t="shared" si="120"/>
        <v>0</v>
      </c>
      <c r="AD451">
        <f t="shared" si="121"/>
        <v>88</v>
      </c>
      <c r="AE451">
        <f t="shared" si="122"/>
        <v>5.1609247784626984</v>
      </c>
      <c r="AF451">
        <f t="shared" si="123"/>
        <v>0</v>
      </c>
      <c r="AG451">
        <f t="shared" si="124"/>
        <v>0</v>
      </c>
      <c r="AH451">
        <f t="shared" si="125"/>
        <v>0.33592477846269825</v>
      </c>
    </row>
    <row r="452" spans="19:34" x14ac:dyDescent="0.25">
      <c r="S452">
        <f t="shared" si="126"/>
        <v>19</v>
      </c>
      <c r="T452">
        <f t="shared" si="127"/>
        <v>1</v>
      </c>
      <c r="U452">
        <f t="shared" si="128"/>
        <v>433</v>
      </c>
      <c r="V452">
        <f t="shared" si="129"/>
        <v>132.76003455025162</v>
      </c>
      <c r="Y452">
        <f t="shared" si="117"/>
        <v>88</v>
      </c>
      <c r="Z452">
        <f t="shared" si="130"/>
        <v>0</v>
      </c>
      <c r="AA452">
        <f t="shared" si="118"/>
        <v>5.1609247784626984</v>
      </c>
      <c r="AB452">
        <f t="shared" si="119"/>
        <v>0</v>
      </c>
      <c r="AC452">
        <f t="shared" si="120"/>
        <v>0</v>
      </c>
      <c r="AD452">
        <f t="shared" si="121"/>
        <v>88</v>
      </c>
      <c r="AE452">
        <f t="shared" si="122"/>
        <v>5.1609247784626984</v>
      </c>
      <c r="AF452">
        <f t="shared" si="123"/>
        <v>0</v>
      </c>
      <c r="AG452">
        <f t="shared" si="124"/>
        <v>0</v>
      </c>
      <c r="AH452">
        <f t="shared" si="125"/>
        <v>0.33592477846269825</v>
      </c>
    </row>
    <row r="453" spans="19:34" x14ac:dyDescent="0.25">
      <c r="S453">
        <f t="shared" si="126"/>
        <v>19</v>
      </c>
      <c r="T453">
        <f t="shared" si="127"/>
        <v>2</v>
      </c>
      <c r="U453">
        <f t="shared" si="128"/>
        <v>434</v>
      </c>
      <c r="V453">
        <f t="shared" si="129"/>
        <v>132.76003455025162</v>
      </c>
      <c r="Y453">
        <f t="shared" si="117"/>
        <v>88</v>
      </c>
      <c r="Z453">
        <f t="shared" si="130"/>
        <v>0</v>
      </c>
      <c r="AA453">
        <f t="shared" si="118"/>
        <v>5.1609247784626984</v>
      </c>
      <c r="AB453">
        <f t="shared" si="119"/>
        <v>0</v>
      </c>
      <c r="AC453">
        <f t="shared" si="120"/>
        <v>0</v>
      </c>
      <c r="AD453">
        <f t="shared" si="121"/>
        <v>88</v>
      </c>
      <c r="AE453">
        <f t="shared" si="122"/>
        <v>5.1609247784626984</v>
      </c>
      <c r="AF453">
        <f t="shared" si="123"/>
        <v>0</v>
      </c>
      <c r="AG453">
        <f t="shared" si="124"/>
        <v>0</v>
      </c>
      <c r="AH453">
        <f t="shared" si="125"/>
        <v>0.33592477846269825</v>
      </c>
    </row>
    <row r="454" spans="19:34" x14ac:dyDescent="0.25">
      <c r="S454">
        <f t="shared" si="126"/>
        <v>19</v>
      </c>
      <c r="T454">
        <f t="shared" si="127"/>
        <v>3</v>
      </c>
      <c r="U454">
        <f t="shared" si="128"/>
        <v>435</v>
      </c>
      <c r="V454">
        <f t="shared" si="129"/>
        <v>132.76003455025162</v>
      </c>
      <c r="Y454">
        <f t="shared" ref="Y454:Y517" si="131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88</v>
      </c>
      <c r="Z454">
        <f t="shared" si="130"/>
        <v>0</v>
      </c>
      <c r="AA454">
        <f t="shared" si="118"/>
        <v>5.1609247784626984</v>
      </c>
      <c r="AB454">
        <f t="shared" si="119"/>
        <v>0</v>
      </c>
      <c r="AC454">
        <f t="shared" si="120"/>
        <v>0</v>
      </c>
      <c r="AD454">
        <f t="shared" si="121"/>
        <v>88</v>
      </c>
      <c r="AE454">
        <f t="shared" si="122"/>
        <v>5.1609247784626984</v>
      </c>
      <c r="AF454">
        <f t="shared" si="123"/>
        <v>0</v>
      </c>
      <c r="AG454">
        <f t="shared" si="124"/>
        <v>0</v>
      </c>
      <c r="AH454">
        <f t="shared" si="125"/>
        <v>0.33592477846269825</v>
      </c>
    </row>
    <row r="455" spans="19:34" x14ac:dyDescent="0.25">
      <c r="S455">
        <f t="shared" si="126"/>
        <v>19</v>
      </c>
      <c r="T455">
        <f t="shared" si="127"/>
        <v>4</v>
      </c>
      <c r="U455">
        <f t="shared" si="128"/>
        <v>436</v>
      </c>
      <c r="V455">
        <f t="shared" si="129"/>
        <v>132.76003455025162</v>
      </c>
      <c r="Y455">
        <f t="shared" si="131"/>
        <v>88</v>
      </c>
      <c r="Z455">
        <f t="shared" si="130"/>
        <v>0</v>
      </c>
      <c r="AA455">
        <f t="shared" si="118"/>
        <v>5.1609247784626984</v>
      </c>
      <c r="AB455">
        <f t="shared" si="119"/>
        <v>0</v>
      </c>
      <c r="AC455">
        <f t="shared" si="120"/>
        <v>0</v>
      </c>
      <c r="AD455">
        <f t="shared" si="121"/>
        <v>88</v>
      </c>
      <c r="AE455">
        <f t="shared" si="122"/>
        <v>5.1609247784626984</v>
      </c>
      <c r="AF455">
        <f t="shared" si="123"/>
        <v>0</v>
      </c>
      <c r="AG455">
        <f t="shared" si="124"/>
        <v>0</v>
      </c>
      <c r="AH455">
        <f t="shared" si="125"/>
        <v>0.33592477846269825</v>
      </c>
    </row>
    <row r="456" spans="19:34" x14ac:dyDescent="0.25">
      <c r="S456">
        <f t="shared" si="126"/>
        <v>19</v>
      </c>
      <c r="T456">
        <f t="shared" si="127"/>
        <v>5</v>
      </c>
      <c r="U456">
        <f t="shared" si="128"/>
        <v>437</v>
      </c>
      <c r="V456">
        <f t="shared" si="129"/>
        <v>132.76003455025162</v>
      </c>
      <c r="Y456">
        <f t="shared" si="131"/>
        <v>88</v>
      </c>
      <c r="Z456">
        <f t="shared" si="130"/>
        <v>0</v>
      </c>
      <c r="AA456">
        <f t="shared" si="118"/>
        <v>5.1609247784626984</v>
      </c>
      <c r="AB456">
        <f t="shared" si="119"/>
        <v>0</v>
      </c>
      <c r="AC456">
        <f t="shared" si="120"/>
        <v>0</v>
      </c>
      <c r="AD456">
        <f t="shared" si="121"/>
        <v>88</v>
      </c>
      <c r="AE456">
        <f t="shared" si="122"/>
        <v>5.1609247784626984</v>
      </c>
      <c r="AF456">
        <f t="shared" si="123"/>
        <v>0</v>
      </c>
      <c r="AG456">
        <f t="shared" si="124"/>
        <v>0</v>
      </c>
      <c r="AH456">
        <f t="shared" si="125"/>
        <v>0.33592477846269825</v>
      </c>
    </row>
    <row r="457" spans="19:34" x14ac:dyDescent="0.25">
      <c r="S457">
        <f t="shared" si="126"/>
        <v>19</v>
      </c>
      <c r="T457">
        <f t="shared" si="127"/>
        <v>6</v>
      </c>
      <c r="U457">
        <f t="shared" si="128"/>
        <v>438</v>
      </c>
      <c r="V457">
        <f t="shared" si="129"/>
        <v>132.76003455025162</v>
      </c>
      <c r="Y457">
        <f t="shared" si="131"/>
        <v>88</v>
      </c>
      <c r="Z457">
        <f t="shared" si="130"/>
        <v>0</v>
      </c>
      <c r="AA457">
        <f t="shared" si="118"/>
        <v>5.1609247784626984</v>
      </c>
      <c r="AB457">
        <f t="shared" si="119"/>
        <v>0</v>
      </c>
      <c r="AC457">
        <f t="shared" si="120"/>
        <v>0</v>
      </c>
      <c r="AD457">
        <f t="shared" si="121"/>
        <v>88</v>
      </c>
      <c r="AE457">
        <f t="shared" si="122"/>
        <v>5.1609247784626984</v>
      </c>
      <c r="AF457">
        <f t="shared" si="123"/>
        <v>0</v>
      </c>
      <c r="AG457">
        <f t="shared" si="124"/>
        <v>0</v>
      </c>
      <c r="AH457">
        <f t="shared" si="125"/>
        <v>0.33592477846269825</v>
      </c>
    </row>
    <row r="458" spans="19:34" x14ac:dyDescent="0.25">
      <c r="S458">
        <f t="shared" si="126"/>
        <v>19</v>
      </c>
      <c r="T458">
        <f t="shared" si="127"/>
        <v>7</v>
      </c>
      <c r="U458">
        <f t="shared" si="128"/>
        <v>439</v>
      </c>
      <c r="V458">
        <f t="shared" si="129"/>
        <v>132.76003455025162</v>
      </c>
      <c r="Y458">
        <f t="shared" si="131"/>
        <v>88</v>
      </c>
      <c r="Z458">
        <f t="shared" si="130"/>
        <v>0</v>
      </c>
      <c r="AA458">
        <f t="shared" si="118"/>
        <v>5.1609247784626984</v>
      </c>
      <c r="AB458">
        <f t="shared" si="119"/>
        <v>0</v>
      </c>
      <c r="AC458">
        <f t="shared" si="120"/>
        <v>0</v>
      </c>
      <c r="AD458">
        <f t="shared" si="121"/>
        <v>88</v>
      </c>
      <c r="AE458">
        <f t="shared" si="122"/>
        <v>5.1609247784626984</v>
      </c>
      <c r="AF458">
        <f t="shared" si="123"/>
        <v>0</v>
      </c>
      <c r="AG458">
        <f t="shared" si="124"/>
        <v>0</v>
      </c>
      <c r="AH458">
        <f t="shared" si="125"/>
        <v>0.33592477846269825</v>
      </c>
    </row>
    <row r="459" spans="19:34" x14ac:dyDescent="0.25">
      <c r="S459">
        <f t="shared" si="126"/>
        <v>19</v>
      </c>
      <c r="T459">
        <f t="shared" si="127"/>
        <v>8</v>
      </c>
      <c r="U459">
        <f t="shared" si="128"/>
        <v>440</v>
      </c>
      <c r="V459">
        <f t="shared" si="129"/>
        <v>132.76003455025162</v>
      </c>
      <c r="Y459">
        <f t="shared" si="131"/>
        <v>88</v>
      </c>
      <c r="Z459">
        <f t="shared" si="130"/>
        <v>0</v>
      </c>
      <c r="AA459">
        <f t="shared" si="118"/>
        <v>5.1609247784626984</v>
      </c>
      <c r="AB459">
        <f t="shared" si="119"/>
        <v>0</v>
      </c>
      <c r="AC459">
        <f t="shared" si="120"/>
        <v>0</v>
      </c>
      <c r="AD459">
        <f t="shared" si="121"/>
        <v>88</v>
      </c>
      <c r="AE459">
        <f t="shared" si="122"/>
        <v>5.1609247784626984</v>
      </c>
      <c r="AF459">
        <f t="shared" si="123"/>
        <v>0</v>
      </c>
      <c r="AG459">
        <f t="shared" si="124"/>
        <v>0</v>
      </c>
      <c r="AH459">
        <f t="shared" si="125"/>
        <v>0.33592477846269825</v>
      </c>
    </row>
    <row r="460" spans="19:34" x14ac:dyDescent="0.25">
      <c r="S460">
        <f t="shared" si="126"/>
        <v>19</v>
      </c>
      <c r="T460">
        <f t="shared" si="127"/>
        <v>9</v>
      </c>
      <c r="U460">
        <f t="shared" si="128"/>
        <v>441</v>
      </c>
      <c r="V460">
        <f t="shared" si="129"/>
        <v>132.76003455025162</v>
      </c>
      <c r="Y460">
        <f t="shared" si="131"/>
        <v>88</v>
      </c>
      <c r="Z460">
        <f t="shared" si="130"/>
        <v>0</v>
      </c>
      <c r="AA460">
        <f t="shared" si="118"/>
        <v>5.1609247784626984</v>
      </c>
      <c r="AB460">
        <f t="shared" si="119"/>
        <v>0</v>
      </c>
      <c r="AC460">
        <f t="shared" si="120"/>
        <v>0</v>
      </c>
      <c r="AD460">
        <f t="shared" si="121"/>
        <v>88</v>
      </c>
      <c r="AE460">
        <f t="shared" si="122"/>
        <v>5.1609247784626984</v>
      </c>
      <c r="AF460">
        <f t="shared" si="123"/>
        <v>0</v>
      </c>
      <c r="AG460">
        <f t="shared" si="124"/>
        <v>0</v>
      </c>
      <c r="AH460">
        <f t="shared" si="125"/>
        <v>0.33592477846269825</v>
      </c>
    </row>
    <row r="461" spans="19:34" x14ac:dyDescent="0.25">
      <c r="S461">
        <f t="shared" si="126"/>
        <v>19</v>
      </c>
      <c r="T461">
        <f t="shared" si="127"/>
        <v>10</v>
      </c>
      <c r="U461">
        <f t="shared" si="128"/>
        <v>442</v>
      </c>
      <c r="V461">
        <f t="shared" si="129"/>
        <v>132.76003455025162</v>
      </c>
      <c r="Y461">
        <f t="shared" si="131"/>
        <v>88</v>
      </c>
      <c r="Z461">
        <f t="shared" si="130"/>
        <v>0</v>
      </c>
      <c r="AA461">
        <f t="shared" si="118"/>
        <v>5.1609247784626984</v>
      </c>
      <c r="AB461">
        <f t="shared" si="119"/>
        <v>0</v>
      </c>
      <c r="AC461">
        <f t="shared" si="120"/>
        <v>0</v>
      </c>
      <c r="AD461">
        <f t="shared" si="121"/>
        <v>88</v>
      </c>
      <c r="AE461">
        <f t="shared" si="122"/>
        <v>5.1609247784626984</v>
      </c>
      <c r="AF461">
        <f t="shared" si="123"/>
        <v>0</v>
      </c>
      <c r="AG461">
        <f t="shared" si="124"/>
        <v>0</v>
      </c>
      <c r="AH461">
        <f t="shared" si="125"/>
        <v>0.33592477846269825</v>
      </c>
    </row>
    <row r="462" spans="19:34" x14ac:dyDescent="0.25">
      <c r="S462">
        <f t="shared" si="126"/>
        <v>19</v>
      </c>
      <c r="T462">
        <f t="shared" si="127"/>
        <v>11</v>
      </c>
      <c r="U462">
        <f t="shared" si="128"/>
        <v>443</v>
      </c>
      <c r="V462">
        <f t="shared" si="129"/>
        <v>132.76003455025162</v>
      </c>
      <c r="Y462">
        <f t="shared" si="131"/>
        <v>88</v>
      </c>
      <c r="Z462">
        <f t="shared" si="130"/>
        <v>0</v>
      </c>
      <c r="AA462">
        <f t="shared" si="118"/>
        <v>5.1609247784626984</v>
      </c>
      <c r="AB462">
        <f t="shared" si="119"/>
        <v>0</v>
      </c>
      <c r="AC462">
        <f t="shared" si="120"/>
        <v>0</v>
      </c>
      <c r="AD462">
        <f t="shared" si="121"/>
        <v>88</v>
      </c>
      <c r="AE462">
        <f t="shared" si="122"/>
        <v>5.1609247784626984</v>
      </c>
      <c r="AF462">
        <f t="shared" si="123"/>
        <v>0</v>
      </c>
      <c r="AG462">
        <f t="shared" si="124"/>
        <v>0</v>
      </c>
      <c r="AH462">
        <f t="shared" si="125"/>
        <v>0.33592477846269825</v>
      </c>
    </row>
    <row r="463" spans="19:34" x14ac:dyDescent="0.25">
      <c r="S463">
        <f t="shared" si="126"/>
        <v>19</v>
      </c>
      <c r="T463">
        <f t="shared" si="127"/>
        <v>12</v>
      </c>
      <c r="U463">
        <f t="shared" si="128"/>
        <v>444</v>
      </c>
      <c r="V463">
        <f t="shared" si="129"/>
        <v>132.76003455025162</v>
      </c>
      <c r="Y463">
        <f t="shared" si="131"/>
        <v>88</v>
      </c>
      <c r="Z463">
        <f t="shared" si="130"/>
        <v>0</v>
      </c>
      <c r="AA463">
        <f t="shared" si="118"/>
        <v>5.1609247784626984</v>
      </c>
      <c r="AB463">
        <f t="shared" si="119"/>
        <v>0</v>
      </c>
      <c r="AC463">
        <f t="shared" si="120"/>
        <v>0</v>
      </c>
      <c r="AD463">
        <f t="shared" si="121"/>
        <v>88</v>
      </c>
      <c r="AE463">
        <f t="shared" si="122"/>
        <v>5.1609247784626984</v>
      </c>
      <c r="AF463">
        <f t="shared" si="123"/>
        <v>0</v>
      </c>
      <c r="AG463">
        <f t="shared" si="124"/>
        <v>0</v>
      </c>
      <c r="AH463">
        <f t="shared" si="125"/>
        <v>0.33592477846269825</v>
      </c>
    </row>
    <row r="464" spans="19:34" x14ac:dyDescent="0.25">
      <c r="S464">
        <f t="shared" si="126"/>
        <v>19</v>
      </c>
      <c r="T464">
        <f t="shared" si="127"/>
        <v>13</v>
      </c>
      <c r="U464">
        <f t="shared" si="128"/>
        <v>445</v>
      </c>
      <c r="V464">
        <f t="shared" si="129"/>
        <v>132.76003455025162</v>
      </c>
      <c r="Y464">
        <f t="shared" si="131"/>
        <v>88</v>
      </c>
      <c r="Z464">
        <f t="shared" si="130"/>
        <v>0</v>
      </c>
      <c r="AA464">
        <f t="shared" si="118"/>
        <v>5.1609247784626984</v>
      </c>
      <c r="AB464">
        <f t="shared" si="119"/>
        <v>0</v>
      </c>
      <c r="AC464">
        <f t="shared" si="120"/>
        <v>0</v>
      </c>
      <c r="AD464">
        <f t="shared" si="121"/>
        <v>88</v>
      </c>
      <c r="AE464">
        <f t="shared" si="122"/>
        <v>5.1609247784626984</v>
      </c>
      <c r="AF464">
        <f t="shared" si="123"/>
        <v>0</v>
      </c>
      <c r="AG464">
        <f t="shared" si="124"/>
        <v>0</v>
      </c>
      <c r="AH464">
        <f t="shared" si="125"/>
        <v>0.33592477846269825</v>
      </c>
    </row>
    <row r="465" spans="19:34" x14ac:dyDescent="0.25">
      <c r="S465">
        <f t="shared" si="126"/>
        <v>19</v>
      </c>
      <c r="T465">
        <f t="shared" si="127"/>
        <v>14</v>
      </c>
      <c r="U465">
        <f t="shared" si="128"/>
        <v>446</v>
      </c>
      <c r="V465">
        <f t="shared" si="129"/>
        <v>132.76003455025162</v>
      </c>
      <c r="Y465">
        <f t="shared" si="131"/>
        <v>88</v>
      </c>
      <c r="Z465">
        <f t="shared" si="130"/>
        <v>0</v>
      </c>
      <c r="AA465">
        <f t="shared" si="118"/>
        <v>5.1609247784626984</v>
      </c>
      <c r="AB465">
        <f t="shared" si="119"/>
        <v>0</v>
      </c>
      <c r="AC465">
        <f t="shared" si="120"/>
        <v>0</v>
      </c>
      <c r="AD465">
        <f t="shared" si="121"/>
        <v>88</v>
      </c>
      <c r="AE465">
        <f t="shared" si="122"/>
        <v>5.1609247784626984</v>
      </c>
      <c r="AF465">
        <f t="shared" si="123"/>
        <v>0</v>
      </c>
      <c r="AG465">
        <f t="shared" si="124"/>
        <v>0</v>
      </c>
      <c r="AH465">
        <f t="shared" si="125"/>
        <v>0.33592477846269825</v>
      </c>
    </row>
    <row r="466" spans="19:34" x14ac:dyDescent="0.25">
      <c r="S466">
        <f t="shared" si="126"/>
        <v>19</v>
      </c>
      <c r="T466">
        <f t="shared" si="127"/>
        <v>15</v>
      </c>
      <c r="U466">
        <f t="shared" si="128"/>
        <v>447</v>
      </c>
      <c r="V466">
        <f t="shared" si="129"/>
        <v>132.76003455025162</v>
      </c>
      <c r="Y466">
        <f t="shared" si="131"/>
        <v>88</v>
      </c>
      <c r="Z466">
        <f t="shared" si="130"/>
        <v>0</v>
      </c>
      <c r="AA466">
        <f t="shared" si="118"/>
        <v>5.1609247784626984</v>
      </c>
      <c r="AB466">
        <f t="shared" si="119"/>
        <v>0</v>
      </c>
      <c r="AC466">
        <f t="shared" si="120"/>
        <v>0</v>
      </c>
      <c r="AD466">
        <f t="shared" si="121"/>
        <v>88</v>
      </c>
      <c r="AE466">
        <f t="shared" si="122"/>
        <v>5.1609247784626984</v>
      </c>
      <c r="AF466">
        <f t="shared" si="123"/>
        <v>0</v>
      </c>
      <c r="AG466">
        <f t="shared" si="124"/>
        <v>0</v>
      </c>
      <c r="AH466">
        <f t="shared" si="125"/>
        <v>0.33592477846269825</v>
      </c>
    </row>
    <row r="467" spans="19:34" x14ac:dyDescent="0.25">
      <c r="S467">
        <f t="shared" si="126"/>
        <v>19</v>
      </c>
      <c r="T467">
        <f t="shared" si="127"/>
        <v>16</v>
      </c>
      <c r="U467">
        <f t="shared" si="128"/>
        <v>448</v>
      </c>
      <c r="V467">
        <f t="shared" si="129"/>
        <v>132.76003455025162</v>
      </c>
      <c r="Y467">
        <f t="shared" si="131"/>
        <v>88</v>
      </c>
      <c r="Z467">
        <f t="shared" si="130"/>
        <v>0</v>
      </c>
      <c r="AA467">
        <f t="shared" si="118"/>
        <v>5.1609247784626984</v>
      </c>
      <c r="AB467">
        <f t="shared" si="119"/>
        <v>0</v>
      </c>
      <c r="AC467">
        <f t="shared" si="120"/>
        <v>0</v>
      </c>
      <c r="AD467">
        <f t="shared" si="121"/>
        <v>88</v>
      </c>
      <c r="AE467">
        <f t="shared" si="122"/>
        <v>5.1609247784626984</v>
      </c>
      <c r="AF467">
        <f t="shared" si="123"/>
        <v>0</v>
      </c>
      <c r="AG467">
        <f t="shared" si="124"/>
        <v>0</v>
      </c>
      <c r="AH467">
        <f t="shared" si="125"/>
        <v>0.33592477846269825</v>
      </c>
    </row>
    <row r="468" spans="19:34" x14ac:dyDescent="0.25">
      <c r="S468">
        <f t="shared" si="126"/>
        <v>19</v>
      </c>
      <c r="T468">
        <f t="shared" si="127"/>
        <v>17</v>
      </c>
      <c r="U468">
        <f t="shared" si="128"/>
        <v>449</v>
      </c>
      <c r="V468">
        <f t="shared" si="129"/>
        <v>132.76003455025162</v>
      </c>
      <c r="Y468">
        <f t="shared" si="131"/>
        <v>88</v>
      </c>
      <c r="Z468">
        <f t="shared" si="130"/>
        <v>0</v>
      </c>
      <c r="AA468">
        <f t="shared" si="118"/>
        <v>5.1609247784626984</v>
      </c>
      <c r="AB468">
        <f t="shared" si="119"/>
        <v>0</v>
      </c>
      <c r="AC468">
        <f t="shared" si="120"/>
        <v>0</v>
      </c>
      <c r="AD468">
        <f t="shared" si="121"/>
        <v>88</v>
      </c>
      <c r="AE468">
        <f t="shared" si="122"/>
        <v>5.1609247784626984</v>
      </c>
      <c r="AF468">
        <f t="shared" si="123"/>
        <v>0</v>
      </c>
      <c r="AG468">
        <f t="shared" si="124"/>
        <v>0</v>
      </c>
      <c r="AH468">
        <f t="shared" si="125"/>
        <v>0.33592477846269825</v>
      </c>
    </row>
    <row r="469" spans="19:34" x14ac:dyDescent="0.25">
      <c r="S469">
        <f t="shared" si="126"/>
        <v>19</v>
      </c>
      <c r="T469">
        <f t="shared" si="127"/>
        <v>18</v>
      </c>
      <c r="U469">
        <f t="shared" si="128"/>
        <v>450</v>
      </c>
      <c r="V469">
        <f t="shared" si="129"/>
        <v>132.76003455025162</v>
      </c>
      <c r="Y469">
        <f t="shared" si="131"/>
        <v>88</v>
      </c>
      <c r="Z469">
        <f t="shared" si="130"/>
        <v>0</v>
      </c>
      <c r="AA469">
        <f t="shared" ref="AA469:AA524" si="132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5.1609247784626984</v>
      </c>
      <c r="AB469">
        <f t="shared" ref="AB469:AB524" si="133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34">MAX(0,AB469+(Z469-AA469)*1800)</f>
        <v>0</v>
      </c>
      <c r="AD469">
        <f t="shared" ref="AD469:AD524" si="135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88</v>
      </c>
      <c r="AE469">
        <f t="shared" ref="AE469:AE524" si="136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5.1609247784626984</v>
      </c>
      <c r="AF469">
        <f t="shared" ref="AF469:AF524" si="137">MAX(0,AB469+(Z469-AE469)*3600)</f>
        <v>0</v>
      </c>
      <c r="AG469">
        <f t="shared" ref="AG469:AG524" si="138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  <c r="AH469">
        <f t="shared" ref="AH469:AH524" si="139">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</f>
        <v>0.33592477846269825</v>
      </c>
    </row>
    <row r="470" spans="19:34" x14ac:dyDescent="0.25">
      <c r="S470">
        <f t="shared" si="126"/>
        <v>19</v>
      </c>
      <c r="T470">
        <f t="shared" si="127"/>
        <v>19</v>
      </c>
      <c r="U470">
        <f t="shared" si="128"/>
        <v>451</v>
      </c>
      <c r="V470">
        <f t="shared" si="129"/>
        <v>132.76003455025162</v>
      </c>
      <c r="Y470">
        <f t="shared" si="131"/>
        <v>88</v>
      </c>
      <c r="Z470">
        <f t="shared" si="130"/>
        <v>0</v>
      </c>
      <c r="AA470">
        <f t="shared" si="132"/>
        <v>5.1609247784626984</v>
      </c>
      <c r="AB470">
        <f t="shared" si="133"/>
        <v>0</v>
      </c>
      <c r="AC470">
        <f t="shared" si="134"/>
        <v>0</v>
      </c>
      <c r="AD470">
        <f t="shared" si="135"/>
        <v>88</v>
      </c>
      <c r="AE470">
        <f t="shared" si="136"/>
        <v>5.1609247784626984</v>
      </c>
      <c r="AF470">
        <f t="shared" si="137"/>
        <v>0</v>
      </c>
      <c r="AG470">
        <f t="shared" si="138"/>
        <v>0</v>
      </c>
      <c r="AH470">
        <f t="shared" si="139"/>
        <v>0.33592477846269825</v>
      </c>
    </row>
    <row r="471" spans="19:34" x14ac:dyDescent="0.25">
      <c r="S471">
        <f t="shared" si="126"/>
        <v>19</v>
      </c>
      <c r="T471">
        <f t="shared" si="127"/>
        <v>20</v>
      </c>
      <c r="U471">
        <f t="shared" si="128"/>
        <v>452</v>
      </c>
      <c r="V471">
        <f t="shared" si="129"/>
        <v>132.76003455025162</v>
      </c>
      <c r="Y471">
        <f t="shared" si="131"/>
        <v>88</v>
      </c>
      <c r="Z471">
        <f t="shared" si="130"/>
        <v>0</v>
      </c>
      <c r="AA471">
        <f t="shared" si="132"/>
        <v>5.1609247784626984</v>
      </c>
      <c r="AB471">
        <f t="shared" si="133"/>
        <v>0</v>
      </c>
      <c r="AC471">
        <f t="shared" si="134"/>
        <v>0</v>
      </c>
      <c r="AD471">
        <f t="shared" si="135"/>
        <v>88</v>
      </c>
      <c r="AE471">
        <f t="shared" si="136"/>
        <v>5.1609247784626984</v>
      </c>
      <c r="AF471">
        <f t="shared" si="137"/>
        <v>0</v>
      </c>
      <c r="AG471">
        <f t="shared" si="138"/>
        <v>0</v>
      </c>
      <c r="AH471">
        <f t="shared" si="139"/>
        <v>0.33592477846269825</v>
      </c>
    </row>
    <row r="472" spans="19:34" x14ac:dyDescent="0.25">
      <c r="S472">
        <f t="shared" si="126"/>
        <v>19</v>
      </c>
      <c r="T472">
        <f t="shared" si="127"/>
        <v>21</v>
      </c>
      <c r="U472">
        <f t="shared" si="128"/>
        <v>453</v>
      </c>
      <c r="V472">
        <f t="shared" si="129"/>
        <v>132.76003455025162</v>
      </c>
      <c r="Y472">
        <f t="shared" si="131"/>
        <v>88</v>
      </c>
      <c r="Z472">
        <f t="shared" si="130"/>
        <v>0</v>
      </c>
      <c r="AA472">
        <f t="shared" si="132"/>
        <v>5.1609247784626984</v>
      </c>
      <c r="AB472">
        <f t="shared" si="133"/>
        <v>0</v>
      </c>
      <c r="AC472">
        <f t="shared" si="134"/>
        <v>0</v>
      </c>
      <c r="AD472">
        <f t="shared" si="135"/>
        <v>88</v>
      </c>
      <c r="AE472">
        <f t="shared" si="136"/>
        <v>5.1609247784626984</v>
      </c>
      <c r="AF472">
        <f t="shared" si="137"/>
        <v>0</v>
      </c>
      <c r="AG472">
        <f t="shared" si="138"/>
        <v>0</v>
      </c>
      <c r="AH472">
        <f t="shared" si="139"/>
        <v>0.33592477846269825</v>
      </c>
    </row>
    <row r="473" spans="19:34" x14ac:dyDescent="0.25">
      <c r="S473">
        <f t="shared" si="126"/>
        <v>19</v>
      </c>
      <c r="T473">
        <f t="shared" si="127"/>
        <v>22</v>
      </c>
      <c r="U473">
        <f t="shared" si="128"/>
        <v>454</v>
      </c>
      <c r="V473">
        <f t="shared" si="129"/>
        <v>132.76003455025162</v>
      </c>
      <c r="Y473">
        <f t="shared" si="131"/>
        <v>88</v>
      </c>
      <c r="Z473">
        <f t="shared" si="130"/>
        <v>0</v>
      </c>
      <c r="AA473">
        <f t="shared" si="132"/>
        <v>5.1609247784626984</v>
      </c>
      <c r="AB473">
        <f t="shared" si="133"/>
        <v>0</v>
      </c>
      <c r="AC473">
        <f t="shared" si="134"/>
        <v>0</v>
      </c>
      <c r="AD473">
        <f t="shared" si="135"/>
        <v>88</v>
      </c>
      <c r="AE473">
        <f t="shared" si="136"/>
        <v>5.1609247784626984</v>
      </c>
      <c r="AF473">
        <f t="shared" si="137"/>
        <v>0</v>
      </c>
      <c r="AG473">
        <f t="shared" si="138"/>
        <v>0</v>
      </c>
      <c r="AH473">
        <f t="shared" si="139"/>
        <v>0.33592477846269825</v>
      </c>
    </row>
    <row r="474" spans="19:34" x14ac:dyDescent="0.25">
      <c r="S474">
        <f t="shared" si="126"/>
        <v>19</v>
      </c>
      <c r="T474">
        <f t="shared" si="127"/>
        <v>23</v>
      </c>
      <c r="U474">
        <f t="shared" si="128"/>
        <v>455</v>
      </c>
      <c r="V474">
        <f t="shared" si="129"/>
        <v>132.76003455025162</v>
      </c>
      <c r="Y474">
        <f t="shared" si="131"/>
        <v>88</v>
      </c>
      <c r="Z474">
        <f t="shared" si="130"/>
        <v>0</v>
      </c>
      <c r="AA474">
        <f t="shared" si="132"/>
        <v>5.1609247784626984</v>
      </c>
      <c r="AB474">
        <f t="shared" si="133"/>
        <v>0</v>
      </c>
      <c r="AC474">
        <f t="shared" si="134"/>
        <v>0</v>
      </c>
      <c r="AD474">
        <f t="shared" si="135"/>
        <v>88</v>
      </c>
      <c r="AE474">
        <f t="shared" si="136"/>
        <v>5.1609247784626984</v>
      </c>
      <c r="AF474">
        <f t="shared" si="137"/>
        <v>0</v>
      </c>
      <c r="AG474">
        <f t="shared" si="138"/>
        <v>0</v>
      </c>
      <c r="AH474">
        <f t="shared" si="139"/>
        <v>0.33592477846269825</v>
      </c>
    </row>
    <row r="475" spans="19:34" x14ac:dyDescent="0.25">
      <c r="S475">
        <f t="shared" si="126"/>
        <v>19</v>
      </c>
      <c r="T475">
        <f t="shared" si="127"/>
        <v>24</v>
      </c>
      <c r="U475">
        <f t="shared" si="128"/>
        <v>456</v>
      </c>
      <c r="V475">
        <f t="shared" si="129"/>
        <v>132.76003455025162</v>
      </c>
      <c r="Y475">
        <f t="shared" si="131"/>
        <v>88</v>
      </c>
      <c r="Z475">
        <f t="shared" si="130"/>
        <v>0</v>
      </c>
      <c r="AA475">
        <f t="shared" si="132"/>
        <v>5.1609247784626984</v>
      </c>
      <c r="AB475">
        <f t="shared" si="133"/>
        <v>0</v>
      </c>
      <c r="AC475">
        <f t="shared" si="134"/>
        <v>0</v>
      </c>
      <c r="AD475">
        <f t="shared" si="135"/>
        <v>88</v>
      </c>
      <c r="AE475">
        <f t="shared" si="136"/>
        <v>5.1609247784626984</v>
      </c>
      <c r="AF475">
        <f t="shared" si="137"/>
        <v>0</v>
      </c>
      <c r="AG475">
        <f t="shared" si="138"/>
        <v>0</v>
      </c>
      <c r="AH475">
        <f t="shared" si="139"/>
        <v>0.33592477846269825</v>
      </c>
    </row>
    <row r="476" spans="19:34" x14ac:dyDescent="0.25">
      <c r="S476">
        <f t="shared" si="126"/>
        <v>20</v>
      </c>
      <c r="T476">
        <f t="shared" si="127"/>
        <v>1</v>
      </c>
      <c r="U476">
        <f t="shared" si="128"/>
        <v>457</v>
      </c>
      <c r="V476">
        <f t="shared" si="129"/>
        <v>132.76003455025162</v>
      </c>
      <c r="Y476">
        <f t="shared" si="131"/>
        <v>88</v>
      </c>
      <c r="Z476">
        <f t="shared" si="130"/>
        <v>0</v>
      </c>
      <c r="AA476">
        <f t="shared" si="132"/>
        <v>5.1609247784626984</v>
      </c>
      <c r="AB476">
        <f t="shared" si="133"/>
        <v>0</v>
      </c>
      <c r="AC476">
        <f t="shared" si="134"/>
        <v>0</v>
      </c>
      <c r="AD476">
        <f t="shared" si="135"/>
        <v>88</v>
      </c>
      <c r="AE476">
        <f t="shared" si="136"/>
        <v>5.1609247784626984</v>
      </c>
      <c r="AF476">
        <f t="shared" si="137"/>
        <v>0</v>
      </c>
      <c r="AG476">
        <f t="shared" si="138"/>
        <v>0</v>
      </c>
      <c r="AH476">
        <f t="shared" si="139"/>
        <v>0.33592477846269825</v>
      </c>
    </row>
    <row r="477" spans="19:34" x14ac:dyDescent="0.25">
      <c r="S477">
        <f t="shared" si="126"/>
        <v>20</v>
      </c>
      <c r="T477">
        <f t="shared" si="127"/>
        <v>2</v>
      </c>
      <c r="U477">
        <f t="shared" si="128"/>
        <v>458</v>
      </c>
      <c r="V477">
        <f t="shared" si="129"/>
        <v>132.76003455025162</v>
      </c>
      <c r="Y477">
        <f t="shared" si="131"/>
        <v>88</v>
      </c>
      <c r="Z477">
        <f t="shared" si="130"/>
        <v>0</v>
      </c>
      <c r="AA477">
        <f t="shared" si="132"/>
        <v>5.1609247784626984</v>
      </c>
      <c r="AB477">
        <f t="shared" si="133"/>
        <v>0</v>
      </c>
      <c r="AC477">
        <f t="shared" si="134"/>
        <v>0</v>
      </c>
      <c r="AD477">
        <f t="shared" si="135"/>
        <v>88</v>
      </c>
      <c r="AE477">
        <f t="shared" si="136"/>
        <v>5.1609247784626984</v>
      </c>
      <c r="AF477">
        <f t="shared" si="137"/>
        <v>0</v>
      </c>
      <c r="AG477">
        <f t="shared" si="138"/>
        <v>0</v>
      </c>
      <c r="AH477">
        <f t="shared" si="139"/>
        <v>0.33592477846269825</v>
      </c>
    </row>
    <row r="478" spans="19:34" x14ac:dyDescent="0.25">
      <c r="S478">
        <f t="shared" si="126"/>
        <v>20</v>
      </c>
      <c r="T478">
        <f t="shared" si="127"/>
        <v>3</v>
      </c>
      <c r="U478">
        <f t="shared" si="128"/>
        <v>459</v>
      </c>
      <c r="V478">
        <f t="shared" si="129"/>
        <v>132.76003455025162</v>
      </c>
      <c r="Y478">
        <f t="shared" si="131"/>
        <v>88</v>
      </c>
      <c r="Z478">
        <f t="shared" si="130"/>
        <v>0</v>
      </c>
      <c r="AA478">
        <f t="shared" si="132"/>
        <v>5.1609247784626984</v>
      </c>
      <c r="AB478">
        <f t="shared" si="133"/>
        <v>0</v>
      </c>
      <c r="AC478">
        <f t="shared" si="134"/>
        <v>0</v>
      </c>
      <c r="AD478">
        <f t="shared" si="135"/>
        <v>88</v>
      </c>
      <c r="AE478">
        <f t="shared" si="136"/>
        <v>5.1609247784626984</v>
      </c>
      <c r="AF478">
        <f t="shared" si="137"/>
        <v>0</v>
      </c>
      <c r="AG478">
        <f t="shared" si="138"/>
        <v>0</v>
      </c>
      <c r="AH478">
        <f t="shared" si="139"/>
        <v>0.33592477846269825</v>
      </c>
    </row>
    <row r="479" spans="19:34" x14ac:dyDescent="0.25">
      <c r="S479">
        <f t="shared" si="126"/>
        <v>20</v>
      </c>
      <c r="T479">
        <f t="shared" si="127"/>
        <v>4</v>
      </c>
      <c r="U479">
        <f t="shared" si="128"/>
        <v>460</v>
      </c>
      <c r="V479">
        <f t="shared" si="129"/>
        <v>132.76003455025162</v>
      </c>
      <c r="Y479">
        <f t="shared" si="131"/>
        <v>88</v>
      </c>
      <c r="Z479">
        <f t="shared" si="130"/>
        <v>0</v>
      </c>
      <c r="AA479">
        <f t="shared" si="132"/>
        <v>5.1609247784626984</v>
      </c>
      <c r="AB479">
        <f t="shared" si="133"/>
        <v>0</v>
      </c>
      <c r="AC479">
        <f t="shared" si="134"/>
        <v>0</v>
      </c>
      <c r="AD479">
        <f t="shared" si="135"/>
        <v>88</v>
      </c>
      <c r="AE479">
        <f t="shared" si="136"/>
        <v>5.1609247784626984</v>
      </c>
      <c r="AF479">
        <f t="shared" si="137"/>
        <v>0</v>
      </c>
      <c r="AG479">
        <f t="shared" si="138"/>
        <v>0</v>
      </c>
      <c r="AH479">
        <f t="shared" si="139"/>
        <v>0.33592477846269825</v>
      </c>
    </row>
    <row r="480" spans="19:34" x14ac:dyDescent="0.25">
      <c r="S480">
        <f t="shared" si="126"/>
        <v>20</v>
      </c>
      <c r="T480">
        <f t="shared" si="127"/>
        <v>5</v>
      </c>
      <c r="U480">
        <f t="shared" si="128"/>
        <v>461</v>
      </c>
      <c r="V480">
        <f t="shared" si="129"/>
        <v>132.76003455025162</v>
      </c>
      <c r="Y480">
        <f t="shared" si="131"/>
        <v>88</v>
      </c>
      <c r="Z480">
        <f t="shared" si="130"/>
        <v>0</v>
      </c>
      <c r="AA480">
        <f t="shared" si="132"/>
        <v>5.1609247784626984</v>
      </c>
      <c r="AB480">
        <f t="shared" si="133"/>
        <v>0</v>
      </c>
      <c r="AC480">
        <f t="shared" si="134"/>
        <v>0</v>
      </c>
      <c r="AD480">
        <f t="shared" si="135"/>
        <v>88</v>
      </c>
      <c r="AE480">
        <f t="shared" si="136"/>
        <v>5.1609247784626984</v>
      </c>
      <c r="AF480">
        <f t="shared" si="137"/>
        <v>0</v>
      </c>
      <c r="AG480">
        <f t="shared" si="138"/>
        <v>0</v>
      </c>
      <c r="AH480">
        <f t="shared" si="139"/>
        <v>0.33592477846269825</v>
      </c>
    </row>
    <row r="481" spans="19:34" x14ac:dyDescent="0.25">
      <c r="S481">
        <f t="shared" si="126"/>
        <v>20</v>
      </c>
      <c r="T481">
        <f t="shared" si="127"/>
        <v>6</v>
      </c>
      <c r="U481">
        <f t="shared" si="128"/>
        <v>462</v>
      </c>
      <c r="V481">
        <f t="shared" si="129"/>
        <v>132.76003455025162</v>
      </c>
      <c r="Y481">
        <f t="shared" si="131"/>
        <v>88</v>
      </c>
      <c r="Z481">
        <f t="shared" si="130"/>
        <v>0</v>
      </c>
      <c r="AA481">
        <f t="shared" si="132"/>
        <v>5.1609247784626984</v>
      </c>
      <c r="AB481">
        <f t="shared" si="133"/>
        <v>0</v>
      </c>
      <c r="AC481">
        <f t="shared" si="134"/>
        <v>0</v>
      </c>
      <c r="AD481">
        <f t="shared" si="135"/>
        <v>88</v>
      </c>
      <c r="AE481">
        <f t="shared" si="136"/>
        <v>5.1609247784626984</v>
      </c>
      <c r="AF481">
        <f t="shared" si="137"/>
        <v>0</v>
      </c>
      <c r="AG481">
        <f t="shared" si="138"/>
        <v>0</v>
      </c>
      <c r="AH481">
        <f t="shared" si="139"/>
        <v>0.33592477846269825</v>
      </c>
    </row>
    <row r="482" spans="19:34" x14ac:dyDescent="0.25">
      <c r="S482">
        <f t="shared" si="126"/>
        <v>20</v>
      </c>
      <c r="T482">
        <f t="shared" si="127"/>
        <v>7</v>
      </c>
      <c r="U482">
        <f t="shared" si="128"/>
        <v>463</v>
      </c>
      <c r="V482">
        <f t="shared" si="129"/>
        <v>132.76003455025162</v>
      </c>
      <c r="Y482">
        <f t="shared" si="131"/>
        <v>88</v>
      </c>
      <c r="Z482">
        <f t="shared" si="130"/>
        <v>0</v>
      </c>
      <c r="AA482">
        <f t="shared" si="132"/>
        <v>5.1609247784626984</v>
      </c>
      <c r="AB482">
        <f t="shared" si="133"/>
        <v>0</v>
      </c>
      <c r="AC482">
        <f t="shared" si="134"/>
        <v>0</v>
      </c>
      <c r="AD482">
        <f t="shared" si="135"/>
        <v>88</v>
      </c>
      <c r="AE482">
        <f t="shared" si="136"/>
        <v>5.1609247784626984</v>
      </c>
      <c r="AF482">
        <f t="shared" si="137"/>
        <v>0</v>
      </c>
      <c r="AG482">
        <f t="shared" si="138"/>
        <v>0</v>
      </c>
      <c r="AH482">
        <f t="shared" si="139"/>
        <v>0.33592477846269825</v>
      </c>
    </row>
    <row r="483" spans="19:34" x14ac:dyDescent="0.25">
      <c r="S483">
        <f t="shared" si="126"/>
        <v>20</v>
      </c>
      <c r="T483">
        <f t="shared" si="127"/>
        <v>8</v>
      </c>
      <c r="U483">
        <f t="shared" si="128"/>
        <v>464</v>
      </c>
      <c r="V483">
        <f t="shared" si="129"/>
        <v>132.76003455025162</v>
      </c>
      <c r="Y483">
        <f t="shared" si="131"/>
        <v>88</v>
      </c>
      <c r="Z483">
        <f t="shared" si="130"/>
        <v>0</v>
      </c>
      <c r="AA483">
        <f t="shared" si="132"/>
        <v>5.1609247784626984</v>
      </c>
      <c r="AB483">
        <f t="shared" si="133"/>
        <v>0</v>
      </c>
      <c r="AC483">
        <f t="shared" si="134"/>
        <v>0</v>
      </c>
      <c r="AD483">
        <f t="shared" si="135"/>
        <v>88</v>
      </c>
      <c r="AE483">
        <f t="shared" si="136"/>
        <v>5.1609247784626984</v>
      </c>
      <c r="AF483">
        <f t="shared" si="137"/>
        <v>0</v>
      </c>
      <c r="AG483">
        <f t="shared" si="138"/>
        <v>0</v>
      </c>
      <c r="AH483">
        <f t="shared" si="139"/>
        <v>0.33592477846269825</v>
      </c>
    </row>
    <row r="484" spans="19:34" x14ac:dyDescent="0.25">
      <c r="S484">
        <f t="shared" si="126"/>
        <v>20</v>
      </c>
      <c r="T484">
        <f t="shared" si="127"/>
        <v>9</v>
      </c>
      <c r="U484">
        <f t="shared" si="128"/>
        <v>465</v>
      </c>
      <c r="V484">
        <f t="shared" si="129"/>
        <v>132.76003455025162</v>
      </c>
      <c r="Y484">
        <f t="shared" si="131"/>
        <v>88</v>
      </c>
      <c r="Z484">
        <f t="shared" si="130"/>
        <v>0</v>
      </c>
      <c r="AA484">
        <f t="shared" si="132"/>
        <v>5.1609247784626984</v>
      </c>
      <c r="AB484">
        <f t="shared" si="133"/>
        <v>0</v>
      </c>
      <c r="AC484">
        <f t="shared" si="134"/>
        <v>0</v>
      </c>
      <c r="AD484">
        <f t="shared" si="135"/>
        <v>88</v>
      </c>
      <c r="AE484">
        <f t="shared" si="136"/>
        <v>5.1609247784626984</v>
      </c>
      <c r="AF484">
        <f t="shared" si="137"/>
        <v>0</v>
      </c>
      <c r="AG484">
        <f t="shared" si="138"/>
        <v>0</v>
      </c>
      <c r="AH484">
        <f t="shared" si="139"/>
        <v>0.33592477846269825</v>
      </c>
    </row>
    <row r="485" spans="19:34" x14ac:dyDescent="0.25">
      <c r="S485">
        <f t="shared" si="126"/>
        <v>20</v>
      </c>
      <c r="T485">
        <f t="shared" si="127"/>
        <v>10</v>
      </c>
      <c r="U485">
        <f t="shared" si="128"/>
        <v>466</v>
      </c>
      <c r="V485">
        <f t="shared" si="129"/>
        <v>132.76003455025162</v>
      </c>
      <c r="Y485">
        <f t="shared" si="131"/>
        <v>88</v>
      </c>
      <c r="Z485">
        <f t="shared" si="130"/>
        <v>0</v>
      </c>
      <c r="AA485">
        <f t="shared" si="132"/>
        <v>5.1609247784626984</v>
      </c>
      <c r="AB485">
        <f t="shared" si="133"/>
        <v>0</v>
      </c>
      <c r="AC485">
        <f t="shared" si="134"/>
        <v>0</v>
      </c>
      <c r="AD485">
        <f t="shared" si="135"/>
        <v>88</v>
      </c>
      <c r="AE485">
        <f t="shared" si="136"/>
        <v>5.1609247784626984</v>
      </c>
      <c r="AF485">
        <f t="shared" si="137"/>
        <v>0</v>
      </c>
      <c r="AG485">
        <f t="shared" si="138"/>
        <v>0</v>
      </c>
      <c r="AH485">
        <f t="shared" si="139"/>
        <v>0.33592477846269825</v>
      </c>
    </row>
    <row r="486" spans="19:34" x14ac:dyDescent="0.25">
      <c r="S486">
        <f t="shared" si="126"/>
        <v>20</v>
      </c>
      <c r="T486">
        <f t="shared" si="127"/>
        <v>11</v>
      </c>
      <c r="U486">
        <f t="shared" si="128"/>
        <v>467</v>
      </c>
      <c r="V486">
        <f t="shared" si="129"/>
        <v>132.76003455025162</v>
      </c>
      <c r="Y486">
        <f t="shared" si="131"/>
        <v>88</v>
      </c>
      <c r="Z486">
        <f t="shared" si="130"/>
        <v>0</v>
      </c>
      <c r="AA486">
        <f t="shared" si="132"/>
        <v>5.1609247784626984</v>
      </c>
      <c r="AB486">
        <f t="shared" si="133"/>
        <v>0</v>
      </c>
      <c r="AC486">
        <f t="shared" si="134"/>
        <v>0</v>
      </c>
      <c r="AD486">
        <f t="shared" si="135"/>
        <v>88</v>
      </c>
      <c r="AE486">
        <f t="shared" si="136"/>
        <v>5.1609247784626984</v>
      </c>
      <c r="AF486">
        <f t="shared" si="137"/>
        <v>0</v>
      </c>
      <c r="AG486">
        <f t="shared" si="138"/>
        <v>0</v>
      </c>
      <c r="AH486">
        <f t="shared" si="139"/>
        <v>0.33592477846269825</v>
      </c>
    </row>
    <row r="487" spans="19:34" x14ac:dyDescent="0.25">
      <c r="S487">
        <f t="shared" si="126"/>
        <v>20</v>
      </c>
      <c r="T487">
        <f t="shared" si="127"/>
        <v>12</v>
      </c>
      <c r="U487">
        <f t="shared" si="128"/>
        <v>468</v>
      </c>
      <c r="V487">
        <f t="shared" si="129"/>
        <v>132.76003455025162</v>
      </c>
      <c r="Y487">
        <f t="shared" si="131"/>
        <v>88</v>
      </c>
      <c r="Z487">
        <f t="shared" si="130"/>
        <v>0</v>
      </c>
      <c r="AA487">
        <f t="shared" si="132"/>
        <v>5.1609247784626984</v>
      </c>
      <c r="AB487">
        <f t="shared" si="133"/>
        <v>0</v>
      </c>
      <c r="AC487">
        <f t="shared" si="134"/>
        <v>0</v>
      </c>
      <c r="AD487">
        <f t="shared" si="135"/>
        <v>88</v>
      </c>
      <c r="AE487">
        <f t="shared" si="136"/>
        <v>5.1609247784626984</v>
      </c>
      <c r="AF487">
        <f t="shared" si="137"/>
        <v>0</v>
      </c>
      <c r="AG487">
        <f t="shared" si="138"/>
        <v>0</v>
      </c>
      <c r="AH487">
        <f t="shared" si="139"/>
        <v>0.33592477846269825</v>
      </c>
    </row>
    <row r="488" spans="19:34" x14ac:dyDescent="0.25">
      <c r="S488">
        <f t="shared" si="126"/>
        <v>20</v>
      </c>
      <c r="T488">
        <f t="shared" si="127"/>
        <v>13</v>
      </c>
      <c r="U488">
        <f t="shared" si="128"/>
        <v>469</v>
      </c>
      <c r="V488">
        <f t="shared" si="129"/>
        <v>132.76003455025162</v>
      </c>
      <c r="Y488">
        <f t="shared" si="131"/>
        <v>88</v>
      </c>
      <c r="Z488">
        <f t="shared" si="130"/>
        <v>0</v>
      </c>
      <c r="AA488">
        <f t="shared" si="132"/>
        <v>5.1609247784626984</v>
      </c>
      <c r="AB488">
        <f t="shared" si="133"/>
        <v>0</v>
      </c>
      <c r="AC488">
        <f t="shared" si="134"/>
        <v>0</v>
      </c>
      <c r="AD488">
        <f t="shared" si="135"/>
        <v>88</v>
      </c>
      <c r="AE488">
        <f t="shared" si="136"/>
        <v>5.1609247784626984</v>
      </c>
      <c r="AF488">
        <f t="shared" si="137"/>
        <v>0</v>
      </c>
      <c r="AG488">
        <f t="shared" si="138"/>
        <v>0</v>
      </c>
      <c r="AH488">
        <f t="shared" si="139"/>
        <v>0.33592477846269825</v>
      </c>
    </row>
    <row r="489" spans="19:34" x14ac:dyDescent="0.25">
      <c r="S489">
        <f t="shared" si="126"/>
        <v>20</v>
      </c>
      <c r="T489">
        <f t="shared" si="127"/>
        <v>14</v>
      </c>
      <c r="U489">
        <f t="shared" si="128"/>
        <v>470</v>
      </c>
      <c r="V489">
        <f t="shared" si="129"/>
        <v>132.76003455025162</v>
      </c>
      <c r="Y489">
        <f t="shared" si="131"/>
        <v>88</v>
      </c>
      <c r="Z489">
        <f t="shared" si="130"/>
        <v>0</v>
      </c>
      <c r="AA489">
        <f t="shared" si="132"/>
        <v>5.1609247784626984</v>
      </c>
      <c r="AB489">
        <f t="shared" si="133"/>
        <v>0</v>
      </c>
      <c r="AC489">
        <f t="shared" si="134"/>
        <v>0</v>
      </c>
      <c r="AD489">
        <f t="shared" si="135"/>
        <v>88</v>
      </c>
      <c r="AE489">
        <f t="shared" si="136"/>
        <v>5.1609247784626984</v>
      </c>
      <c r="AF489">
        <f t="shared" si="137"/>
        <v>0</v>
      </c>
      <c r="AG489">
        <f t="shared" si="138"/>
        <v>0</v>
      </c>
      <c r="AH489">
        <f t="shared" si="139"/>
        <v>0.33592477846269825</v>
      </c>
    </row>
    <row r="490" spans="19:34" x14ac:dyDescent="0.25">
      <c r="S490">
        <f t="shared" si="126"/>
        <v>20</v>
      </c>
      <c r="T490">
        <f t="shared" si="127"/>
        <v>15</v>
      </c>
      <c r="U490">
        <f t="shared" si="128"/>
        <v>471</v>
      </c>
      <c r="V490">
        <f t="shared" si="129"/>
        <v>132.76003455025162</v>
      </c>
      <c r="Y490">
        <f t="shared" si="131"/>
        <v>88</v>
      </c>
      <c r="Z490">
        <f t="shared" si="130"/>
        <v>0</v>
      </c>
      <c r="AA490">
        <f t="shared" si="132"/>
        <v>5.1609247784626984</v>
      </c>
      <c r="AB490">
        <f t="shared" si="133"/>
        <v>0</v>
      </c>
      <c r="AC490">
        <f t="shared" si="134"/>
        <v>0</v>
      </c>
      <c r="AD490">
        <f t="shared" si="135"/>
        <v>88</v>
      </c>
      <c r="AE490">
        <f t="shared" si="136"/>
        <v>5.1609247784626984</v>
      </c>
      <c r="AF490">
        <f t="shared" si="137"/>
        <v>0</v>
      </c>
      <c r="AG490">
        <f t="shared" si="138"/>
        <v>0</v>
      </c>
      <c r="AH490">
        <f t="shared" si="139"/>
        <v>0.33592477846269825</v>
      </c>
    </row>
    <row r="491" spans="19:34" x14ac:dyDescent="0.25">
      <c r="S491">
        <f t="shared" si="126"/>
        <v>20</v>
      </c>
      <c r="T491">
        <f t="shared" si="127"/>
        <v>16</v>
      </c>
      <c r="U491">
        <f t="shared" si="128"/>
        <v>472</v>
      </c>
      <c r="V491">
        <f t="shared" si="129"/>
        <v>132.76003455025162</v>
      </c>
      <c r="Y491">
        <f t="shared" si="131"/>
        <v>88</v>
      </c>
      <c r="Z491">
        <f t="shared" si="130"/>
        <v>0</v>
      </c>
      <c r="AA491">
        <f t="shared" si="132"/>
        <v>5.1609247784626984</v>
      </c>
      <c r="AB491">
        <f t="shared" si="133"/>
        <v>0</v>
      </c>
      <c r="AC491">
        <f t="shared" si="134"/>
        <v>0</v>
      </c>
      <c r="AD491">
        <f t="shared" si="135"/>
        <v>88</v>
      </c>
      <c r="AE491">
        <f t="shared" si="136"/>
        <v>5.1609247784626984</v>
      </c>
      <c r="AF491">
        <f t="shared" si="137"/>
        <v>0</v>
      </c>
      <c r="AG491">
        <f t="shared" si="138"/>
        <v>0</v>
      </c>
      <c r="AH491">
        <f t="shared" si="139"/>
        <v>0.33592477846269825</v>
      </c>
    </row>
    <row r="492" spans="19:34" x14ac:dyDescent="0.25">
      <c r="S492">
        <f t="shared" si="126"/>
        <v>20</v>
      </c>
      <c r="T492">
        <f t="shared" si="127"/>
        <v>17</v>
      </c>
      <c r="U492">
        <f t="shared" si="128"/>
        <v>473</v>
      </c>
      <c r="V492">
        <f t="shared" si="129"/>
        <v>132.76003455025162</v>
      </c>
      <c r="Y492">
        <f t="shared" si="131"/>
        <v>88</v>
      </c>
      <c r="Z492">
        <f t="shared" si="130"/>
        <v>0</v>
      </c>
      <c r="AA492">
        <f t="shared" si="132"/>
        <v>5.1609247784626984</v>
      </c>
      <c r="AB492">
        <f t="shared" si="133"/>
        <v>0</v>
      </c>
      <c r="AC492">
        <f t="shared" si="134"/>
        <v>0</v>
      </c>
      <c r="AD492">
        <f t="shared" si="135"/>
        <v>88</v>
      </c>
      <c r="AE492">
        <f t="shared" si="136"/>
        <v>5.1609247784626984</v>
      </c>
      <c r="AF492">
        <f t="shared" si="137"/>
        <v>0</v>
      </c>
      <c r="AG492">
        <f t="shared" si="138"/>
        <v>0</v>
      </c>
      <c r="AH492">
        <f t="shared" si="139"/>
        <v>0.33592477846269825</v>
      </c>
    </row>
    <row r="493" spans="19:34" x14ac:dyDescent="0.25">
      <c r="S493">
        <f t="shared" ref="S493:S524" si="140">S469+1</f>
        <v>20</v>
      </c>
      <c r="T493">
        <f t="shared" ref="T493:T524" si="141">T469</f>
        <v>18</v>
      </c>
      <c r="U493">
        <f t="shared" si="128"/>
        <v>474</v>
      </c>
      <c r="V493">
        <f t="shared" si="129"/>
        <v>132.76003455025162</v>
      </c>
      <c r="Y493">
        <f t="shared" si="131"/>
        <v>88</v>
      </c>
      <c r="Z493">
        <f t="shared" si="130"/>
        <v>0</v>
      </c>
      <c r="AA493">
        <f t="shared" si="132"/>
        <v>5.1609247784626984</v>
      </c>
      <c r="AB493">
        <f t="shared" si="133"/>
        <v>0</v>
      </c>
      <c r="AC493">
        <f t="shared" si="134"/>
        <v>0</v>
      </c>
      <c r="AD493">
        <f t="shared" si="135"/>
        <v>88</v>
      </c>
      <c r="AE493">
        <f t="shared" si="136"/>
        <v>5.1609247784626984</v>
      </c>
      <c r="AF493">
        <f t="shared" si="137"/>
        <v>0</v>
      </c>
      <c r="AG493">
        <f t="shared" si="138"/>
        <v>0</v>
      </c>
      <c r="AH493">
        <f t="shared" si="139"/>
        <v>0.33592477846269825</v>
      </c>
    </row>
    <row r="494" spans="19:34" x14ac:dyDescent="0.25">
      <c r="S494">
        <f t="shared" si="140"/>
        <v>20</v>
      </c>
      <c r="T494">
        <f t="shared" si="141"/>
        <v>19</v>
      </c>
      <c r="U494">
        <f t="shared" si="128"/>
        <v>475</v>
      </c>
      <c r="V494">
        <f t="shared" si="129"/>
        <v>132.76003455025162</v>
      </c>
      <c r="Y494">
        <f t="shared" si="131"/>
        <v>88</v>
      </c>
      <c r="Z494">
        <f t="shared" si="130"/>
        <v>0</v>
      </c>
      <c r="AA494">
        <f t="shared" si="132"/>
        <v>5.1609247784626984</v>
      </c>
      <c r="AB494">
        <f t="shared" si="133"/>
        <v>0</v>
      </c>
      <c r="AC494">
        <f t="shared" si="134"/>
        <v>0</v>
      </c>
      <c r="AD494">
        <f t="shared" si="135"/>
        <v>88</v>
      </c>
      <c r="AE494">
        <f t="shared" si="136"/>
        <v>5.1609247784626984</v>
      </c>
      <c r="AF494">
        <f t="shared" si="137"/>
        <v>0</v>
      </c>
      <c r="AG494">
        <f t="shared" si="138"/>
        <v>0</v>
      </c>
      <c r="AH494">
        <f t="shared" si="139"/>
        <v>0.33592477846269825</v>
      </c>
    </row>
    <row r="495" spans="19:34" x14ac:dyDescent="0.25">
      <c r="S495">
        <f t="shared" si="140"/>
        <v>20</v>
      </c>
      <c r="T495">
        <f t="shared" si="141"/>
        <v>20</v>
      </c>
      <c r="U495">
        <f t="shared" si="128"/>
        <v>476</v>
      </c>
      <c r="V495">
        <f t="shared" si="129"/>
        <v>132.76003455025162</v>
      </c>
      <c r="Y495">
        <f t="shared" si="131"/>
        <v>88</v>
      </c>
      <c r="Z495">
        <f t="shared" si="130"/>
        <v>0</v>
      </c>
      <c r="AA495">
        <f t="shared" si="132"/>
        <v>5.1609247784626984</v>
      </c>
      <c r="AB495">
        <f t="shared" si="133"/>
        <v>0</v>
      </c>
      <c r="AC495">
        <f t="shared" si="134"/>
        <v>0</v>
      </c>
      <c r="AD495">
        <f t="shared" si="135"/>
        <v>88</v>
      </c>
      <c r="AE495">
        <f t="shared" si="136"/>
        <v>5.1609247784626984</v>
      </c>
      <c r="AF495">
        <f t="shared" si="137"/>
        <v>0</v>
      </c>
      <c r="AG495">
        <f t="shared" si="138"/>
        <v>0</v>
      </c>
      <c r="AH495">
        <f t="shared" si="139"/>
        <v>0.33592477846269825</v>
      </c>
    </row>
    <row r="496" spans="19:34" x14ac:dyDescent="0.25">
      <c r="S496">
        <f t="shared" si="140"/>
        <v>20</v>
      </c>
      <c r="T496">
        <f t="shared" si="141"/>
        <v>21</v>
      </c>
      <c r="U496">
        <f t="shared" si="128"/>
        <v>477</v>
      </c>
      <c r="V496">
        <f t="shared" si="129"/>
        <v>132.76003455025162</v>
      </c>
      <c r="Y496">
        <f t="shared" si="131"/>
        <v>88</v>
      </c>
      <c r="Z496">
        <f t="shared" si="130"/>
        <v>0</v>
      </c>
      <c r="AA496">
        <f t="shared" si="132"/>
        <v>5.1609247784626984</v>
      </c>
      <c r="AB496">
        <f t="shared" si="133"/>
        <v>0</v>
      </c>
      <c r="AC496">
        <f t="shared" si="134"/>
        <v>0</v>
      </c>
      <c r="AD496">
        <f t="shared" si="135"/>
        <v>88</v>
      </c>
      <c r="AE496">
        <f t="shared" si="136"/>
        <v>5.1609247784626984</v>
      </c>
      <c r="AF496">
        <f t="shared" si="137"/>
        <v>0</v>
      </c>
      <c r="AG496">
        <f t="shared" si="138"/>
        <v>0</v>
      </c>
      <c r="AH496">
        <f t="shared" si="139"/>
        <v>0.33592477846269825</v>
      </c>
    </row>
    <row r="497" spans="19:34" x14ac:dyDescent="0.25">
      <c r="S497">
        <f t="shared" si="140"/>
        <v>20</v>
      </c>
      <c r="T497">
        <f t="shared" si="141"/>
        <v>22</v>
      </c>
      <c r="U497">
        <f t="shared" si="128"/>
        <v>478</v>
      </c>
      <c r="V497">
        <f t="shared" si="129"/>
        <v>132.76003455025162</v>
      </c>
      <c r="Y497">
        <f t="shared" si="131"/>
        <v>88</v>
      </c>
      <c r="Z497">
        <f t="shared" si="130"/>
        <v>0</v>
      </c>
      <c r="AA497">
        <f t="shared" si="132"/>
        <v>5.1609247784626984</v>
      </c>
      <c r="AB497">
        <f t="shared" si="133"/>
        <v>0</v>
      </c>
      <c r="AC497">
        <f t="shared" si="134"/>
        <v>0</v>
      </c>
      <c r="AD497">
        <f t="shared" si="135"/>
        <v>88</v>
      </c>
      <c r="AE497">
        <f t="shared" si="136"/>
        <v>5.1609247784626984</v>
      </c>
      <c r="AF497">
        <f t="shared" si="137"/>
        <v>0</v>
      </c>
      <c r="AG497">
        <f t="shared" si="138"/>
        <v>0</v>
      </c>
      <c r="AH497">
        <f t="shared" si="139"/>
        <v>0.33592477846269825</v>
      </c>
    </row>
    <row r="498" spans="19:34" x14ac:dyDescent="0.25">
      <c r="S498">
        <f t="shared" si="140"/>
        <v>20</v>
      </c>
      <c r="T498">
        <f t="shared" si="141"/>
        <v>23</v>
      </c>
      <c r="U498">
        <f t="shared" si="128"/>
        <v>479</v>
      </c>
      <c r="V498">
        <f t="shared" si="129"/>
        <v>132.76003455025162</v>
      </c>
      <c r="Y498">
        <f t="shared" si="131"/>
        <v>88</v>
      </c>
      <c r="Z498">
        <f t="shared" si="130"/>
        <v>0</v>
      </c>
      <c r="AA498">
        <f t="shared" si="132"/>
        <v>5.1609247784626984</v>
      </c>
      <c r="AB498">
        <f t="shared" si="133"/>
        <v>0</v>
      </c>
      <c r="AC498">
        <f t="shared" si="134"/>
        <v>0</v>
      </c>
      <c r="AD498">
        <f t="shared" si="135"/>
        <v>88</v>
      </c>
      <c r="AE498">
        <f t="shared" si="136"/>
        <v>5.1609247784626984</v>
      </c>
      <c r="AF498">
        <f t="shared" si="137"/>
        <v>0</v>
      </c>
      <c r="AG498">
        <f t="shared" si="138"/>
        <v>0</v>
      </c>
      <c r="AH498">
        <f t="shared" si="139"/>
        <v>0.33592477846269825</v>
      </c>
    </row>
    <row r="499" spans="19:34" x14ac:dyDescent="0.25">
      <c r="S499">
        <f t="shared" si="140"/>
        <v>20</v>
      </c>
      <c r="T499">
        <f t="shared" si="141"/>
        <v>24</v>
      </c>
      <c r="U499">
        <f t="shared" si="128"/>
        <v>480</v>
      </c>
      <c r="V499">
        <f t="shared" si="129"/>
        <v>132.76003455025162</v>
      </c>
      <c r="Y499">
        <f t="shared" si="131"/>
        <v>88</v>
      </c>
      <c r="Z499">
        <f t="shared" si="130"/>
        <v>0</v>
      </c>
      <c r="AA499">
        <f t="shared" si="132"/>
        <v>5.1609247784626984</v>
      </c>
      <c r="AB499">
        <f t="shared" si="133"/>
        <v>0</v>
      </c>
      <c r="AC499">
        <f t="shared" si="134"/>
        <v>0</v>
      </c>
      <c r="AD499">
        <f t="shared" si="135"/>
        <v>88</v>
      </c>
      <c r="AE499">
        <f t="shared" si="136"/>
        <v>5.1609247784626984</v>
      </c>
      <c r="AF499">
        <f t="shared" si="137"/>
        <v>0</v>
      </c>
      <c r="AG499">
        <f t="shared" si="138"/>
        <v>0</v>
      </c>
      <c r="AH499">
        <f t="shared" si="139"/>
        <v>0.33592477846269825</v>
      </c>
    </row>
    <row r="500" spans="19:34" x14ac:dyDescent="0.25">
      <c r="S500">
        <f t="shared" si="140"/>
        <v>21</v>
      </c>
      <c r="T500">
        <f t="shared" si="141"/>
        <v>1</v>
      </c>
      <c r="U500">
        <f t="shared" ref="U500:U524" si="142">(S500-1)*24+T500</f>
        <v>481</v>
      </c>
      <c r="V500">
        <f t="shared" ref="V500:V524" si="143">V499</f>
        <v>132.76003455025162</v>
      </c>
      <c r="Y500">
        <f t="shared" si="131"/>
        <v>88</v>
      </c>
      <c r="Z500">
        <f t="shared" ref="Z500:Z524" si="144">(V501-V500)*43560/3600</f>
        <v>0</v>
      </c>
      <c r="AA500">
        <f t="shared" si="132"/>
        <v>5.1609247784626984</v>
      </c>
      <c r="AB500">
        <f t="shared" si="133"/>
        <v>0</v>
      </c>
      <c r="AC500">
        <f t="shared" si="134"/>
        <v>0</v>
      </c>
      <c r="AD500">
        <f t="shared" si="135"/>
        <v>88</v>
      </c>
      <c r="AE500">
        <f t="shared" si="136"/>
        <v>5.1609247784626984</v>
      </c>
      <c r="AF500">
        <f t="shared" si="137"/>
        <v>0</v>
      </c>
      <c r="AG500">
        <f t="shared" si="138"/>
        <v>0</v>
      </c>
      <c r="AH500">
        <f t="shared" si="139"/>
        <v>0.33592477846269825</v>
      </c>
    </row>
    <row r="501" spans="19:34" x14ac:dyDescent="0.25">
      <c r="S501">
        <f t="shared" si="140"/>
        <v>21</v>
      </c>
      <c r="T501">
        <f t="shared" si="141"/>
        <v>2</v>
      </c>
      <c r="U501">
        <f t="shared" si="142"/>
        <v>482</v>
      </c>
      <c r="V501">
        <f t="shared" si="143"/>
        <v>132.76003455025162</v>
      </c>
      <c r="Y501">
        <f t="shared" si="131"/>
        <v>88</v>
      </c>
      <c r="Z501">
        <f t="shared" si="144"/>
        <v>0</v>
      </c>
      <c r="AA501">
        <f t="shared" si="132"/>
        <v>5.1609247784626984</v>
      </c>
      <c r="AB501">
        <f t="shared" si="133"/>
        <v>0</v>
      </c>
      <c r="AC501">
        <f t="shared" si="134"/>
        <v>0</v>
      </c>
      <c r="AD501">
        <f t="shared" si="135"/>
        <v>88</v>
      </c>
      <c r="AE501">
        <f t="shared" si="136"/>
        <v>5.1609247784626984</v>
      </c>
      <c r="AF501">
        <f t="shared" si="137"/>
        <v>0</v>
      </c>
      <c r="AG501">
        <f t="shared" si="138"/>
        <v>0</v>
      </c>
      <c r="AH501">
        <f t="shared" si="139"/>
        <v>0.33592477846269825</v>
      </c>
    </row>
    <row r="502" spans="19:34" x14ac:dyDescent="0.25">
      <c r="S502">
        <f t="shared" si="140"/>
        <v>21</v>
      </c>
      <c r="T502">
        <f t="shared" si="141"/>
        <v>3</v>
      </c>
      <c r="U502">
        <f t="shared" si="142"/>
        <v>483</v>
      </c>
      <c r="V502">
        <f t="shared" si="143"/>
        <v>132.76003455025162</v>
      </c>
      <c r="Y502">
        <f t="shared" si="131"/>
        <v>88</v>
      </c>
      <c r="Z502">
        <f t="shared" si="144"/>
        <v>0</v>
      </c>
      <c r="AA502">
        <f t="shared" si="132"/>
        <v>5.1609247784626984</v>
      </c>
      <c r="AB502">
        <f t="shared" si="133"/>
        <v>0</v>
      </c>
      <c r="AC502">
        <f t="shared" si="134"/>
        <v>0</v>
      </c>
      <c r="AD502">
        <f t="shared" si="135"/>
        <v>88</v>
      </c>
      <c r="AE502">
        <f t="shared" si="136"/>
        <v>5.1609247784626984</v>
      </c>
      <c r="AF502">
        <f t="shared" si="137"/>
        <v>0</v>
      </c>
      <c r="AG502">
        <f t="shared" si="138"/>
        <v>0</v>
      </c>
      <c r="AH502">
        <f t="shared" si="139"/>
        <v>0.33592477846269825</v>
      </c>
    </row>
    <row r="503" spans="19:34" x14ac:dyDescent="0.25">
      <c r="S503">
        <f t="shared" si="140"/>
        <v>21</v>
      </c>
      <c r="T503">
        <f t="shared" si="141"/>
        <v>4</v>
      </c>
      <c r="U503">
        <f t="shared" si="142"/>
        <v>484</v>
      </c>
      <c r="V503">
        <f t="shared" si="143"/>
        <v>132.76003455025162</v>
      </c>
      <c r="Y503">
        <f t="shared" si="131"/>
        <v>88</v>
      </c>
      <c r="Z503">
        <f t="shared" si="144"/>
        <v>0</v>
      </c>
      <c r="AA503">
        <f t="shared" si="132"/>
        <v>5.1609247784626984</v>
      </c>
      <c r="AB503">
        <f t="shared" si="133"/>
        <v>0</v>
      </c>
      <c r="AC503">
        <f t="shared" si="134"/>
        <v>0</v>
      </c>
      <c r="AD503">
        <f t="shared" si="135"/>
        <v>88</v>
      </c>
      <c r="AE503">
        <f t="shared" si="136"/>
        <v>5.1609247784626984</v>
      </c>
      <c r="AF503">
        <f t="shared" si="137"/>
        <v>0</v>
      </c>
      <c r="AG503">
        <f t="shared" si="138"/>
        <v>0</v>
      </c>
      <c r="AH503">
        <f t="shared" si="139"/>
        <v>0.33592477846269825</v>
      </c>
    </row>
    <row r="504" spans="19:34" x14ac:dyDescent="0.25">
      <c r="S504">
        <f t="shared" si="140"/>
        <v>21</v>
      </c>
      <c r="T504">
        <f t="shared" si="141"/>
        <v>5</v>
      </c>
      <c r="U504">
        <f t="shared" si="142"/>
        <v>485</v>
      </c>
      <c r="V504">
        <f t="shared" si="143"/>
        <v>132.76003455025162</v>
      </c>
      <c r="Y504">
        <f t="shared" si="131"/>
        <v>88</v>
      </c>
      <c r="Z504">
        <f t="shared" si="144"/>
        <v>0</v>
      </c>
      <c r="AA504">
        <f t="shared" si="132"/>
        <v>5.1609247784626984</v>
      </c>
      <c r="AB504">
        <f t="shared" si="133"/>
        <v>0</v>
      </c>
      <c r="AC504">
        <f t="shared" si="134"/>
        <v>0</v>
      </c>
      <c r="AD504">
        <f t="shared" si="135"/>
        <v>88</v>
      </c>
      <c r="AE504">
        <f t="shared" si="136"/>
        <v>5.1609247784626984</v>
      </c>
      <c r="AF504">
        <f t="shared" si="137"/>
        <v>0</v>
      </c>
      <c r="AG504">
        <f t="shared" si="138"/>
        <v>0</v>
      </c>
      <c r="AH504">
        <f t="shared" si="139"/>
        <v>0.33592477846269825</v>
      </c>
    </row>
    <row r="505" spans="19:34" x14ac:dyDescent="0.25">
      <c r="S505">
        <f t="shared" si="140"/>
        <v>21</v>
      </c>
      <c r="T505">
        <f t="shared" si="141"/>
        <v>6</v>
      </c>
      <c r="U505">
        <f t="shared" si="142"/>
        <v>486</v>
      </c>
      <c r="V505">
        <f t="shared" si="143"/>
        <v>132.76003455025162</v>
      </c>
      <c r="Y505">
        <f t="shared" si="131"/>
        <v>88</v>
      </c>
      <c r="Z505">
        <f t="shared" si="144"/>
        <v>0</v>
      </c>
      <c r="AA505">
        <f t="shared" si="132"/>
        <v>5.1609247784626984</v>
      </c>
      <c r="AB505">
        <f t="shared" si="133"/>
        <v>0</v>
      </c>
      <c r="AC505">
        <f t="shared" si="134"/>
        <v>0</v>
      </c>
      <c r="AD505">
        <f t="shared" si="135"/>
        <v>88</v>
      </c>
      <c r="AE505">
        <f t="shared" si="136"/>
        <v>5.1609247784626984</v>
      </c>
      <c r="AF505">
        <f t="shared" si="137"/>
        <v>0</v>
      </c>
      <c r="AG505">
        <f t="shared" si="138"/>
        <v>0</v>
      </c>
      <c r="AH505">
        <f t="shared" si="139"/>
        <v>0.33592477846269825</v>
      </c>
    </row>
    <row r="506" spans="19:34" x14ac:dyDescent="0.25">
      <c r="S506">
        <f t="shared" si="140"/>
        <v>21</v>
      </c>
      <c r="T506">
        <f t="shared" si="141"/>
        <v>7</v>
      </c>
      <c r="U506">
        <f t="shared" si="142"/>
        <v>487</v>
      </c>
      <c r="V506">
        <f t="shared" si="143"/>
        <v>132.76003455025162</v>
      </c>
      <c r="Y506">
        <f t="shared" si="131"/>
        <v>88</v>
      </c>
      <c r="Z506">
        <f t="shared" si="144"/>
        <v>0</v>
      </c>
      <c r="AA506">
        <f t="shared" si="132"/>
        <v>5.1609247784626984</v>
      </c>
      <c r="AB506">
        <f t="shared" si="133"/>
        <v>0</v>
      </c>
      <c r="AC506">
        <f t="shared" si="134"/>
        <v>0</v>
      </c>
      <c r="AD506">
        <f t="shared" si="135"/>
        <v>88</v>
      </c>
      <c r="AE506">
        <f t="shared" si="136"/>
        <v>5.1609247784626984</v>
      </c>
      <c r="AF506">
        <f t="shared" si="137"/>
        <v>0</v>
      </c>
      <c r="AG506">
        <f t="shared" si="138"/>
        <v>0</v>
      </c>
      <c r="AH506">
        <f t="shared" si="139"/>
        <v>0.33592477846269825</v>
      </c>
    </row>
    <row r="507" spans="19:34" x14ac:dyDescent="0.25">
      <c r="S507">
        <f t="shared" si="140"/>
        <v>21</v>
      </c>
      <c r="T507">
        <f t="shared" si="141"/>
        <v>8</v>
      </c>
      <c r="U507">
        <f t="shared" si="142"/>
        <v>488</v>
      </c>
      <c r="V507">
        <f t="shared" si="143"/>
        <v>132.76003455025162</v>
      </c>
      <c r="Y507">
        <f t="shared" si="131"/>
        <v>88</v>
      </c>
      <c r="Z507">
        <f t="shared" si="144"/>
        <v>0</v>
      </c>
      <c r="AA507">
        <f t="shared" si="132"/>
        <v>5.1609247784626984</v>
      </c>
      <c r="AB507">
        <f t="shared" si="133"/>
        <v>0</v>
      </c>
      <c r="AC507">
        <f t="shared" si="134"/>
        <v>0</v>
      </c>
      <c r="AD507">
        <f t="shared" si="135"/>
        <v>88</v>
      </c>
      <c r="AE507">
        <f t="shared" si="136"/>
        <v>5.1609247784626984</v>
      </c>
      <c r="AF507">
        <f t="shared" si="137"/>
        <v>0</v>
      </c>
      <c r="AG507">
        <f t="shared" si="138"/>
        <v>0</v>
      </c>
      <c r="AH507">
        <f t="shared" si="139"/>
        <v>0.33592477846269825</v>
      </c>
    </row>
    <row r="508" spans="19:34" x14ac:dyDescent="0.25">
      <c r="S508">
        <f t="shared" si="140"/>
        <v>21</v>
      </c>
      <c r="T508">
        <f t="shared" si="141"/>
        <v>9</v>
      </c>
      <c r="U508">
        <f t="shared" si="142"/>
        <v>489</v>
      </c>
      <c r="V508">
        <f t="shared" si="143"/>
        <v>132.76003455025162</v>
      </c>
      <c r="Y508">
        <f t="shared" si="131"/>
        <v>88</v>
      </c>
      <c r="Z508">
        <f t="shared" si="144"/>
        <v>0</v>
      </c>
      <c r="AA508">
        <f t="shared" si="132"/>
        <v>5.1609247784626984</v>
      </c>
      <c r="AB508">
        <f t="shared" si="133"/>
        <v>0</v>
      </c>
      <c r="AC508">
        <f t="shared" si="134"/>
        <v>0</v>
      </c>
      <c r="AD508">
        <f t="shared" si="135"/>
        <v>88</v>
      </c>
      <c r="AE508">
        <f t="shared" si="136"/>
        <v>5.1609247784626984</v>
      </c>
      <c r="AF508">
        <f t="shared" si="137"/>
        <v>0</v>
      </c>
      <c r="AG508">
        <f t="shared" si="138"/>
        <v>0</v>
      </c>
      <c r="AH508">
        <f t="shared" si="139"/>
        <v>0.33592477846269825</v>
      </c>
    </row>
    <row r="509" spans="19:34" x14ac:dyDescent="0.25">
      <c r="S509">
        <f t="shared" si="140"/>
        <v>21</v>
      </c>
      <c r="T509">
        <f t="shared" si="141"/>
        <v>10</v>
      </c>
      <c r="U509">
        <f t="shared" si="142"/>
        <v>490</v>
      </c>
      <c r="V509">
        <f t="shared" si="143"/>
        <v>132.76003455025162</v>
      </c>
      <c r="Y509">
        <f t="shared" si="131"/>
        <v>88</v>
      </c>
      <c r="Z509">
        <f t="shared" si="144"/>
        <v>0</v>
      </c>
      <c r="AA509">
        <f t="shared" si="132"/>
        <v>5.1609247784626984</v>
      </c>
      <c r="AB509">
        <f t="shared" si="133"/>
        <v>0</v>
      </c>
      <c r="AC509">
        <f t="shared" si="134"/>
        <v>0</v>
      </c>
      <c r="AD509">
        <f t="shared" si="135"/>
        <v>88</v>
      </c>
      <c r="AE509">
        <f t="shared" si="136"/>
        <v>5.1609247784626984</v>
      </c>
      <c r="AF509">
        <f t="shared" si="137"/>
        <v>0</v>
      </c>
      <c r="AG509">
        <f t="shared" si="138"/>
        <v>0</v>
      </c>
      <c r="AH509">
        <f t="shared" si="139"/>
        <v>0.33592477846269825</v>
      </c>
    </row>
    <row r="510" spans="19:34" x14ac:dyDescent="0.25">
      <c r="S510">
        <f t="shared" si="140"/>
        <v>21</v>
      </c>
      <c r="T510">
        <f t="shared" si="141"/>
        <v>11</v>
      </c>
      <c r="U510">
        <f t="shared" si="142"/>
        <v>491</v>
      </c>
      <c r="V510">
        <f t="shared" si="143"/>
        <v>132.76003455025162</v>
      </c>
      <c r="Y510">
        <f t="shared" si="131"/>
        <v>88</v>
      </c>
      <c r="Z510">
        <f t="shared" si="144"/>
        <v>0</v>
      </c>
      <c r="AA510">
        <f t="shared" si="132"/>
        <v>5.1609247784626984</v>
      </c>
      <c r="AB510">
        <f t="shared" si="133"/>
        <v>0</v>
      </c>
      <c r="AC510">
        <f t="shared" si="134"/>
        <v>0</v>
      </c>
      <c r="AD510">
        <f t="shared" si="135"/>
        <v>88</v>
      </c>
      <c r="AE510">
        <f t="shared" si="136"/>
        <v>5.1609247784626984</v>
      </c>
      <c r="AF510">
        <f t="shared" si="137"/>
        <v>0</v>
      </c>
      <c r="AG510">
        <f t="shared" si="138"/>
        <v>0</v>
      </c>
      <c r="AH510">
        <f t="shared" si="139"/>
        <v>0.33592477846269825</v>
      </c>
    </row>
    <row r="511" spans="19:34" x14ac:dyDescent="0.25">
      <c r="S511">
        <f t="shared" si="140"/>
        <v>21</v>
      </c>
      <c r="T511">
        <f t="shared" si="141"/>
        <v>12</v>
      </c>
      <c r="U511">
        <f t="shared" si="142"/>
        <v>492</v>
      </c>
      <c r="V511">
        <f t="shared" si="143"/>
        <v>132.76003455025162</v>
      </c>
      <c r="Y511">
        <f t="shared" si="131"/>
        <v>88</v>
      </c>
      <c r="Z511">
        <f t="shared" si="144"/>
        <v>0</v>
      </c>
      <c r="AA511">
        <f t="shared" si="132"/>
        <v>5.1609247784626984</v>
      </c>
      <c r="AB511">
        <f t="shared" si="133"/>
        <v>0</v>
      </c>
      <c r="AC511">
        <f t="shared" si="134"/>
        <v>0</v>
      </c>
      <c r="AD511">
        <f t="shared" si="135"/>
        <v>88</v>
      </c>
      <c r="AE511">
        <f t="shared" si="136"/>
        <v>5.1609247784626984</v>
      </c>
      <c r="AF511">
        <f t="shared" si="137"/>
        <v>0</v>
      </c>
      <c r="AG511">
        <f t="shared" si="138"/>
        <v>0</v>
      </c>
      <c r="AH511">
        <f t="shared" si="139"/>
        <v>0.33592477846269825</v>
      </c>
    </row>
    <row r="512" spans="19:34" x14ac:dyDescent="0.25">
      <c r="S512">
        <f t="shared" si="140"/>
        <v>21</v>
      </c>
      <c r="T512">
        <f t="shared" si="141"/>
        <v>13</v>
      </c>
      <c r="U512">
        <f t="shared" si="142"/>
        <v>493</v>
      </c>
      <c r="V512">
        <f t="shared" si="143"/>
        <v>132.76003455025162</v>
      </c>
      <c r="Y512">
        <f t="shared" si="131"/>
        <v>88</v>
      </c>
      <c r="Z512">
        <f t="shared" si="144"/>
        <v>0</v>
      </c>
      <c r="AA512">
        <f t="shared" si="132"/>
        <v>5.1609247784626984</v>
      </c>
      <c r="AB512">
        <f t="shared" si="133"/>
        <v>0</v>
      </c>
      <c r="AC512">
        <f t="shared" si="134"/>
        <v>0</v>
      </c>
      <c r="AD512">
        <f t="shared" si="135"/>
        <v>88</v>
      </c>
      <c r="AE512">
        <f t="shared" si="136"/>
        <v>5.1609247784626984</v>
      </c>
      <c r="AF512">
        <f t="shared" si="137"/>
        <v>0</v>
      </c>
      <c r="AG512">
        <f t="shared" si="138"/>
        <v>0</v>
      </c>
      <c r="AH512">
        <f t="shared" si="139"/>
        <v>0.33592477846269825</v>
      </c>
    </row>
    <row r="513" spans="19:34" x14ac:dyDescent="0.25">
      <c r="S513">
        <f t="shared" si="140"/>
        <v>21</v>
      </c>
      <c r="T513">
        <f t="shared" si="141"/>
        <v>14</v>
      </c>
      <c r="U513">
        <f t="shared" si="142"/>
        <v>494</v>
      </c>
      <c r="V513">
        <f t="shared" si="143"/>
        <v>132.76003455025162</v>
      </c>
      <c r="Y513">
        <f t="shared" si="131"/>
        <v>88</v>
      </c>
      <c r="Z513">
        <f t="shared" si="144"/>
        <v>0</v>
      </c>
      <c r="AA513">
        <f t="shared" si="132"/>
        <v>5.1609247784626984</v>
      </c>
      <c r="AB513">
        <f t="shared" si="133"/>
        <v>0</v>
      </c>
      <c r="AC513">
        <f t="shared" si="134"/>
        <v>0</v>
      </c>
      <c r="AD513">
        <f t="shared" si="135"/>
        <v>88</v>
      </c>
      <c r="AE513">
        <f t="shared" si="136"/>
        <v>5.1609247784626984</v>
      </c>
      <c r="AF513">
        <f t="shared" si="137"/>
        <v>0</v>
      </c>
      <c r="AG513">
        <f t="shared" si="138"/>
        <v>0</v>
      </c>
      <c r="AH513">
        <f t="shared" si="139"/>
        <v>0.33592477846269825</v>
      </c>
    </row>
    <row r="514" spans="19:34" x14ac:dyDescent="0.25">
      <c r="S514">
        <f t="shared" si="140"/>
        <v>21</v>
      </c>
      <c r="T514">
        <f t="shared" si="141"/>
        <v>15</v>
      </c>
      <c r="U514">
        <f t="shared" si="142"/>
        <v>495</v>
      </c>
      <c r="V514">
        <f t="shared" si="143"/>
        <v>132.76003455025162</v>
      </c>
      <c r="Y514">
        <f t="shared" si="131"/>
        <v>88</v>
      </c>
      <c r="Z514">
        <f t="shared" si="144"/>
        <v>0</v>
      </c>
      <c r="AA514">
        <f t="shared" si="132"/>
        <v>5.1609247784626984</v>
      </c>
      <c r="AB514">
        <f t="shared" si="133"/>
        <v>0</v>
      </c>
      <c r="AC514">
        <f t="shared" si="134"/>
        <v>0</v>
      </c>
      <c r="AD514">
        <f t="shared" si="135"/>
        <v>88</v>
      </c>
      <c r="AE514">
        <f t="shared" si="136"/>
        <v>5.1609247784626984</v>
      </c>
      <c r="AF514">
        <f t="shared" si="137"/>
        <v>0</v>
      </c>
      <c r="AG514">
        <f t="shared" si="138"/>
        <v>0</v>
      </c>
      <c r="AH514">
        <f t="shared" si="139"/>
        <v>0.33592477846269825</v>
      </c>
    </row>
    <row r="515" spans="19:34" x14ac:dyDescent="0.25">
      <c r="S515">
        <f t="shared" si="140"/>
        <v>21</v>
      </c>
      <c r="T515">
        <f t="shared" si="141"/>
        <v>16</v>
      </c>
      <c r="U515">
        <f t="shared" si="142"/>
        <v>496</v>
      </c>
      <c r="V515">
        <f t="shared" si="143"/>
        <v>132.76003455025162</v>
      </c>
      <c r="Y515">
        <f t="shared" si="131"/>
        <v>88</v>
      </c>
      <c r="Z515">
        <f t="shared" si="144"/>
        <v>0</v>
      </c>
      <c r="AA515">
        <f t="shared" si="132"/>
        <v>5.1609247784626984</v>
      </c>
      <c r="AB515">
        <f t="shared" si="133"/>
        <v>0</v>
      </c>
      <c r="AC515">
        <f t="shared" si="134"/>
        <v>0</v>
      </c>
      <c r="AD515">
        <f t="shared" si="135"/>
        <v>88</v>
      </c>
      <c r="AE515">
        <f t="shared" si="136"/>
        <v>5.1609247784626984</v>
      </c>
      <c r="AF515">
        <f t="shared" si="137"/>
        <v>0</v>
      </c>
      <c r="AG515">
        <f t="shared" si="138"/>
        <v>0</v>
      </c>
      <c r="AH515">
        <f t="shared" si="139"/>
        <v>0.33592477846269825</v>
      </c>
    </row>
    <row r="516" spans="19:34" x14ac:dyDescent="0.25">
      <c r="S516">
        <f t="shared" si="140"/>
        <v>21</v>
      </c>
      <c r="T516">
        <f t="shared" si="141"/>
        <v>17</v>
      </c>
      <c r="U516">
        <f t="shared" si="142"/>
        <v>497</v>
      </c>
      <c r="V516">
        <f t="shared" si="143"/>
        <v>132.76003455025162</v>
      </c>
      <c r="Y516">
        <f t="shared" si="131"/>
        <v>88</v>
      </c>
      <c r="Z516">
        <f t="shared" si="144"/>
        <v>0</v>
      </c>
      <c r="AA516">
        <f t="shared" si="132"/>
        <v>5.1609247784626984</v>
      </c>
      <c r="AB516">
        <f t="shared" si="133"/>
        <v>0</v>
      </c>
      <c r="AC516">
        <f t="shared" si="134"/>
        <v>0</v>
      </c>
      <c r="AD516">
        <f t="shared" si="135"/>
        <v>88</v>
      </c>
      <c r="AE516">
        <f t="shared" si="136"/>
        <v>5.1609247784626984</v>
      </c>
      <c r="AF516">
        <f t="shared" si="137"/>
        <v>0</v>
      </c>
      <c r="AG516">
        <f t="shared" si="138"/>
        <v>0</v>
      </c>
      <c r="AH516">
        <f t="shared" si="139"/>
        <v>0.33592477846269825</v>
      </c>
    </row>
    <row r="517" spans="19:34" x14ac:dyDescent="0.25">
      <c r="S517">
        <f t="shared" si="140"/>
        <v>21</v>
      </c>
      <c r="T517">
        <f t="shared" si="141"/>
        <v>18</v>
      </c>
      <c r="U517">
        <f t="shared" si="142"/>
        <v>498</v>
      </c>
      <c r="V517">
        <f t="shared" si="143"/>
        <v>132.76003455025162</v>
      </c>
      <c r="Y517">
        <f t="shared" si="131"/>
        <v>88</v>
      </c>
      <c r="Z517">
        <f t="shared" si="144"/>
        <v>0</v>
      </c>
      <c r="AA517">
        <f t="shared" si="132"/>
        <v>5.1609247784626984</v>
      </c>
      <c r="AB517">
        <f t="shared" si="133"/>
        <v>0</v>
      </c>
      <c r="AC517">
        <f t="shared" si="134"/>
        <v>0</v>
      </c>
      <c r="AD517">
        <f t="shared" si="135"/>
        <v>88</v>
      </c>
      <c r="AE517">
        <f t="shared" si="136"/>
        <v>5.1609247784626984</v>
      </c>
      <c r="AF517">
        <f t="shared" si="137"/>
        <v>0</v>
      </c>
      <c r="AG517">
        <f t="shared" si="138"/>
        <v>0</v>
      </c>
      <c r="AH517">
        <f t="shared" si="139"/>
        <v>0.33592477846269825</v>
      </c>
    </row>
    <row r="518" spans="19:34" x14ac:dyDescent="0.25">
      <c r="S518">
        <f t="shared" si="140"/>
        <v>21</v>
      </c>
      <c r="T518">
        <f t="shared" si="141"/>
        <v>19</v>
      </c>
      <c r="U518">
        <f t="shared" si="142"/>
        <v>499</v>
      </c>
      <c r="V518">
        <f t="shared" si="143"/>
        <v>132.76003455025162</v>
      </c>
      <c r="Y518">
        <f t="shared" ref="Y518:Y524" si="145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88</v>
      </c>
      <c r="Z518">
        <f t="shared" si="144"/>
        <v>0</v>
      </c>
      <c r="AA518">
        <f t="shared" si="132"/>
        <v>5.1609247784626984</v>
      </c>
      <c r="AB518">
        <f t="shared" si="133"/>
        <v>0</v>
      </c>
      <c r="AC518">
        <f t="shared" si="134"/>
        <v>0</v>
      </c>
      <c r="AD518">
        <f t="shared" si="135"/>
        <v>88</v>
      </c>
      <c r="AE518">
        <f t="shared" si="136"/>
        <v>5.1609247784626984</v>
      </c>
      <c r="AF518">
        <f t="shared" si="137"/>
        <v>0</v>
      </c>
      <c r="AG518">
        <f t="shared" si="138"/>
        <v>0</v>
      </c>
      <c r="AH518">
        <f t="shared" si="139"/>
        <v>0.33592477846269825</v>
      </c>
    </row>
    <row r="519" spans="19:34" x14ac:dyDescent="0.25">
      <c r="S519">
        <f t="shared" si="140"/>
        <v>21</v>
      </c>
      <c r="T519">
        <f t="shared" si="141"/>
        <v>20</v>
      </c>
      <c r="U519">
        <f t="shared" si="142"/>
        <v>500</v>
      </c>
      <c r="V519">
        <f t="shared" si="143"/>
        <v>132.76003455025162</v>
      </c>
      <c r="Y519">
        <f t="shared" si="145"/>
        <v>88</v>
      </c>
      <c r="Z519">
        <f t="shared" si="144"/>
        <v>0</v>
      </c>
      <c r="AA519">
        <f t="shared" si="132"/>
        <v>5.1609247784626984</v>
      </c>
      <c r="AB519">
        <f t="shared" si="133"/>
        <v>0</v>
      </c>
      <c r="AC519">
        <f t="shared" si="134"/>
        <v>0</v>
      </c>
      <c r="AD519">
        <f t="shared" si="135"/>
        <v>88</v>
      </c>
      <c r="AE519">
        <f t="shared" si="136"/>
        <v>5.1609247784626984</v>
      </c>
      <c r="AF519">
        <f t="shared" si="137"/>
        <v>0</v>
      </c>
      <c r="AG519">
        <f t="shared" si="138"/>
        <v>0</v>
      </c>
      <c r="AH519">
        <f t="shared" si="139"/>
        <v>0.33592477846269825</v>
      </c>
    </row>
    <row r="520" spans="19:34" x14ac:dyDescent="0.25">
      <c r="S520">
        <f t="shared" si="140"/>
        <v>21</v>
      </c>
      <c r="T520">
        <f t="shared" si="141"/>
        <v>21</v>
      </c>
      <c r="U520">
        <f t="shared" si="142"/>
        <v>501</v>
      </c>
      <c r="V520">
        <f t="shared" si="143"/>
        <v>132.76003455025162</v>
      </c>
      <c r="Y520">
        <f t="shared" si="145"/>
        <v>88</v>
      </c>
      <c r="Z520">
        <f t="shared" si="144"/>
        <v>0</v>
      </c>
      <c r="AA520">
        <f t="shared" si="132"/>
        <v>5.1609247784626984</v>
      </c>
      <c r="AB520">
        <f t="shared" si="133"/>
        <v>0</v>
      </c>
      <c r="AC520">
        <f t="shared" si="134"/>
        <v>0</v>
      </c>
      <c r="AD520">
        <f t="shared" si="135"/>
        <v>88</v>
      </c>
      <c r="AE520">
        <f t="shared" si="136"/>
        <v>5.1609247784626984</v>
      </c>
      <c r="AF520">
        <f t="shared" si="137"/>
        <v>0</v>
      </c>
      <c r="AG520">
        <f t="shared" si="138"/>
        <v>0</v>
      </c>
      <c r="AH520">
        <f t="shared" si="139"/>
        <v>0.33592477846269825</v>
      </c>
    </row>
    <row r="521" spans="19:34" x14ac:dyDescent="0.25">
      <c r="S521">
        <f t="shared" si="140"/>
        <v>21</v>
      </c>
      <c r="T521">
        <f t="shared" si="141"/>
        <v>22</v>
      </c>
      <c r="U521">
        <f t="shared" si="142"/>
        <v>502</v>
      </c>
      <c r="V521">
        <f t="shared" si="143"/>
        <v>132.76003455025162</v>
      </c>
      <c r="Y521">
        <f t="shared" si="145"/>
        <v>88</v>
      </c>
      <c r="Z521">
        <f t="shared" si="144"/>
        <v>0</v>
      </c>
      <c r="AA521">
        <f t="shared" si="132"/>
        <v>5.1609247784626984</v>
      </c>
      <c r="AB521">
        <f t="shared" si="133"/>
        <v>0</v>
      </c>
      <c r="AC521">
        <f t="shared" si="134"/>
        <v>0</v>
      </c>
      <c r="AD521">
        <f t="shared" si="135"/>
        <v>88</v>
      </c>
      <c r="AE521">
        <f t="shared" si="136"/>
        <v>5.1609247784626984</v>
      </c>
      <c r="AF521">
        <f t="shared" si="137"/>
        <v>0</v>
      </c>
      <c r="AG521">
        <f t="shared" si="138"/>
        <v>0</v>
      </c>
      <c r="AH521">
        <f t="shared" si="139"/>
        <v>0.33592477846269825</v>
      </c>
    </row>
    <row r="522" spans="19:34" x14ac:dyDescent="0.25">
      <c r="S522">
        <f t="shared" si="140"/>
        <v>21</v>
      </c>
      <c r="T522">
        <f t="shared" si="141"/>
        <v>23</v>
      </c>
      <c r="U522">
        <f t="shared" si="142"/>
        <v>503</v>
      </c>
      <c r="V522">
        <f t="shared" si="143"/>
        <v>132.76003455025162</v>
      </c>
      <c r="Y522">
        <f t="shared" si="145"/>
        <v>88</v>
      </c>
      <c r="Z522">
        <f t="shared" si="144"/>
        <v>0</v>
      </c>
      <c r="AA522">
        <f t="shared" si="132"/>
        <v>5.1609247784626984</v>
      </c>
      <c r="AB522">
        <f t="shared" si="133"/>
        <v>0</v>
      </c>
      <c r="AC522">
        <f t="shared" si="134"/>
        <v>0</v>
      </c>
      <c r="AD522">
        <f t="shared" si="135"/>
        <v>88</v>
      </c>
      <c r="AE522">
        <f t="shared" si="136"/>
        <v>5.1609247784626984</v>
      </c>
      <c r="AF522">
        <f t="shared" si="137"/>
        <v>0</v>
      </c>
      <c r="AG522">
        <f t="shared" si="138"/>
        <v>0</v>
      </c>
      <c r="AH522">
        <f t="shared" si="139"/>
        <v>0.33592477846269825</v>
      </c>
    </row>
    <row r="523" spans="19:34" x14ac:dyDescent="0.25">
      <c r="S523">
        <f t="shared" si="140"/>
        <v>21</v>
      </c>
      <c r="T523">
        <f t="shared" si="141"/>
        <v>24</v>
      </c>
      <c r="U523">
        <f t="shared" si="142"/>
        <v>504</v>
      </c>
      <c r="V523">
        <f t="shared" si="143"/>
        <v>132.76003455025162</v>
      </c>
      <c r="Y523">
        <f t="shared" si="145"/>
        <v>88</v>
      </c>
      <c r="Z523">
        <f t="shared" si="144"/>
        <v>0</v>
      </c>
      <c r="AA523">
        <f t="shared" si="132"/>
        <v>5.1609247784626984</v>
      </c>
      <c r="AB523">
        <f t="shared" si="133"/>
        <v>0</v>
      </c>
      <c r="AC523">
        <f t="shared" si="134"/>
        <v>0</v>
      </c>
      <c r="AD523">
        <f t="shared" si="135"/>
        <v>88</v>
      </c>
      <c r="AE523">
        <f t="shared" si="136"/>
        <v>5.1609247784626984</v>
      </c>
      <c r="AF523">
        <f t="shared" si="137"/>
        <v>0</v>
      </c>
      <c r="AG523">
        <f t="shared" si="138"/>
        <v>0</v>
      </c>
      <c r="AH523">
        <f t="shared" si="139"/>
        <v>0.33592477846269825</v>
      </c>
    </row>
    <row r="524" spans="19:34" x14ac:dyDescent="0.25">
      <c r="S524">
        <f t="shared" si="140"/>
        <v>22</v>
      </c>
      <c r="T524">
        <f t="shared" si="141"/>
        <v>1</v>
      </c>
      <c r="U524">
        <f t="shared" si="142"/>
        <v>505</v>
      </c>
      <c r="V524">
        <f t="shared" si="143"/>
        <v>132.76003455025162</v>
      </c>
      <c r="Y524">
        <f t="shared" si="145"/>
        <v>88</v>
      </c>
      <c r="Z524">
        <f t="shared" si="144"/>
        <v>-1606.3964180580447</v>
      </c>
      <c r="AA524">
        <f t="shared" si="132"/>
        <v>5.1609247784626984</v>
      </c>
      <c r="AB524">
        <f t="shared" si="133"/>
        <v>0</v>
      </c>
      <c r="AC524">
        <f t="shared" si="134"/>
        <v>0</v>
      </c>
      <c r="AD524">
        <f t="shared" si="135"/>
        <v>88</v>
      </c>
      <c r="AE524">
        <f t="shared" si="136"/>
        <v>5.1609247784626984</v>
      </c>
      <c r="AF524">
        <f t="shared" si="137"/>
        <v>0</v>
      </c>
      <c r="AG524">
        <f t="shared" si="138"/>
        <v>0</v>
      </c>
      <c r="AH524">
        <f t="shared" si="139"/>
        <v>0.33592477846269825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5:F12"/>
  <sheetViews>
    <sheetView workbookViewId="0">
      <selection activeCell="M24" sqref="M24"/>
    </sheetView>
  </sheetViews>
  <sheetFormatPr defaultRowHeight="15" x14ac:dyDescent="0.25"/>
  <cols>
    <col min="2" max="2" width="5.28515625" customWidth="1"/>
    <col min="4" max="4" width="3.140625" customWidth="1"/>
    <col min="5" max="5" width="6.85546875" customWidth="1"/>
  </cols>
  <sheetData>
    <row r="5" spans="2:6" x14ac:dyDescent="0.25">
      <c r="B5" t="s">
        <v>156</v>
      </c>
      <c r="C5" t="s">
        <v>157</v>
      </c>
      <c r="E5" t="s">
        <v>158</v>
      </c>
    </row>
    <row r="6" spans="2:6" x14ac:dyDescent="0.25">
      <c r="B6" t="s">
        <v>149</v>
      </c>
      <c r="C6">
        <v>0.4975</v>
      </c>
      <c r="D6" t="s">
        <v>154</v>
      </c>
      <c r="E6">
        <v>0.26</v>
      </c>
      <c r="F6">
        <f>C6*E6</f>
        <v>0.12934999999999999</v>
      </c>
    </row>
    <row r="7" spans="2:6" x14ac:dyDescent="0.25">
      <c r="B7" t="s">
        <v>150</v>
      </c>
      <c r="C7">
        <v>3.4000000000000002E-2</v>
      </c>
      <c r="D7" t="s">
        <v>155</v>
      </c>
      <c r="E7">
        <v>0.56999999999999995</v>
      </c>
      <c r="F7">
        <f t="shared" ref="F7:F10" si="0">C7*E7</f>
        <v>1.9380000000000001E-2</v>
      </c>
    </row>
    <row r="8" spans="2:6" x14ac:dyDescent="0.25">
      <c r="B8" t="s">
        <v>151</v>
      </c>
      <c r="C8">
        <v>0.20899999999999999</v>
      </c>
      <c r="D8" t="s">
        <v>155</v>
      </c>
      <c r="E8">
        <v>0.74</v>
      </c>
      <c r="F8">
        <f t="shared" si="0"/>
        <v>0.15465999999999999</v>
      </c>
    </row>
    <row r="9" spans="2:6" x14ac:dyDescent="0.25">
      <c r="B9" t="s">
        <v>152</v>
      </c>
      <c r="C9">
        <v>2.4299999999999999E-2</v>
      </c>
      <c r="D9" t="s">
        <v>155</v>
      </c>
      <c r="E9">
        <v>0.56999999999999995</v>
      </c>
      <c r="F9">
        <f t="shared" si="0"/>
        <v>1.3850999999999999E-2</v>
      </c>
    </row>
    <row r="10" spans="2:6" x14ac:dyDescent="0.25">
      <c r="B10" t="s">
        <v>153</v>
      </c>
      <c r="C10">
        <v>0.21629999999999999</v>
      </c>
      <c r="D10" t="s">
        <v>154</v>
      </c>
      <c r="E10">
        <v>0.35</v>
      </c>
      <c r="F10">
        <f t="shared" si="0"/>
        <v>7.5704999999999995E-2</v>
      </c>
    </row>
    <row r="11" spans="2:6" x14ac:dyDescent="0.25">
      <c r="B11" t="s">
        <v>159</v>
      </c>
      <c r="C11">
        <f>SUM(C6:C10)</f>
        <v>0.98109999999999986</v>
      </c>
      <c r="E11">
        <f>F11/C11</f>
        <v>0.40051574763021108</v>
      </c>
      <c r="F11">
        <f>SUM(F6:F10)</f>
        <v>0.39294600000000002</v>
      </c>
    </row>
    <row r="12" spans="2:6" x14ac:dyDescent="0.25">
      <c r="C12">
        <f>C11*640</f>
        <v>627.90399999999988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2</vt:i4>
      </vt:variant>
    </vt:vector>
  </HeadingPairs>
  <TitlesOfParts>
    <vt:vector size="6" baseType="lpstr">
      <vt:lpstr>100yr_24hr_2.99</vt:lpstr>
      <vt:lpstr>10-day-rainfall</vt:lpstr>
      <vt:lpstr>Basin Evaluation</vt:lpstr>
      <vt:lpstr>2012 Trib Area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2022-03-14T19:45:07Z</dcterms:modified>
</cp:coreProperties>
</file>