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F11" i="2"/>
  <c r="T10" i="2"/>
  <c r="F10" i="2"/>
  <c r="T9" i="2"/>
  <c r="F9" i="2"/>
  <c r="T8" i="2"/>
  <c r="H8" i="2"/>
  <c r="F8" i="2"/>
  <c r="T7" i="2"/>
  <c r="P7" i="2"/>
  <c r="M12" i="2" s="1"/>
  <c r="H7" i="2"/>
  <c r="G7" i="2"/>
  <c r="F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F6" i="2"/>
  <c r="BH5" i="2"/>
  <c r="BB8" i="2" s="1"/>
  <c r="N14" i="2" l="1"/>
  <c r="N12" i="2"/>
  <c r="N8" i="2"/>
  <c r="N16" i="2"/>
  <c r="N9" i="2"/>
  <c r="U247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I7" i="2"/>
  <c r="J7" i="2" s="1"/>
  <c r="U32" i="2" s="1"/>
  <c r="P11" i="2"/>
  <c r="P9" i="2"/>
  <c r="U31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I6" i="2"/>
  <c r="J6" i="2" s="1"/>
  <c r="M7" i="2"/>
  <c r="H9" i="2"/>
  <c r="I8" i="2"/>
  <c r="J8" i="2" s="1"/>
  <c r="U33" i="2" s="1"/>
  <c r="P8" i="2"/>
  <c r="M11" i="2" s="1"/>
  <c r="N11" i="2" s="1"/>
  <c r="P10" i="2"/>
  <c r="R56" i="2"/>
  <c r="R58" i="2"/>
  <c r="R60" i="2"/>
  <c r="R62" i="2"/>
  <c r="R64" i="2"/>
  <c r="R66" i="2"/>
  <c r="R68" i="2"/>
  <c r="R70" i="2"/>
  <c r="R72" i="2"/>
  <c r="R74" i="2"/>
  <c r="R76" i="2"/>
  <c r="R78" i="2"/>
  <c r="G13" i="3"/>
  <c r="G12" i="3"/>
  <c r="G11" i="3"/>
  <c r="G10" i="3"/>
  <c r="G9" i="3"/>
  <c r="G8" i="3"/>
  <c r="G7" i="3"/>
  <c r="G6" i="3"/>
  <c r="M13" i="2" l="1"/>
  <c r="N13" i="2" s="1"/>
  <c r="M10" i="2"/>
  <c r="N10" i="2" s="1"/>
  <c r="R102" i="2"/>
  <c r="T78" i="2"/>
  <c r="R98" i="2"/>
  <c r="T74" i="2"/>
  <c r="R94" i="2"/>
  <c r="T70" i="2"/>
  <c r="R90" i="2"/>
  <c r="T66" i="2"/>
  <c r="R86" i="2"/>
  <c r="T62" i="2"/>
  <c r="U58" i="2"/>
  <c r="R82" i="2"/>
  <c r="T58" i="2"/>
  <c r="U9" i="2"/>
  <c r="N7" i="2"/>
  <c r="U8" i="2"/>
  <c r="U7" i="2"/>
  <c r="V7" i="2" s="1"/>
  <c r="W7" i="2" s="1"/>
  <c r="R101" i="2"/>
  <c r="T77" i="2"/>
  <c r="R97" i="2"/>
  <c r="T73" i="2"/>
  <c r="R93" i="2"/>
  <c r="T69" i="2"/>
  <c r="T65" i="2"/>
  <c r="R89" i="2"/>
  <c r="T61" i="2"/>
  <c r="R85" i="2"/>
  <c r="U57" i="2"/>
  <c r="T57" i="2"/>
  <c r="R81" i="2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H10" i="2"/>
  <c r="I9" i="2"/>
  <c r="J9" i="2" s="1"/>
  <c r="U34" i="2" s="1"/>
  <c r="R99" i="2"/>
  <c r="T75" i="2"/>
  <c r="R95" i="2"/>
  <c r="T71" i="2"/>
  <c r="T67" i="2"/>
  <c r="R91" i="2"/>
  <c r="T63" i="2"/>
  <c r="R87" i="2"/>
  <c r="T59" i="2"/>
  <c r="R83" i="2"/>
  <c r="U55" i="2"/>
  <c r="T55" i="2"/>
  <c r="R79" i="2"/>
  <c r="M15" i="2"/>
  <c r="N15" i="2" s="1"/>
  <c r="C14" i="3"/>
  <c r="C13" i="3" s="1"/>
  <c r="R119" i="2" l="1"/>
  <c r="T95" i="2"/>
  <c r="R123" i="2"/>
  <c r="T99" i="2"/>
  <c r="I10" i="2"/>
  <c r="J10" i="2" s="1"/>
  <c r="H11" i="2"/>
  <c r="U80" i="2"/>
  <c r="R104" i="2"/>
  <c r="T80" i="2"/>
  <c r="R108" i="2"/>
  <c r="T84" i="2"/>
  <c r="R112" i="2"/>
  <c r="T88" i="2"/>
  <c r="R116" i="2"/>
  <c r="T92" i="2"/>
  <c r="T96" i="2"/>
  <c r="R120" i="2"/>
  <c r="T100" i="2"/>
  <c r="R124" i="2"/>
  <c r="R105" i="2"/>
  <c r="U81" i="2"/>
  <c r="T81" i="2"/>
  <c r="R109" i="2"/>
  <c r="T85" i="2"/>
  <c r="R113" i="2"/>
  <c r="T89" i="2"/>
  <c r="AE7" i="2"/>
  <c r="AC7" i="2"/>
  <c r="AF7" i="2"/>
  <c r="AD7" i="2"/>
  <c r="V8" i="2"/>
  <c r="W8" i="2" s="1"/>
  <c r="R103" i="2"/>
  <c r="U79" i="2"/>
  <c r="T79" i="2"/>
  <c r="R107" i="2"/>
  <c r="U83" i="2"/>
  <c r="T83" i="2"/>
  <c r="R111" i="2"/>
  <c r="T87" i="2"/>
  <c r="R115" i="2"/>
  <c r="T91" i="2"/>
  <c r="R117" i="2"/>
  <c r="T93" i="2"/>
  <c r="R121" i="2"/>
  <c r="T97" i="2"/>
  <c r="R125" i="2"/>
  <c r="T101" i="2"/>
  <c r="U10" i="2"/>
  <c r="V9" i="2"/>
  <c r="W9" i="2" s="1"/>
  <c r="M17" i="2"/>
  <c r="U82" i="2"/>
  <c r="R106" i="2"/>
  <c r="T82" i="2"/>
  <c r="R110" i="2"/>
  <c r="T86" i="2"/>
  <c r="R114" i="2"/>
  <c r="T90" i="2"/>
  <c r="T94" i="2"/>
  <c r="R118" i="2"/>
  <c r="T98" i="2"/>
  <c r="R122" i="2"/>
  <c r="T102" i="2"/>
  <c r="R126" i="2"/>
  <c r="I18" i="3"/>
  <c r="L120" i="3"/>
  <c r="F13" i="3"/>
  <c r="F6" i="3"/>
  <c r="T114" i="2" l="1"/>
  <c r="R138" i="2"/>
  <c r="T110" i="2"/>
  <c r="R134" i="2"/>
  <c r="U106" i="2"/>
  <c r="T106" i="2"/>
  <c r="R130" i="2"/>
  <c r="AF9" i="2"/>
  <c r="AD9" i="2"/>
  <c r="AE9" i="2"/>
  <c r="AC9" i="2"/>
  <c r="U103" i="2"/>
  <c r="R127" i="2"/>
  <c r="T103" i="2"/>
  <c r="AE8" i="2"/>
  <c r="Z8" i="2" s="1"/>
  <c r="Z9" i="2" s="1"/>
  <c r="AC8" i="2"/>
  <c r="X8" i="2" s="1"/>
  <c r="AD8" i="2"/>
  <c r="Y8" i="2" s="1"/>
  <c r="Y9" i="2" s="1"/>
  <c r="AF8" i="2"/>
  <c r="AA8" i="2" s="1"/>
  <c r="AA9" i="2" s="1"/>
  <c r="R137" i="2"/>
  <c r="T113" i="2"/>
  <c r="R133" i="2"/>
  <c r="T109" i="2"/>
  <c r="T124" i="2"/>
  <c r="R148" i="2"/>
  <c r="T120" i="2"/>
  <c r="R144" i="2"/>
  <c r="H12" i="2"/>
  <c r="I11" i="2"/>
  <c r="J11" i="2" s="1"/>
  <c r="T126" i="2"/>
  <c r="R150" i="2"/>
  <c r="T122" i="2"/>
  <c r="R146" i="2"/>
  <c r="T118" i="2"/>
  <c r="R142" i="2"/>
  <c r="V10" i="2"/>
  <c r="W10" i="2" s="1"/>
  <c r="R149" i="2"/>
  <c r="T125" i="2"/>
  <c r="R145" i="2"/>
  <c r="T121" i="2"/>
  <c r="R141" i="2"/>
  <c r="T117" i="2"/>
  <c r="R139" i="2"/>
  <c r="T115" i="2"/>
  <c r="R135" i="2"/>
  <c r="T111" i="2"/>
  <c r="U107" i="2"/>
  <c r="R131" i="2"/>
  <c r="T107" i="2"/>
  <c r="U105" i="2"/>
  <c r="R129" i="2"/>
  <c r="T105" i="2"/>
  <c r="T116" i="2"/>
  <c r="R140" i="2"/>
  <c r="T112" i="2"/>
  <c r="R136" i="2"/>
  <c r="U108" i="2"/>
  <c r="T108" i="2"/>
  <c r="R132" i="2"/>
  <c r="U104" i="2"/>
  <c r="T104" i="2"/>
  <c r="R128" i="2"/>
  <c r="U35" i="2"/>
  <c r="U59" i="2"/>
  <c r="U11" i="2"/>
  <c r="R147" i="2"/>
  <c r="T123" i="2"/>
  <c r="R143" i="2"/>
  <c r="T119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R167" i="2" l="1"/>
  <c r="T143" i="2"/>
  <c r="R171" i="2"/>
  <c r="T147" i="2"/>
  <c r="U128" i="2"/>
  <c r="T128" i="2"/>
  <c r="R152" i="2"/>
  <c r="U132" i="2"/>
  <c r="T132" i="2"/>
  <c r="R156" i="2"/>
  <c r="T136" i="2"/>
  <c r="R160" i="2"/>
  <c r="T140" i="2"/>
  <c r="R164" i="2"/>
  <c r="U131" i="2"/>
  <c r="R155" i="2"/>
  <c r="T131" i="2"/>
  <c r="AE10" i="2"/>
  <c r="Z10" i="2" s="1"/>
  <c r="AC10" i="2"/>
  <c r="AD10" i="2"/>
  <c r="AF10" i="2"/>
  <c r="AA10" i="2" s="1"/>
  <c r="T142" i="2"/>
  <c r="R166" i="2"/>
  <c r="T146" i="2"/>
  <c r="R170" i="2"/>
  <c r="R174" i="2"/>
  <c r="T150" i="2"/>
  <c r="U36" i="2"/>
  <c r="U12" i="2"/>
  <c r="U60" i="2"/>
  <c r="U84" i="2"/>
  <c r="R157" i="2"/>
  <c r="T133" i="2"/>
  <c r="R161" i="2"/>
  <c r="T137" i="2"/>
  <c r="Y10" i="2"/>
  <c r="U127" i="2"/>
  <c r="R151" i="2"/>
  <c r="T127" i="2"/>
  <c r="U130" i="2"/>
  <c r="T130" i="2"/>
  <c r="R154" i="2"/>
  <c r="T134" i="2"/>
  <c r="R158" i="2"/>
  <c r="T138" i="2"/>
  <c r="R162" i="2"/>
  <c r="V11" i="2"/>
  <c r="W11" i="2" s="1"/>
  <c r="U129" i="2"/>
  <c r="R153" i="2"/>
  <c r="T129" i="2"/>
  <c r="R159" i="2"/>
  <c r="T135" i="2"/>
  <c r="R163" i="2"/>
  <c r="T139" i="2"/>
  <c r="R165" i="2"/>
  <c r="T141" i="2"/>
  <c r="R169" i="2"/>
  <c r="T145" i="2"/>
  <c r="R173" i="2"/>
  <c r="T149" i="2"/>
  <c r="H13" i="2"/>
  <c r="I12" i="2"/>
  <c r="J12" i="2" s="1"/>
  <c r="T144" i="2"/>
  <c r="R168" i="2"/>
  <c r="T148" i="2"/>
  <c r="R172" i="2"/>
  <c r="X9" i="2"/>
  <c r="X10" i="2" s="1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12" i="3"/>
  <c r="T436" i="3" s="1"/>
  <c r="T460" i="3" s="1"/>
  <c r="T484" i="3" s="1"/>
  <c r="T508" i="3" s="1"/>
  <c r="T345" i="3"/>
  <c r="U262" i="3"/>
  <c r="S286" i="3"/>
  <c r="U270" i="3"/>
  <c r="S294" i="3"/>
  <c r="U278" i="3"/>
  <c r="S302" i="3"/>
  <c r="T339" i="3"/>
  <c r="T363" i="3" s="1"/>
  <c r="T387" i="3" s="1"/>
  <c r="T411" i="3" s="1"/>
  <c r="T435" i="3" s="1"/>
  <c r="T459" i="3" s="1"/>
  <c r="T483" i="3" s="1"/>
  <c r="T507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96" i="2" l="1"/>
  <c r="T172" i="2"/>
  <c r="R192" i="2"/>
  <c r="T168" i="2"/>
  <c r="U37" i="2"/>
  <c r="U13" i="2"/>
  <c r="U61" i="2"/>
  <c r="U85" i="2"/>
  <c r="U109" i="2"/>
  <c r="R177" i="2"/>
  <c r="U153" i="2"/>
  <c r="T153" i="2"/>
  <c r="AF11" i="2"/>
  <c r="AA11" i="2" s="1"/>
  <c r="AD11" i="2"/>
  <c r="Y11" i="2" s="1"/>
  <c r="AC11" i="2"/>
  <c r="X11" i="2" s="1"/>
  <c r="AE11" i="2"/>
  <c r="R178" i="2"/>
  <c r="U154" i="2"/>
  <c r="T154" i="2"/>
  <c r="Z11" i="2"/>
  <c r="U133" i="2"/>
  <c r="V12" i="2"/>
  <c r="W12" i="2" s="1"/>
  <c r="R194" i="2"/>
  <c r="T170" i="2"/>
  <c r="R190" i="2"/>
  <c r="T166" i="2"/>
  <c r="R180" i="2"/>
  <c r="U156" i="2"/>
  <c r="T156" i="2"/>
  <c r="I13" i="2"/>
  <c r="J13" i="2" s="1"/>
  <c r="H14" i="2"/>
  <c r="R197" i="2"/>
  <c r="T173" i="2"/>
  <c r="R193" i="2"/>
  <c r="T169" i="2"/>
  <c r="R189" i="2"/>
  <c r="T165" i="2"/>
  <c r="R187" i="2"/>
  <c r="T163" i="2"/>
  <c r="R183" i="2"/>
  <c r="T159" i="2"/>
  <c r="R186" i="2"/>
  <c r="T162" i="2"/>
  <c r="R182" i="2"/>
  <c r="T158" i="2"/>
  <c r="R175" i="2"/>
  <c r="U151" i="2"/>
  <c r="T151" i="2"/>
  <c r="R185" i="2"/>
  <c r="T161" i="2"/>
  <c r="R181" i="2"/>
  <c r="U157" i="2"/>
  <c r="T157" i="2"/>
  <c r="R198" i="2"/>
  <c r="T174" i="2"/>
  <c r="R179" i="2"/>
  <c r="U155" i="2"/>
  <c r="T155" i="2"/>
  <c r="R188" i="2"/>
  <c r="T164" i="2"/>
  <c r="R184" i="2"/>
  <c r="T160" i="2"/>
  <c r="R176" i="2"/>
  <c r="U152" i="2"/>
  <c r="T152" i="2"/>
  <c r="R195" i="2"/>
  <c r="T171" i="2"/>
  <c r="R191" i="2"/>
  <c r="T167" i="2"/>
  <c r="T410" i="3"/>
  <c r="T434" i="3" s="1"/>
  <c r="T458" i="3" s="1"/>
  <c r="U302" i="3"/>
  <c r="S326" i="3"/>
  <c r="U294" i="3"/>
  <c r="S318" i="3"/>
  <c r="U286" i="3"/>
  <c r="S310" i="3"/>
  <c r="T369" i="3"/>
  <c r="T393" i="3" s="1"/>
  <c r="T417" i="3" s="1"/>
  <c r="T441" i="3" s="1"/>
  <c r="T465" i="3" s="1"/>
  <c r="T489" i="3" s="1"/>
  <c r="T513" i="3" s="1"/>
  <c r="T474" i="3"/>
  <c r="T377" i="3"/>
  <c r="T401" i="3" s="1"/>
  <c r="T425" i="3" s="1"/>
  <c r="T449" i="3" s="1"/>
  <c r="T473" i="3" s="1"/>
  <c r="T497" i="3" s="1"/>
  <c r="T521" i="3" s="1"/>
  <c r="T490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V13" i="2" l="1"/>
  <c r="W13" i="2" s="1"/>
  <c r="R200" i="2"/>
  <c r="T176" i="2"/>
  <c r="U176" i="2"/>
  <c r="R208" i="2"/>
  <c r="T184" i="2"/>
  <c r="R212" i="2"/>
  <c r="T188" i="2"/>
  <c r="R203" i="2"/>
  <c r="T179" i="2"/>
  <c r="U179" i="2"/>
  <c r="R222" i="2"/>
  <c r="T198" i="2"/>
  <c r="R205" i="2"/>
  <c r="T181" i="2"/>
  <c r="U181" i="2"/>
  <c r="T185" i="2"/>
  <c r="R209" i="2"/>
  <c r="T183" i="2"/>
  <c r="R207" i="2"/>
  <c r="T187" i="2"/>
  <c r="R211" i="2"/>
  <c r="T189" i="2"/>
  <c r="R213" i="2"/>
  <c r="R217" i="2"/>
  <c r="T193" i="2"/>
  <c r="R221" i="2"/>
  <c r="T197" i="2"/>
  <c r="U38" i="2"/>
  <c r="U14" i="2"/>
  <c r="V14" i="2" s="1"/>
  <c r="W14" i="2" s="1"/>
  <c r="U62" i="2"/>
  <c r="U86" i="2"/>
  <c r="U110" i="2"/>
  <c r="U134" i="2"/>
  <c r="R214" i="2"/>
  <c r="T190" i="2"/>
  <c r="R218" i="2"/>
  <c r="T194" i="2"/>
  <c r="R202" i="2"/>
  <c r="T178" i="2"/>
  <c r="U178" i="2"/>
  <c r="R201" i="2"/>
  <c r="T177" i="2"/>
  <c r="U177" i="2"/>
  <c r="AE13" i="2"/>
  <c r="AC13" i="2"/>
  <c r="AD13" i="2"/>
  <c r="AF13" i="2"/>
  <c r="T191" i="2"/>
  <c r="R215" i="2"/>
  <c r="R219" i="2"/>
  <c r="T195" i="2"/>
  <c r="R199" i="2"/>
  <c r="T175" i="2"/>
  <c r="U175" i="2"/>
  <c r="U158" i="2"/>
  <c r="R206" i="2"/>
  <c r="T182" i="2"/>
  <c r="U182" i="2"/>
  <c r="R210" i="2"/>
  <c r="T186" i="2"/>
  <c r="H15" i="2"/>
  <c r="I14" i="2"/>
  <c r="J14" i="2" s="1"/>
  <c r="R204" i="2"/>
  <c r="T180" i="2"/>
  <c r="U180" i="2"/>
  <c r="AE12" i="2"/>
  <c r="Z12" i="2" s="1"/>
  <c r="Z13" i="2" s="1"/>
  <c r="AC12" i="2"/>
  <c r="X12" i="2" s="1"/>
  <c r="AF12" i="2"/>
  <c r="AA12" i="2" s="1"/>
  <c r="AA13" i="2" s="1"/>
  <c r="AD12" i="2"/>
  <c r="Y12" i="2" s="1"/>
  <c r="Y13" i="2" s="1"/>
  <c r="R216" i="2"/>
  <c r="T192" i="2"/>
  <c r="R220" i="2"/>
  <c r="T196" i="2"/>
  <c r="T498" i="3"/>
  <c r="T522" i="3" s="1"/>
  <c r="T482" i="3"/>
  <c r="T514" i="3"/>
  <c r="U310" i="3"/>
  <c r="S334" i="3"/>
  <c r="U318" i="3"/>
  <c r="S342" i="3"/>
  <c r="U326" i="3"/>
  <c r="S350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R244" i="2"/>
  <c r="T220" i="2"/>
  <c r="R240" i="2"/>
  <c r="T216" i="2"/>
  <c r="R228" i="2"/>
  <c r="T204" i="2"/>
  <c r="U204" i="2"/>
  <c r="U39" i="2"/>
  <c r="U63" i="2"/>
  <c r="U15" i="2"/>
  <c r="V15" i="2" s="1"/>
  <c r="W15" i="2" s="1"/>
  <c r="U87" i="2"/>
  <c r="U111" i="2"/>
  <c r="U135" i="2"/>
  <c r="U159" i="2"/>
  <c r="R223" i="2"/>
  <c r="T199" i="2"/>
  <c r="U199" i="2"/>
  <c r="R243" i="2"/>
  <c r="T219" i="2"/>
  <c r="R226" i="2"/>
  <c r="T202" i="2"/>
  <c r="U202" i="2"/>
  <c r="R242" i="2"/>
  <c r="T218" i="2"/>
  <c r="R238" i="2"/>
  <c r="T214" i="2"/>
  <c r="R245" i="2"/>
  <c r="T221" i="2"/>
  <c r="R241" i="2"/>
  <c r="T217" i="2"/>
  <c r="U183" i="2"/>
  <c r="R229" i="2"/>
  <c r="T205" i="2"/>
  <c r="U205" i="2"/>
  <c r="R236" i="2"/>
  <c r="T212" i="2"/>
  <c r="R232" i="2"/>
  <c r="T208" i="2"/>
  <c r="R224" i="2"/>
  <c r="T200" i="2"/>
  <c r="U200" i="2"/>
  <c r="H16" i="2"/>
  <c r="I15" i="2"/>
  <c r="J15" i="2" s="1"/>
  <c r="R234" i="2"/>
  <c r="T210" i="2"/>
  <c r="R230" i="2"/>
  <c r="U206" i="2"/>
  <c r="T206" i="2"/>
  <c r="R239" i="2"/>
  <c r="T215" i="2"/>
  <c r="R225" i="2"/>
  <c r="T201" i="2"/>
  <c r="U201" i="2"/>
  <c r="AF14" i="2"/>
  <c r="AA14" i="2" s="1"/>
  <c r="AD14" i="2"/>
  <c r="Y14" i="2" s="1"/>
  <c r="AE14" i="2"/>
  <c r="Z14" i="2" s="1"/>
  <c r="AC14" i="2"/>
  <c r="X14" i="2" s="1"/>
  <c r="R237" i="2"/>
  <c r="T213" i="2"/>
  <c r="R235" i="2"/>
  <c r="T211" i="2"/>
  <c r="R231" i="2"/>
  <c r="U207" i="2"/>
  <c r="T207" i="2"/>
  <c r="R233" i="2"/>
  <c r="T209" i="2"/>
  <c r="R246" i="2"/>
  <c r="T222" i="2"/>
  <c r="R227" i="2"/>
  <c r="T203" i="2"/>
  <c r="U203" i="2"/>
  <c r="S374" i="3"/>
  <c r="U350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T246" i="2" l="1"/>
  <c r="T233" i="2"/>
  <c r="T231" i="2"/>
  <c r="U231" i="2"/>
  <c r="T235" i="2"/>
  <c r="T237" i="2"/>
  <c r="T225" i="2"/>
  <c r="U225" i="2"/>
  <c r="T234" i="2"/>
  <c r="H17" i="2"/>
  <c r="I16" i="2"/>
  <c r="J16" i="2" s="1"/>
  <c r="T224" i="2"/>
  <c r="U224" i="2"/>
  <c r="T238" i="2"/>
  <c r="T242" i="2"/>
  <c r="T226" i="2"/>
  <c r="U226" i="2"/>
  <c r="T223" i="2"/>
  <c r="U223" i="2"/>
  <c r="T240" i="2"/>
  <c r="T244" i="2"/>
  <c r="T227" i="2"/>
  <c r="U227" i="2"/>
  <c r="T239" i="2"/>
  <c r="T230" i="2"/>
  <c r="U230" i="2"/>
  <c r="U40" i="2"/>
  <c r="U16" i="2"/>
  <c r="V16" i="2" s="1"/>
  <c r="W16" i="2" s="1"/>
  <c r="U64" i="2"/>
  <c r="U88" i="2"/>
  <c r="U112" i="2"/>
  <c r="U136" i="2"/>
  <c r="U160" i="2"/>
  <c r="U184" i="2"/>
  <c r="U208" i="2"/>
  <c r="T232" i="2"/>
  <c r="U232" i="2"/>
  <c r="T236" i="2"/>
  <c r="T229" i="2"/>
  <c r="U229" i="2"/>
  <c r="T241" i="2"/>
  <c r="T245" i="2"/>
  <c r="T243" i="2"/>
  <c r="AF15" i="2"/>
  <c r="AA15" i="2" s="1"/>
  <c r="AD15" i="2"/>
  <c r="Y15" i="2" s="1"/>
  <c r="AC15" i="2"/>
  <c r="X15" i="2" s="1"/>
  <c r="AE15" i="2"/>
  <c r="Z15" i="2" s="1"/>
  <c r="T228" i="2"/>
  <c r="U228" i="2"/>
  <c r="S382" i="3"/>
  <c r="U358" i="3"/>
  <c r="S390" i="3"/>
  <c r="U366" i="3"/>
  <c r="U374" i="3"/>
  <c r="S398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1" i="2" l="1"/>
  <c r="U17" i="2"/>
  <c r="V17" i="2" s="1"/>
  <c r="W17" i="2" s="1"/>
  <c r="U65" i="2"/>
  <c r="U89" i="2"/>
  <c r="U113" i="2"/>
  <c r="U137" i="2"/>
  <c r="U161" i="2"/>
  <c r="U185" i="2"/>
  <c r="U209" i="2"/>
  <c r="AE16" i="2"/>
  <c r="Z16" i="2" s="1"/>
  <c r="AC16" i="2"/>
  <c r="X16" i="2" s="1"/>
  <c r="AD16" i="2"/>
  <c r="Y16" i="2" s="1"/>
  <c r="AF16" i="2"/>
  <c r="AA16" i="2" s="1"/>
  <c r="H18" i="2"/>
  <c r="I17" i="2"/>
  <c r="J17" i="2" s="1"/>
  <c r="U233" i="2"/>
  <c r="U398" i="3"/>
  <c r="S422" i="3"/>
  <c r="U241" i="3"/>
  <c r="S265" i="3"/>
  <c r="U257" i="3"/>
  <c r="S281" i="3"/>
  <c r="U249" i="3"/>
  <c r="S273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H19" i="2" l="1"/>
  <c r="I18" i="2"/>
  <c r="J18" i="2" s="1"/>
  <c r="AF17" i="2"/>
  <c r="AA17" i="2" s="1"/>
  <c r="AD17" i="2"/>
  <c r="Y17" i="2" s="1"/>
  <c r="AE17" i="2"/>
  <c r="Z17" i="2" s="1"/>
  <c r="AC17" i="2"/>
  <c r="X17" i="2" s="1"/>
  <c r="U42" i="2"/>
  <c r="U18" i="2"/>
  <c r="V18" i="2" s="1"/>
  <c r="W18" i="2" s="1"/>
  <c r="U66" i="2"/>
  <c r="U90" i="2"/>
  <c r="U114" i="2"/>
  <c r="U138" i="2"/>
  <c r="U162" i="2"/>
  <c r="U186" i="2"/>
  <c r="U210" i="2"/>
  <c r="U234" i="2"/>
  <c r="U273" i="3"/>
  <c r="S297" i="3"/>
  <c r="S305" i="3"/>
  <c r="U281" i="3"/>
  <c r="U265" i="3"/>
  <c r="S289" i="3"/>
  <c r="S446" i="3"/>
  <c r="U422" i="3"/>
  <c r="U247" i="3"/>
  <c r="S271" i="3"/>
  <c r="S430" i="3"/>
  <c r="U406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F18" i="2" l="1"/>
  <c r="AA18" i="2" s="1"/>
  <c r="AD18" i="2"/>
  <c r="Y18" i="2" s="1"/>
  <c r="AE18" i="2"/>
  <c r="AC18" i="2"/>
  <c r="X18" i="2" s="1"/>
  <c r="U43" i="2"/>
  <c r="U67" i="2"/>
  <c r="U19" i="2"/>
  <c r="V19" i="2" s="1"/>
  <c r="W19" i="2" s="1"/>
  <c r="U91" i="2"/>
  <c r="U115" i="2"/>
  <c r="U139" i="2"/>
  <c r="U163" i="2"/>
  <c r="U187" i="2"/>
  <c r="U211" i="2"/>
  <c r="U235" i="2"/>
  <c r="Z18" i="2"/>
  <c r="H20" i="2"/>
  <c r="I19" i="2"/>
  <c r="J19" i="2" s="1"/>
  <c r="S295" i="3"/>
  <c r="U271" i="3"/>
  <c r="S313" i="3"/>
  <c r="U289" i="3"/>
  <c r="S321" i="3"/>
  <c r="U297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U430" i="3"/>
  <c r="S454" i="3"/>
  <c r="U446" i="3"/>
  <c r="S470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1" i="2" l="1"/>
  <c r="I20" i="2"/>
  <c r="J20" i="2" s="1"/>
  <c r="AF19" i="2"/>
  <c r="AA19" i="2" s="1"/>
  <c r="AD19" i="2"/>
  <c r="AE19" i="2"/>
  <c r="Z19" i="2" s="1"/>
  <c r="AC19" i="2"/>
  <c r="X19" i="2" s="1"/>
  <c r="Y19" i="2"/>
  <c r="U44" i="2"/>
  <c r="U20" i="2"/>
  <c r="V20" i="2" s="1"/>
  <c r="W20" i="2" s="1"/>
  <c r="U68" i="2"/>
  <c r="U92" i="2"/>
  <c r="U116" i="2"/>
  <c r="U140" i="2"/>
  <c r="U164" i="2"/>
  <c r="U188" i="2"/>
  <c r="U212" i="2"/>
  <c r="U236" i="2"/>
  <c r="U248" i="3"/>
  <c r="S272" i="3"/>
  <c r="U243" i="3"/>
  <c r="S267" i="3"/>
  <c r="U258" i="3"/>
  <c r="S282" i="3"/>
  <c r="U256" i="3"/>
  <c r="S280" i="3"/>
  <c r="S494" i="3"/>
  <c r="U470" i="3"/>
  <c r="U454" i="3"/>
  <c r="S478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236" i="3"/>
  <c r="S260" i="3"/>
  <c r="U259" i="3"/>
  <c r="S283" i="3"/>
  <c r="U250" i="3"/>
  <c r="S274" i="3"/>
  <c r="U240" i="3"/>
  <c r="S264" i="3"/>
  <c r="U251" i="3"/>
  <c r="S275" i="3"/>
  <c r="U252" i="3"/>
  <c r="S276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0" i="2" l="1"/>
  <c r="AD20" i="2"/>
  <c r="Y20" i="2" s="1"/>
  <c r="AE20" i="2"/>
  <c r="Z20" i="2" s="1"/>
  <c r="AC20" i="2"/>
  <c r="X20" i="2" s="1"/>
  <c r="U45" i="2"/>
  <c r="U69" i="2"/>
  <c r="U21" i="2"/>
  <c r="V21" i="2" s="1"/>
  <c r="W21" i="2" s="1"/>
  <c r="U93" i="2"/>
  <c r="U117" i="2"/>
  <c r="U141" i="2"/>
  <c r="U165" i="2"/>
  <c r="U189" i="2"/>
  <c r="U213" i="2"/>
  <c r="U237" i="2"/>
  <c r="AA20" i="2"/>
  <c r="H22" i="2"/>
  <c r="I21" i="2"/>
  <c r="J21" i="2" s="1"/>
  <c r="U319" i="3"/>
  <c r="S343" i="3"/>
  <c r="U279" i="3"/>
  <c r="S303" i="3"/>
  <c r="U276" i="3"/>
  <c r="S300" i="3"/>
  <c r="U275" i="3"/>
  <c r="S299" i="3"/>
  <c r="U264" i="3"/>
  <c r="S288" i="3"/>
  <c r="U274" i="3"/>
  <c r="S298" i="3"/>
  <c r="U283" i="3"/>
  <c r="S307" i="3"/>
  <c r="S284" i="3"/>
  <c r="U260" i="3"/>
  <c r="S325" i="3"/>
  <c r="U301" i="3"/>
  <c r="S316" i="3"/>
  <c r="U292" i="3"/>
  <c r="U478" i="3"/>
  <c r="S502" i="3"/>
  <c r="U502" i="3" s="1"/>
  <c r="U280" i="3"/>
  <c r="S304" i="3"/>
  <c r="U282" i="3"/>
  <c r="S306" i="3"/>
  <c r="U267" i="3"/>
  <c r="S291" i="3"/>
  <c r="U272" i="3"/>
  <c r="S296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U494" i="3"/>
  <c r="S518" i="3"/>
  <c r="U518" i="3" s="1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AF21" i="2"/>
  <c r="AA21" i="2" s="1"/>
  <c r="AD21" i="2"/>
  <c r="Y21" i="2" s="1"/>
  <c r="AE21" i="2"/>
  <c r="AC21" i="2"/>
  <c r="X21" i="2" s="1"/>
  <c r="Z21" i="2"/>
  <c r="U46" i="2"/>
  <c r="U22" i="2"/>
  <c r="V22" i="2" s="1"/>
  <c r="W22" i="2" s="1"/>
  <c r="U70" i="2"/>
  <c r="U94" i="2"/>
  <c r="U118" i="2"/>
  <c r="U142" i="2"/>
  <c r="U166" i="2"/>
  <c r="U190" i="2"/>
  <c r="U214" i="2"/>
  <c r="U238" i="2"/>
  <c r="U311" i="3"/>
  <c r="S335" i="3"/>
  <c r="U314" i="3"/>
  <c r="S338" i="3"/>
  <c r="U296" i="3"/>
  <c r="S320" i="3"/>
  <c r="U291" i="3"/>
  <c r="S315" i="3"/>
  <c r="U306" i="3"/>
  <c r="S330" i="3"/>
  <c r="U304" i="3"/>
  <c r="S328" i="3"/>
  <c r="S331" i="3"/>
  <c r="U307" i="3"/>
  <c r="U298" i="3"/>
  <c r="S322" i="3"/>
  <c r="U288" i="3"/>
  <c r="S312" i="3"/>
  <c r="U299" i="3"/>
  <c r="S323" i="3"/>
  <c r="S324" i="3"/>
  <c r="U300" i="3"/>
  <c r="U303" i="3"/>
  <c r="S327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U316" i="3"/>
  <c r="S340" i="3"/>
  <c r="U325" i="3"/>
  <c r="S349" i="3"/>
  <c r="S308" i="3"/>
  <c r="U284" i="3"/>
  <c r="H120" i="3"/>
  <c r="U5" i="3" s="1"/>
  <c r="U8" i="3" s="1"/>
  <c r="AF22" i="2" l="1"/>
  <c r="AA22" i="2" s="1"/>
  <c r="AD22" i="2"/>
  <c r="Y22" i="2" s="1"/>
  <c r="AE22" i="2"/>
  <c r="AC22" i="2"/>
  <c r="X22" i="2" s="1"/>
  <c r="Z22" i="2"/>
  <c r="U47" i="2"/>
  <c r="U23" i="2"/>
  <c r="V23" i="2" s="1"/>
  <c r="W23" i="2" s="1"/>
  <c r="U71" i="2"/>
  <c r="U95" i="2"/>
  <c r="U119" i="2"/>
  <c r="U143" i="2"/>
  <c r="U167" i="2"/>
  <c r="U191" i="2"/>
  <c r="U215" i="2"/>
  <c r="U239" i="2"/>
  <c r="H24" i="2"/>
  <c r="I23" i="2"/>
  <c r="J23" i="2" s="1"/>
  <c r="U349" i="3"/>
  <c r="S373" i="3"/>
  <c r="U340" i="3"/>
  <c r="S364" i="3"/>
  <c r="U333" i="3"/>
  <c r="S357" i="3"/>
  <c r="U341" i="3"/>
  <c r="S365" i="3"/>
  <c r="U367" i="3"/>
  <c r="S391" i="3"/>
  <c r="U327" i="3"/>
  <c r="S351" i="3"/>
  <c r="U323" i="3"/>
  <c r="S347" i="3"/>
  <c r="S336" i="3"/>
  <c r="U312" i="3"/>
  <c r="U322" i="3"/>
  <c r="S346" i="3"/>
  <c r="S352" i="3"/>
  <c r="U328" i="3"/>
  <c r="U330" i="3"/>
  <c r="S354" i="3"/>
  <c r="S339" i="3"/>
  <c r="U315" i="3"/>
  <c r="U320" i="3"/>
  <c r="S344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T89" i="1"/>
  <c r="T379" i="1" s="1"/>
  <c r="Q89" i="1"/>
  <c r="Q379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N87" i="1"/>
  <c r="N377" i="1" s="1"/>
  <c r="T86" i="1"/>
  <c r="T376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Q84" i="1"/>
  <c r="Q374" i="1" s="1"/>
  <c r="N84" i="1"/>
  <c r="N374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T81" i="1"/>
  <c r="T371" i="1" s="1"/>
  <c r="Q81" i="1"/>
  <c r="Q371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T626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N624" i="1" s="1"/>
  <c r="N1097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Q621" i="1" s="1"/>
  <c r="Q1099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T618" i="1" s="1"/>
  <c r="T1101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AA23" i="2" l="1"/>
  <c r="H25" i="2"/>
  <c r="I24" i="2"/>
  <c r="J24" i="2" s="1"/>
  <c r="AF23" i="2"/>
  <c r="AD23" i="2"/>
  <c r="Y23" i="2" s="1"/>
  <c r="AE23" i="2"/>
  <c r="AC23" i="2"/>
  <c r="Z23" i="2"/>
  <c r="X23" i="2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AE24" i="1"/>
  <c r="AD26" i="1"/>
  <c r="O27" i="1"/>
  <c r="R29" i="1"/>
  <c r="U31" i="1"/>
  <c r="AD31" i="1"/>
  <c r="AE32" i="1"/>
  <c r="AD34" i="1"/>
  <c r="Q629" i="1"/>
  <c r="AD27" i="1"/>
  <c r="AE28" i="1"/>
  <c r="Q618" i="1"/>
  <c r="Q1101" i="1" s="1"/>
  <c r="N619" i="1"/>
  <c r="N1103" i="1" s="1"/>
  <c r="N621" i="1"/>
  <c r="N1099" i="1" s="1"/>
  <c r="T621" i="1"/>
  <c r="T1099" i="1" s="1"/>
  <c r="T623" i="1"/>
  <c r="T1098" i="1" s="1"/>
  <c r="Q624" i="1"/>
  <c r="Q1097" i="1" s="1"/>
  <c r="Q626" i="1"/>
  <c r="Q1096" i="1" s="1"/>
  <c r="N627" i="1"/>
  <c r="N629" i="1"/>
  <c r="N1094" i="1" s="1"/>
  <c r="T629" i="1"/>
  <c r="T631" i="1"/>
  <c r="Q632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S368" i="3"/>
  <c r="U344" i="3"/>
  <c r="U354" i="3"/>
  <c r="S378" i="3"/>
  <c r="U346" i="3"/>
  <c r="S370" i="3"/>
  <c r="U347" i="3"/>
  <c r="S371" i="3"/>
  <c r="U351" i="3"/>
  <c r="S375" i="3"/>
  <c r="U391" i="3"/>
  <c r="S415" i="3"/>
  <c r="S389" i="3"/>
  <c r="U365" i="3"/>
  <c r="U357" i="3"/>
  <c r="S381" i="3"/>
  <c r="U364" i="3"/>
  <c r="S388" i="3"/>
  <c r="U373" i="3"/>
  <c r="S397" i="3"/>
  <c r="Q662" i="1"/>
  <c r="N663" i="1"/>
  <c r="T663" i="1"/>
  <c r="N665" i="1"/>
  <c r="T665" i="1"/>
  <c r="Q666" i="1"/>
  <c r="T667" i="1"/>
  <c r="Q668" i="1"/>
  <c r="N669" i="1"/>
  <c r="Q670" i="1"/>
  <c r="N671" i="1"/>
  <c r="T671" i="1"/>
  <c r="T679" i="1"/>
  <c r="S379" i="3"/>
  <c r="U355" i="3"/>
  <c r="S449" i="3"/>
  <c r="U425" i="3"/>
  <c r="S433" i="3"/>
  <c r="U409" i="3"/>
  <c r="U332" i="3"/>
  <c r="S356" i="3"/>
  <c r="U339" i="3"/>
  <c r="S363" i="3"/>
  <c r="S376" i="3"/>
  <c r="U352" i="3"/>
  <c r="U336" i="3"/>
  <c r="S360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AF24" i="2" l="1"/>
  <c r="AA24" i="2" s="1"/>
  <c r="AD24" i="2"/>
  <c r="Y24" i="2" s="1"/>
  <c r="AE24" i="2"/>
  <c r="Z24" i="2" s="1"/>
  <c r="AC24" i="2"/>
  <c r="X24" i="2" s="1"/>
  <c r="U49" i="2"/>
  <c r="U73" i="2"/>
  <c r="U25" i="2"/>
  <c r="V25" i="2" s="1"/>
  <c r="W25" i="2" s="1"/>
  <c r="U97" i="2"/>
  <c r="U121" i="2"/>
  <c r="U145" i="2"/>
  <c r="U169" i="2"/>
  <c r="U193" i="2"/>
  <c r="U217" i="2"/>
  <c r="U241" i="2"/>
  <c r="H26" i="2"/>
  <c r="I25" i="2"/>
  <c r="J25" i="2" s="1"/>
  <c r="U360" i="3"/>
  <c r="S384" i="3"/>
  <c r="U363" i="3"/>
  <c r="S387" i="3"/>
  <c r="U356" i="3"/>
  <c r="S380" i="3"/>
  <c r="S413" i="3"/>
  <c r="U389" i="3"/>
  <c r="S392" i="3"/>
  <c r="U368" i="3"/>
  <c r="S396" i="3"/>
  <c r="U372" i="3"/>
  <c r="T11" i="1"/>
  <c r="U376" i="3"/>
  <c r="S400" i="3"/>
  <c r="S457" i="3"/>
  <c r="U433" i="3"/>
  <c r="S473" i="3"/>
  <c r="U449" i="3"/>
  <c r="S403" i="3"/>
  <c r="U379" i="3"/>
  <c r="S421" i="3"/>
  <c r="U397" i="3"/>
  <c r="S412" i="3"/>
  <c r="U388" i="3"/>
  <c r="U381" i="3"/>
  <c r="S405" i="3"/>
  <c r="S439" i="3"/>
  <c r="U415" i="3"/>
  <c r="U375" i="3"/>
  <c r="S399" i="3"/>
  <c r="U371" i="3"/>
  <c r="S395" i="3"/>
  <c r="S394" i="3"/>
  <c r="U370" i="3"/>
  <c r="S402" i="3"/>
  <c r="U378" i="3"/>
  <c r="S410" i="3"/>
  <c r="U386" i="3"/>
  <c r="S407" i="3"/>
  <c r="U383" i="3"/>
  <c r="S465" i="3"/>
  <c r="U441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U50" i="2"/>
  <c r="U26" i="2"/>
  <c r="V26" i="2" s="1"/>
  <c r="W26" i="2" s="1"/>
  <c r="U74" i="2"/>
  <c r="U98" i="2"/>
  <c r="U122" i="2"/>
  <c r="U146" i="2"/>
  <c r="U170" i="2"/>
  <c r="U194" i="2"/>
  <c r="U218" i="2"/>
  <c r="U242" i="2"/>
  <c r="AF25" i="2"/>
  <c r="AA25" i="2" s="1"/>
  <c r="AD25" i="2"/>
  <c r="Y25" i="2" s="1"/>
  <c r="AE25" i="2"/>
  <c r="Z25" i="2" s="1"/>
  <c r="AC25" i="2"/>
  <c r="X25" i="2" s="1"/>
  <c r="S489" i="3"/>
  <c r="U465" i="3"/>
  <c r="U407" i="3"/>
  <c r="S431" i="3"/>
  <c r="U410" i="3"/>
  <c r="S434" i="3"/>
  <c r="U402" i="3"/>
  <c r="S426" i="3"/>
  <c r="U394" i="3"/>
  <c r="S418" i="3"/>
  <c r="U439" i="3"/>
  <c r="S463" i="3"/>
  <c r="U412" i="3"/>
  <c r="S436" i="3"/>
  <c r="U421" i="3"/>
  <c r="S445" i="3"/>
  <c r="S427" i="3"/>
  <c r="U403" i="3"/>
  <c r="S497" i="3"/>
  <c r="U473" i="3"/>
  <c r="S481" i="3"/>
  <c r="U457" i="3"/>
  <c r="U380" i="3"/>
  <c r="S404" i="3"/>
  <c r="U387" i="3"/>
  <c r="S411" i="3"/>
  <c r="U384" i="3"/>
  <c r="S408" i="3"/>
  <c r="U395" i="3"/>
  <c r="S419" i="3"/>
  <c r="U399" i="3"/>
  <c r="S423" i="3"/>
  <c r="U405" i="3"/>
  <c r="S429" i="3"/>
  <c r="U400" i="3"/>
  <c r="S424" i="3"/>
  <c r="U396" i="3"/>
  <c r="S420" i="3"/>
  <c r="S416" i="3"/>
  <c r="U392" i="3"/>
  <c r="S437" i="3"/>
  <c r="U413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H28" i="2" l="1"/>
  <c r="I27" i="2"/>
  <c r="J27" i="2" s="1"/>
  <c r="AF26" i="2"/>
  <c r="AA26" i="2" s="1"/>
  <c r="AD26" i="2"/>
  <c r="Y26" i="2" s="1"/>
  <c r="AE26" i="2"/>
  <c r="Z26" i="2" s="1"/>
  <c r="AC26" i="2"/>
  <c r="X26" i="2" s="1"/>
  <c r="U51" i="2"/>
  <c r="U27" i="2"/>
  <c r="V27" i="2" s="1"/>
  <c r="W27" i="2" s="1"/>
  <c r="U75" i="2"/>
  <c r="U99" i="2"/>
  <c r="U123" i="2"/>
  <c r="U147" i="2"/>
  <c r="U171" i="2"/>
  <c r="U195" i="2"/>
  <c r="U219" i="2"/>
  <c r="U243" i="2"/>
  <c r="U420" i="3"/>
  <c r="S444" i="3"/>
  <c r="U424" i="3"/>
  <c r="S448" i="3"/>
  <c r="U429" i="3"/>
  <c r="S453" i="3"/>
  <c r="U423" i="3"/>
  <c r="S447" i="3"/>
  <c r="U419" i="3"/>
  <c r="S443" i="3"/>
  <c r="U408" i="3"/>
  <c r="S432" i="3"/>
  <c r="U411" i="3"/>
  <c r="S435" i="3"/>
  <c r="U404" i="3"/>
  <c r="S428" i="3"/>
  <c r="U445" i="3"/>
  <c r="S469" i="3"/>
  <c r="U436" i="3"/>
  <c r="S460" i="3"/>
  <c r="U463" i="3"/>
  <c r="S487" i="3"/>
  <c r="U418" i="3"/>
  <c r="S442" i="3"/>
  <c r="U426" i="3"/>
  <c r="S450" i="3"/>
  <c r="U434" i="3"/>
  <c r="S458" i="3"/>
  <c r="U431" i="3"/>
  <c r="S455" i="3"/>
  <c r="S461" i="3"/>
  <c r="U437" i="3"/>
  <c r="U416" i="3"/>
  <c r="S440" i="3"/>
  <c r="S505" i="3"/>
  <c r="U505" i="3" s="1"/>
  <c r="U481" i="3"/>
  <c r="S521" i="3"/>
  <c r="U521" i="3" s="1"/>
  <c r="U497" i="3"/>
  <c r="S451" i="3"/>
  <c r="U427" i="3"/>
  <c r="U489" i="3"/>
  <c r="S513" i="3"/>
  <c r="U513" i="3" s="1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52" i="2" l="1"/>
  <c r="U28" i="2"/>
  <c r="V28" i="2" s="1"/>
  <c r="W28" i="2" s="1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H29" i="2"/>
  <c r="I29" i="2" s="1"/>
  <c r="J29" i="2" s="1"/>
  <c r="I28" i="2"/>
  <c r="J28" i="2" s="1"/>
  <c r="U440" i="3"/>
  <c r="S464" i="3"/>
  <c r="U455" i="3"/>
  <c r="S479" i="3"/>
  <c r="S482" i="3"/>
  <c r="U458" i="3"/>
  <c r="S474" i="3"/>
  <c r="U450" i="3"/>
  <c r="U442" i="3"/>
  <c r="S466" i="3"/>
  <c r="U487" i="3"/>
  <c r="S511" i="3"/>
  <c r="U511" i="3" s="1"/>
  <c r="U460" i="3"/>
  <c r="S484" i="3"/>
  <c r="U469" i="3"/>
  <c r="S493" i="3"/>
  <c r="U428" i="3"/>
  <c r="S452" i="3"/>
  <c r="U435" i="3"/>
  <c r="S459" i="3"/>
  <c r="U432" i="3"/>
  <c r="S456" i="3"/>
  <c r="S467" i="3"/>
  <c r="U443" i="3"/>
  <c r="U447" i="3"/>
  <c r="S471" i="3"/>
  <c r="U453" i="3"/>
  <c r="S477" i="3"/>
  <c r="U448" i="3"/>
  <c r="S472" i="3"/>
  <c r="U444" i="3"/>
  <c r="S468" i="3"/>
  <c r="S475" i="3"/>
  <c r="U451" i="3"/>
  <c r="S485" i="3"/>
  <c r="U46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A28" i="2" l="1"/>
  <c r="U54" i="2"/>
  <c r="U30" i="2"/>
  <c r="V30" i="2" s="1"/>
  <c r="U78" i="2"/>
  <c r="U102" i="2"/>
  <c r="U126" i="2"/>
  <c r="U150" i="2"/>
  <c r="U174" i="2"/>
  <c r="U198" i="2"/>
  <c r="U222" i="2"/>
  <c r="U246" i="2"/>
  <c r="AF28" i="2"/>
  <c r="AD28" i="2"/>
  <c r="Y28" i="2" s="1"/>
  <c r="AE28" i="2"/>
  <c r="Z28" i="2" s="1"/>
  <c r="AC28" i="2"/>
  <c r="X28" i="2" s="1"/>
  <c r="U53" i="2"/>
  <c r="U77" i="2"/>
  <c r="U29" i="2"/>
  <c r="V29" i="2" s="1"/>
  <c r="W29" i="2" s="1"/>
  <c r="U101" i="2"/>
  <c r="U125" i="2"/>
  <c r="U149" i="2"/>
  <c r="U173" i="2"/>
  <c r="U197" i="2"/>
  <c r="U221" i="2"/>
  <c r="U245" i="2"/>
  <c r="U468" i="3"/>
  <c r="S492" i="3"/>
  <c r="S496" i="3"/>
  <c r="U472" i="3"/>
  <c r="U477" i="3"/>
  <c r="S501" i="3"/>
  <c r="U501" i="3" s="1"/>
  <c r="U471" i="3"/>
  <c r="S495" i="3"/>
  <c r="U456" i="3"/>
  <c r="S480" i="3"/>
  <c r="U459" i="3"/>
  <c r="S483" i="3"/>
  <c r="U452" i="3"/>
  <c r="S476" i="3"/>
  <c r="U493" i="3"/>
  <c r="S517" i="3"/>
  <c r="U517" i="3" s="1"/>
  <c r="S508" i="3"/>
  <c r="U508" i="3" s="1"/>
  <c r="U484" i="3"/>
  <c r="S490" i="3"/>
  <c r="U466" i="3"/>
  <c r="U479" i="3"/>
  <c r="S503" i="3"/>
  <c r="U503" i="3" s="1"/>
  <c r="U464" i="3"/>
  <c r="S488" i="3"/>
  <c r="S509" i="3"/>
  <c r="U509" i="3" s="1"/>
  <c r="U485" i="3"/>
  <c r="S499" i="3"/>
  <c r="U475" i="3"/>
  <c r="U467" i="3"/>
  <c r="S491" i="3"/>
  <c r="S498" i="3"/>
  <c r="U474" i="3"/>
  <c r="S506" i="3"/>
  <c r="U506" i="3" s="1"/>
  <c r="U48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W30" i="2" l="1"/>
  <c r="V31" i="2"/>
  <c r="AF29" i="2"/>
  <c r="AA29" i="2" s="1"/>
  <c r="AD29" i="2"/>
  <c r="Y29" i="2" s="1"/>
  <c r="AE29" i="2"/>
  <c r="Z29" i="2" s="1"/>
  <c r="AC29" i="2"/>
  <c r="X29" i="2" s="1"/>
  <c r="U491" i="3"/>
  <c r="S515" i="3"/>
  <c r="U515" i="3" s="1"/>
  <c r="S512" i="3"/>
  <c r="U512" i="3" s="1"/>
  <c r="U488" i="3"/>
  <c r="S500" i="3"/>
  <c r="U476" i="3"/>
  <c r="U483" i="3"/>
  <c r="S507" i="3"/>
  <c r="U507" i="3" s="1"/>
  <c r="U480" i="3"/>
  <c r="S504" i="3"/>
  <c r="U504" i="3" s="1"/>
  <c r="S519" i="3"/>
  <c r="U519" i="3" s="1"/>
  <c r="U495" i="3"/>
  <c r="U492" i="3"/>
  <c r="S516" i="3"/>
  <c r="U516" i="3" s="1"/>
  <c r="U498" i="3"/>
  <c r="S522" i="3"/>
  <c r="U522" i="3" s="1"/>
  <c r="S523" i="3"/>
  <c r="U523" i="3" s="1"/>
  <c r="U499" i="3"/>
  <c r="S514" i="3"/>
  <c r="U514" i="3" s="1"/>
  <c r="U490" i="3"/>
  <c r="U496" i="3"/>
  <c r="S520" i="3"/>
  <c r="U520" i="3" s="1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A30" i="2" l="1"/>
  <c r="W31" i="2"/>
  <c r="V32" i="2"/>
  <c r="AF30" i="2"/>
  <c r="AD30" i="2"/>
  <c r="Y30" i="2" s="1"/>
  <c r="AE30" i="2"/>
  <c r="Z30" i="2" s="1"/>
  <c r="AC30" i="2"/>
  <c r="X30" i="2" s="1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2" i="2" l="1"/>
  <c r="V33" i="2"/>
  <c r="AF31" i="2"/>
  <c r="AA31" i="2" s="1"/>
  <c r="AD31" i="2"/>
  <c r="Y31" i="2" s="1"/>
  <c r="AE31" i="2"/>
  <c r="Z31" i="2" s="1"/>
  <c r="AC31" i="2"/>
  <c r="X31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F32" i="2" l="1"/>
  <c r="AA32" i="2" s="1"/>
  <c r="AD32" i="2"/>
  <c r="Y32" i="2" s="1"/>
  <c r="AE32" i="2"/>
  <c r="Z32" i="2" s="1"/>
  <c r="AC32" i="2"/>
  <c r="X32" i="2" s="1"/>
  <c r="W33" i="2"/>
  <c r="V34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4" i="2" l="1"/>
  <c r="V35" i="2"/>
  <c r="AF33" i="2"/>
  <c r="AA33" i="2" s="1"/>
  <c r="AD33" i="2"/>
  <c r="Y33" i="2" s="1"/>
  <c r="AE33" i="2"/>
  <c r="Z33" i="2" s="1"/>
  <c r="AC33" i="2"/>
  <c r="X33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4" i="2" l="1"/>
  <c r="AA34" i="2" s="1"/>
  <c r="AD34" i="2"/>
  <c r="Y34" i="2" s="1"/>
  <c r="AE34" i="2"/>
  <c r="Z34" i="2" s="1"/>
  <c r="AC34" i="2"/>
  <c r="X34" i="2" s="1"/>
  <c r="W35" i="2"/>
  <c r="V36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6" i="2" l="1"/>
  <c r="V37" i="2"/>
  <c r="AF35" i="2"/>
  <c r="AA35" i="2" s="1"/>
  <c r="AD35" i="2"/>
  <c r="Y35" i="2" s="1"/>
  <c r="AE35" i="2"/>
  <c r="Z35" i="2" s="1"/>
  <c r="AC35" i="2"/>
  <c r="X35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6" i="2" l="1"/>
  <c r="AA36" i="2" s="1"/>
  <c r="AD36" i="2"/>
  <c r="Y36" i="2" s="1"/>
  <c r="AE36" i="2"/>
  <c r="Z36" i="2" s="1"/>
  <c r="AC36" i="2"/>
  <c r="X36" i="2" s="1"/>
  <c r="W37" i="2"/>
  <c r="V38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8" i="2" l="1"/>
  <c r="V39" i="2"/>
  <c r="AF37" i="2"/>
  <c r="AA37" i="2" s="1"/>
  <c r="AD37" i="2"/>
  <c r="Y37" i="2" s="1"/>
  <c r="AE37" i="2"/>
  <c r="Z37" i="2" s="1"/>
  <c r="AC37" i="2"/>
  <c r="X37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F38" i="2" l="1"/>
  <c r="AA38" i="2" s="1"/>
  <c r="AD38" i="2"/>
  <c r="Y38" i="2" s="1"/>
  <c r="AE38" i="2"/>
  <c r="Z38" i="2" s="1"/>
  <c r="AC38" i="2"/>
  <c r="X38" i="2" s="1"/>
  <c r="W39" i="2"/>
  <c r="V40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40" i="2" l="1"/>
  <c r="V41" i="2"/>
  <c r="AF39" i="2"/>
  <c r="AA39" i="2" s="1"/>
  <c r="AD39" i="2"/>
  <c r="Y39" i="2" s="1"/>
  <c r="AE39" i="2"/>
  <c r="Z39" i="2" s="1"/>
  <c r="AC39" i="2"/>
  <c r="X39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40" i="2" l="1"/>
  <c r="AA40" i="2" s="1"/>
  <c r="AD40" i="2"/>
  <c r="Y40" i="2" s="1"/>
  <c r="AE40" i="2"/>
  <c r="Z40" i="2" s="1"/>
  <c r="AC40" i="2"/>
  <c r="X40" i="2" s="1"/>
  <c r="W41" i="2"/>
  <c r="V42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2" i="2" l="1"/>
  <c r="V43" i="2"/>
  <c r="AF41" i="2"/>
  <c r="AA41" i="2" s="1"/>
  <c r="AD41" i="2"/>
  <c r="Y41" i="2" s="1"/>
  <c r="AE41" i="2"/>
  <c r="Z41" i="2" s="1"/>
  <c r="AC41" i="2"/>
  <c r="X41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F42" i="2" l="1"/>
  <c r="AA42" i="2" s="1"/>
  <c r="AD42" i="2"/>
  <c r="Y42" i="2" s="1"/>
  <c r="AE42" i="2"/>
  <c r="Z42" i="2" s="1"/>
  <c r="AC42" i="2"/>
  <c r="X42" i="2" s="1"/>
  <c r="W43" i="2"/>
  <c r="V44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4" i="2" l="1"/>
  <c r="V45" i="2"/>
  <c r="AF43" i="2"/>
  <c r="AA43" i="2" s="1"/>
  <c r="AD43" i="2"/>
  <c r="Y43" i="2" s="1"/>
  <c r="AE43" i="2"/>
  <c r="Z43" i="2" s="1"/>
  <c r="AC43" i="2"/>
  <c r="X43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F44" i="2" l="1"/>
  <c r="AA44" i="2" s="1"/>
  <c r="AD44" i="2"/>
  <c r="Y44" i="2" s="1"/>
  <c r="AE44" i="2"/>
  <c r="Z44" i="2" s="1"/>
  <c r="AC44" i="2"/>
  <c r="X44" i="2" s="1"/>
  <c r="W45" i="2"/>
  <c r="V46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6" i="2" l="1"/>
  <c r="V47" i="2"/>
  <c r="AF45" i="2"/>
  <c r="AA45" i="2" s="1"/>
  <c r="AD45" i="2"/>
  <c r="Y45" i="2" s="1"/>
  <c r="AE45" i="2"/>
  <c r="Z45" i="2" s="1"/>
  <c r="AC45" i="2"/>
  <c r="X45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F46" i="2" l="1"/>
  <c r="AA46" i="2" s="1"/>
  <c r="AD46" i="2"/>
  <c r="Y46" i="2" s="1"/>
  <c r="AE46" i="2"/>
  <c r="Z46" i="2" s="1"/>
  <c r="AC46" i="2"/>
  <c r="X46" i="2" s="1"/>
  <c r="W47" i="2"/>
  <c r="V48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8" i="2" l="1"/>
  <c r="V49" i="2"/>
  <c r="AF47" i="2"/>
  <c r="AA47" i="2" s="1"/>
  <c r="AD47" i="2"/>
  <c r="Y47" i="2" s="1"/>
  <c r="AE47" i="2"/>
  <c r="Z47" i="2" s="1"/>
  <c r="AC47" i="2"/>
  <c r="X47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F48" i="2" l="1"/>
  <c r="AA48" i="2" s="1"/>
  <c r="AD48" i="2"/>
  <c r="Y48" i="2" s="1"/>
  <c r="AE48" i="2"/>
  <c r="Z48" i="2" s="1"/>
  <c r="AC48" i="2"/>
  <c r="X48" i="2" s="1"/>
  <c r="W49" i="2"/>
  <c r="V50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50" i="2" l="1"/>
  <c r="V51" i="2"/>
  <c r="AF49" i="2"/>
  <c r="AA49" i="2" s="1"/>
  <c r="AD49" i="2"/>
  <c r="Y49" i="2" s="1"/>
  <c r="AE49" i="2"/>
  <c r="Z49" i="2" s="1"/>
  <c r="AC49" i="2"/>
  <c r="X49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F50" i="2" l="1"/>
  <c r="AA50" i="2" s="1"/>
  <c r="AD50" i="2"/>
  <c r="Y50" i="2" s="1"/>
  <c r="AE50" i="2"/>
  <c r="Z50" i="2" s="1"/>
  <c r="AC50" i="2"/>
  <c r="X50" i="2" s="1"/>
  <c r="W51" i="2"/>
  <c r="V52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2" i="2" l="1"/>
  <c r="V53" i="2"/>
  <c r="AF51" i="2"/>
  <c r="AA51" i="2" s="1"/>
  <c r="AD51" i="2"/>
  <c r="Y51" i="2" s="1"/>
  <c r="AE51" i="2"/>
  <c r="Z51" i="2" s="1"/>
  <c r="AC51" i="2"/>
  <c r="X51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2" i="2" l="1"/>
  <c r="AA52" i="2" s="1"/>
  <c r="AD52" i="2"/>
  <c r="Y52" i="2" s="1"/>
  <c r="AE52" i="2"/>
  <c r="Z52" i="2" s="1"/>
  <c r="AC52" i="2"/>
  <c r="X52" i="2" s="1"/>
  <c r="W53" i="2"/>
  <c r="V54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4" i="2" l="1"/>
  <c r="V55" i="2"/>
  <c r="AF53" i="2"/>
  <c r="AA53" i="2" s="1"/>
  <c r="AD53" i="2"/>
  <c r="Y53" i="2" s="1"/>
  <c r="AE53" i="2"/>
  <c r="Z53" i="2" s="1"/>
  <c r="AC53" i="2"/>
  <c r="X53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4" i="2" l="1"/>
  <c r="AA54" i="2" s="1"/>
  <c r="AD54" i="2"/>
  <c r="Y54" i="2" s="1"/>
  <c r="AE54" i="2"/>
  <c r="Z54" i="2" s="1"/>
  <c r="AC54" i="2"/>
  <c r="X54" i="2" s="1"/>
  <c r="W55" i="2"/>
  <c r="V56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6" i="2" l="1"/>
  <c r="V57" i="2"/>
  <c r="AF55" i="2"/>
  <c r="AA55" i="2" s="1"/>
  <c r="AD55" i="2"/>
  <c r="Y55" i="2" s="1"/>
  <c r="AC55" i="2"/>
  <c r="X55" i="2" s="1"/>
  <c r="AE55" i="2"/>
  <c r="Z55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6" i="2" l="1"/>
  <c r="AA56" i="2" s="1"/>
  <c r="AD56" i="2"/>
  <c r="Y56" i="2" s="1"/>
  <c r="AE56" i="2"/>
  <c r="Z56" i="2" s="1"/>
  <c r="AC56" i="2"/>
  <c r="X56" i="2" s="1"/>
  <c r="W57" i="2"/>
  <c r="V58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8" i="2" l="1"/>
  <c r="V59" i="2"/>
  <c r="AF57" i="2"/>
  <c r="AA57" i="2" s="1"/>
  <c r="AD57" i="2"/>
  <c r="Y57" i="2" s="1"/>
  <c r="AC57" i="2"/>
  <c r="X57" i="2" s="1"/>
  <c r="AE57" i="2"/>
  <c r="Z57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8" i="2" l="1"/>
  <c r="AA58" i="2" s="1"/>
  <c r="AD58" i="2"/>
  <c r="Y58" i="2" s="1"/>
  <c r="AE58" i="2"/>
  <c r="Z58" i="2" s="1"/>
  <c r="AC58" i="2"/>
  <c r="X58" i="2" s="1"/>
  <c r="W59" i="2"/>
  <c r="V60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60" i="2" l="1"/>
  <c r="V61" i="2"/>
  <c r="AF59" i="2"/>
  <c r="AA59" i="2" s="1"/>
  <c r="AD59" i="2"/>
  <c r="Y59" i="2" s="1"/>
  <c r="AC59" i="2"/>
  <c r="X59" i="2" s="1"/>
  <c r="AE59" i="2"/>
  <c r="Z59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F60" i="2" l="1"/>
  <c r="AA60" i="2" s="1"/>
  <c r="AD60" i="2"/>
  <c r="Y60" i="2" s="1"/>
  <c r="AE60" i="2"/>
  <c r="Z60" i="2" s="1"/>
  <c r="AC60" i="2"/>
  <c r="X60" i="2" s="1"/>
  <c r="W61" i="2"/>
  <c r="V62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2" i="2" l="1"/>
  <c r="V63" i="2"/>
  <c r="AF61" i="2"/>
  <c r="AA61" i="2" s="1"/>
  <c r="AD61" i="2"/>
  <c r="Y61" i="2" s="1"/>
  <c r="AC61" i="2"/>
  <c r="X61" i="2" s="1"/>
  <c r="AE61" i="2"/>
  <c r="Z61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2" i="2" l="1"/>
  <c r="AA62" i="2" s="1"/>
  <c r="AD62" i="2"/>
  <c r="Y62" i="2" s="1"/>
  <c r="AE62" i="2"/>
  <c r="Z62" i="2" s="1"/>
  <c r="AC62" i="2"/>
  <c r="X62" i="2" s="1"/>
  <c r="W63" i="2"/>
  <c r="V64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4" i="2" l="1"/>
  <c r="V65" i="2"/>
  <c r="AF63" i="2"/>
  <c r="AA63" i="2" s="1"/>
  <c r="AD63" i="2"/>
  <c r="Y63" i="2" s="1"/>
  <c r="AC63" i="2"/>
  <c r="X63" i="2" s="1"/>
  <c r="AE63" i="2"/>
  <c r="Z63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F64" i="2" l="1"/>
  <c r="AA64" i="2" s="1"/>
  <c r="AD64" i="2"/>
  <c r="Y64" i="2" s="1"/>
  <c r="AE64" i="2"/>
  <c r="Z64" i="2" s="1"/>
  <c r="AC64" i="2"/>
  <c r="X64" i="2" s="1"/>
  <c r="W65" i="2"/>
  <c r="V66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6" i="2" l="1"/>
  <c r="V67" i="2"/>
  <c r="AF65" i="2"/>
  <c r="AA65" i="2" s="1"/>
  <c r="AD65" i="2"/>
  <c r="Y65" i="2" s="1"/>
  <c r="AC65" i="2"/>
  <c r="X65" i="2" s="1"/>
  <c r="AE65" i="2"/>
  <c r="Z65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6" i="2" l="1"/>
  <c r="AA66" i="2" s="1"/>
  <c r="AD66" i="2"/>
  <c r="Y66" i="2" s="1"/>
  <c r="AE66" i="2"/>
  <c r="Z66" i="2" s="1"/>
  <c r="AC66" i="2"/>
  <c r="X66" i="2" s="1"/>
  <c r="W67" i="2"/>
  <c r="V68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8" i="2" l="1"/>
  <c r="V69" i="2"/>
  <c r="AF67" i="2"/>
  <c r="AA67" i="2" s="1"/>
  <c r="AD67" i="2"/>
  <c r="Y67" i="2" s="1"/>
  <c r="AC67" i="2"/>
  <c r="X67" i="2" s="1"/>
  <c r="AE67" i="2"/>
  <c r="Z67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8" i="2" l="1"/>
  <c r="AA68" i="2" s="1"/>
  <c r="AD68" i="2"/>
  <c r="Y68" i="2" s="1"/>
  <c r="AE68" i="2"/>
  <c r="Z68" i="2" s="1"/>
  <c r="AC68" i="2"/>
  <c r="X68" i="2" s="1"/>
  <c r="W69" i="2"/>
  <c r="V70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70" i="2" l="1"/>
  <c r="V71" i="2"/>
  <c r="AF69" i="2"/>
  <c r="AA69" i="2" s="1"/>
  <c r="AD69" i="2"/>
  <c r="Y69" i="2" s="1"/>
  <c r="AC69" i="2"/>
  <c r="X69" i="2" s="1"/>
  <c r="AE69" i="2"/>
  <c r="Z69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70" i="2" l="1"/>
  <c r="AA70" i="2" s="1"/>
  <c r="AD70" i="2"/>
  <c r="Y70" i="2" s="1"/>
  <c r="AE70" i="2"/>
  <c r="Z70" i="2" s="1"/>
  <c r="AC70" i="2"/>
  <c r="X70" i="2" s="1"/>
  <c r="W71" i="2"/>
  <c r="V72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2" i="2" l="1"/>
  <c r="V73" i="2"/>
  <c r="AF71" i="2"/>
  <c r="AA71" i="2" s="1"/>
  <c r="AD71" i="2"/>
  <c r="Y71" i="2" s="1"/>
  <c r="AC71" i="2"/>
  <c r="X71" i="2" s="1"/>
  <c r="AE71" i="2"/>
  <c r="Z71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2" i="2" l="1"/>
  <c r="AA72" i="2" s="1"/>
  <c r="AD72" i="2"/>
  <c r="Y72" i="2" s="1"/>
  <c r="AE72" i="2"/>
  <c r="Z72" i="2" s="1"/>
  <c r="AC72" i="2"/>
  <c r="X72" i="2" s="1"/>
  <c r="W73" i="2"/>
  <c r="V74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4" i="2" l="1"/>
  <c r="V75" i="2"/>
  <c r="AF73" i="2"/>
  <c r="AA73" i="2" s="1"/>
  <c r="AD73" i="2"/>
  <c r="Y73" i="2" s="1"/>
  <c r="AC73" i="2"/>
  <c r="X73" i="2" s="1"/>
  <c r="AE73" i="2"/>
  <c r="Z73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4" i="2" l="1"/>
  <c r="AA74" i="2" s="1"/>
  <c r="AD74" i="2"/>
  <c r="Y74" i="2" s="1"/>
  <c r="AE74" i="2"/>
  <c r="Z74" i="2" s="1"/>
  <c r="AC74" i="2"/>
  <c r="X74" i="2" s="1"/>
  <c r="W75" i="2"/>
  <c r="V76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6" i="2" l="1"/>
  <c r="V77" i="2"/>
  <c r="AF75" i="2"/>
  <c r="AA75" i="2" s="1"/>
  <c r="AD75" i="2"/>
  <c r="Y75" i="2" s="1"/>
  <c r="AC75" i="2"/>
  <c r="X75" i="2" s="1"/>
  <c r="AE75" i="2"/>
  <c r="Z75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F76" i="2" l="1"/>
  <c r="AA76" i="2" s="1"/>
  <c r="AD76" i="2"/>
  <c r="Y76" i="2" s="1"/>
  <c r="AE76" i="2"/>
  <c r="Z76" i="2" s="1"/>
  <c r="AC76" i="2"/>
  <c r="X76" i="2" s="1"/>
  <c r="W77" i="2"/>
  <c r="V78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8" i="2" l="1"/>
  <c r="V79" i="2"/>
  <c r="AF77" i="2"/>
  <c r="AA77" i="2" s="1"/>
  <c r="AD77" i="2"/>
  <c r="Y77" i="2" s="1"/>
  <c r="AC77" i="2"/>
  <c r="X77" i="2" s="1"/>
  <c r="AE77" i="2"/>
  <c r="Z77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F78" i="2" l="1"/>
  <c r="AA78" i="2" s="1"/>
  <c r="AD78" i="2"/>
  <c r="Y78" i="2" s="1"/>
  <c r="AE78" i="2"/>
  <c r="Z78" i="2" s="1"/>
  <c r="AC78" i="2"/>
  <c r="X78" i="2" s="1"/>
  <c r="W79" i="2"/>
  <c r="V80" i="2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80" i="2" l="1"/>
  <c r="V81" i="2"/>
  <c r="AF79" i="2"/>
  <c r="AA79" i="2" s="1"/>
  <c r="AD79" i="2"/>
  <c r="Y79" i="2" s="1"/>
  <c r="AC79" i="2"/>
  <c r="X79" i="2" s="1"/>
  <c r="AE79" i="2"/>
  <c r="Z79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80" i="2" l="1"/>
  <c r="AA80" i="2" s="1"/>
  <c r="AD80" i="2"/>
  <c r="Y80" i="2" s="1"/>
  <c r="AE80" i="2"/>
  <c r="Z80" i="2" s="1"/>
  <c r="AC80" i="2"/>
  <c r="X80" i="2" s="1"/>
  <c r="W81" i="2"/>
  <c r="V82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2" i="2" l="1"/>
  <c r="V83" i="2"/>
  <c r="AF81" i="2"/>
  <c r="AA81" i="2" s="1"/>
  <c r="AD81" i="2"/>
  <c r="Y81" i="2" s="1"/>
  <c r="AC81" i="2"/>
  <c r="X81" i="2" s="1"/>
  <c r="AE81" i="2"/>
  <c r="Z81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F82" i="2" l="1"/>
  <c r="AA82" i="2" s="1"/>
  <c r="AD82" i="2"/>
  <c r="Y82" i="2" s="1"/>
  <c r="AE82" i="2"/>
  <c r="Z82" i="2" s="1"/>
  <c r="AC82" i="2"/>
  <c r="X82" i="2" s="1"/>
  <c r="W83" i="2"/>
  <c r="V84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4" i="2" l="1"/>
  <c r="V85" i="2"/>
  <c r="AF83" i="2"/>
  <c r="AA83" i="2" s="1"/>
  <c r="AD83" i="2"/>
  <c r="Y83" i="2" s="1"/>
  <c r="AC83" i="2"/>
  <c r="X83" i="2" s="1"/>
  <c r="AE83" i="2"/>
  <c r="Z83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F84" i="2" l="1"/>
  <c r="AA84" i="2" s="1"/>
  <c r="AD84" i="2"/>
  <c r="Y84" i="2" s="1"/>
  <c r="AE84" i="2"/>
  <c r="Z84" i="2" s="1"/>
  <c r="AC84" i="2"/>
  <c r="X84" i="2" s="1"/>
  <c r="W85" i="2"/>
  <c r="V86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6" i="2" l="1"/>
  <c r="V87" i="2"/>
  <c r="AF85" i="2"/>
  <c r="AA85" i="2" s="1"/>
  <c r="AD85" i="2"/>
  <c r="Y85" i="2" s="1"/>
  <c r="AC85" i="2"/>
  <c r="X85" i="2" s="1"/>
  <c r="AE85" i="2"/>
  <c r="Z85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F86" i="2" l="1"/>
  <c r="AA86" i="2" s="1"/>
  <c r="AD86" i="2"/>
  <c r="Y86" i="2" s="1"/>
  <c r="AE86" i="2"/>
  <c r="Z86" i="2" s="1"/>
  <c r="AC86" i="2"/>
  <c r="X86" i="2" s="1"/>
  <c r="W87" i="2"/>
  <c r="V88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8" i="2" l="1"/>
  <c r="V89" i="2"/>
  <c r="AF87" i="2"/>
  <c r="AA87" i="2" s="1"/>
  <c r="AD87" i="2"/>
  <c r="Y87" i="2" s="1"/>
  <c r="AC87" i="2"/>
  <c r="X87" i="2" s="1"/>
  <c r="AE87" i="2"/>
  <c r="Z87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F88" i="2" l="1"/>
  <c r="AA88" i="2" s="1"/>
  <c r="AD88" i="2"/>
  <c r="Y88" i="2" s="1"/>
  <c r="AE88" i="2"/>
  <c r="Z88" i="2" s="1"/>
  <c r="AC88" i="2"/>
  <c r="X88" i="2" s="1"/>
  <c r="W89" i="2"/>
  <c r="V90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90" i="2" l="1"/>
  <c r="V91" i="2"/>
  <c r="AF89" i="2"/>
  <c r="AA89" i="2" s="1"/>
  <c r="AD89" i="2"/>
  <c r="Y89" i="2" s="1"/>
  <c r="AC89" i="2"/>
  <c r="X89" i="2" s="1"/>
  <c r="AE89" i="2"/>
  <c r="Z89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90" i="2" l="1"/>
  <c r="AA90" i="2" s="1"/>
  <c r="AD90" i="2"/>
  <c r="Y90" i="2" s="1"/>
  <c r="AE90" i="2"/>
  <c r="Z90" i="2" s="1"/>
  <c r="AC90" i="2"/>
  <c r="X90" i="2" s="1"/>
  <c r="W91" i="2"/>
  <c r="V92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2" i="2" l="1"/>
  <c r="V93" i="2"/>
  <c r="AF91" i="2"/>
  <c r="AA91" i="2" s="1"/>
  <c r="AD91" i="2"/>
  <c r="Y91" i="2" s="1"/>
  <c r="AC91" i="2"/>
  <c r="X91" i="2" s="1"/>
  <c r="AE91" i="2"/>
  <c r="Z91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F92" i="2" l="1"/>
  <c r="AA92" i="2" s="1"/>
  <c r="AD92" i="2"/>
  <c r="Y92" i="2" s="1"/>
  <c r="AE92" i="2"/>
  <c r="Z92" i="2" s="1"/>
  <c r="AC92" i="2"/>
  <c r="X92" i="2" s="1"/>
  <c r="W93" i="2"/>
  <c r="V94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4" i="2" l="1"/>
  <c r="V95" i="2"/>
  <c r="AF93" i="2"/>
  <c r="AA93" i="2" s="1"/>
  <c r="AD93" i="2"/>
  <c r="Y93" i="2" s="1"/>
  <c r="AE93" i="2"/>
  <c r="Z93" i="2" s="1"/>
  <c r="AC93" i="2"/>
  <c r="X93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F94" i="2" l="1"/>
  <c r="AA94" i="2" s="1"/>
  <c r="AD94" i="2"/>
  <c r="Y94" i="2" s="1"/>
  <c r="AC94" i="2"/>
  <c r="X94" i="2" s="1"/>
  <c r="AE94" i="2"/>
  <c r="Z94" i="2" s="1"/>
  <c r="W95" i="2"/>
  <c r="V96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6" i="2" l="1"/>
  <c r="V97" i="2"/>
  <c r="AF95" i="2"/>
  <c r="AA95" i="2" s="1"/>
  <c r="AD95" i="2"/>
  <c r="Y95" i="2" s="1"/>
  <c r="AE95" i="2"/>
  <c r="Z95" i="2" s="1"/>
  <c r="AC95" i="2"/>
  <c r="X95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F96" i="2" l="1"/>
  <c r="AA96" i="2" s="1"/>
  <c r="AD96" i="2"/>
  <c r="Y96" i="2" s="1"/>
  <c r="AC96" i="2"/>
  <c r="X96" i="2" s="1"/>
  <c r="AE96" i="2"/>
  <c r="Z96" i="2" s="1"/>
  <c r="W97" i="2"/>
  <c r="V98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8" i="2" l="1"/>
  <c r="V99" i="2"/>
  <c r="AF97" i="2"/>
  <c r="AA97" i="2" s="1"/>
  <c r="AD97" i="2"/>
  <c r="Y97" i="2" s="1"/>
  <c r="AE97" i="2"/>
  <c r="Z97" i="2" s="1"/>
  <c r="AC97" i="2"/>
  <c r="X97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F98" i="2" l="1"/>
  <c r="AA98" i="2" s="1"/>
  <c r="AD98" i="2"/>
  <c r="Y98" i="2" s="1"/>
  <c r="AC98" i="2"/>
  <c r="X98" i="2" s="1"/>
  <c r="AE98" i="2"/>
  <c r="Z98" i="2" s="1"/>
  <c r="W99" i="2"/>
  <c r="V100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100" i="2" l="1"/>
  <c r="V101" i="2"/>
  <c r="AF99" i="2"/>
  <c r="AA99" i="2" s="1"/>
  <c r="AD99" i="2"/>
  <c r="Y99" i="2" s="1"/>
  <c r="AE99" i="2"/>
  <c r="Z99" i="2" s="1"/>
  <c r="AC99" i="2"/>
  <c r="X99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AF100" i="2" l="1"/>
  <c r="AA100" i="2" s="1"/>
  <c r="AD100" i="2"/>
  <c r="Y100" i="2" s="1"/>
  <c r="AC100" i="2"/>
  <c r="X100" i="2" s="1"/>
  <c r="AE100" i="2"/>
  <c r="Z100" i="2" s="1"/>
  <c r="W101" i="2"/>
  <c r="V102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2" i="2" l="1"/>
  <c r="V103" i="2"/>
  <c r="AF101" i="2"/>
  <c r="AA101" i="2" s="1"/>
  <c r="AD101" i="2"/>
  <c r="Y101" i="2" s="1"/>
  <c r="AE101" i="2"/>
  <c r="Z101" i="2" s="1"/>
  <c r="AC101" i="2"/>
  <c r="X101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F102" i="2" l="1"/>
  <c r="AA102" i="2" s="1"/>
  <c r="AD102" i="2"/>
  <c r="Y102" i="2" s="1"/>
  <c r="AC102" i="2"/>
  <c r="X102" i="2" s="1"/>
  <c r="AE102" i="2"/>
  <c r="Z102" i="2" s="1"/>
  <c r="W103" i="2"/>
  <c r="V104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4" i="2" l="1"/>
  <c r="V105" i="2"/>
  <c r="AF103" i="2"/>
  <c r="AA103" i="2" s="1"/>
  <c r="AD103" i="2"/>
  <c r="Y103" i="2" s="1"/>
  <c r="AE103" i="2"/>
  <c r="Z103" i="2" s="1"/>
  <c r="AC103" i="2"/>
  <c r="X103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AF104" i="2" l="1"/>
  <c r="AA104" i="2" s="1"/>
  <c r="AD104" i="2"/>
  <c r="Y104" i="2" s="1"/>
  <c r="AC104" i="2"/>
  <c r="X104" i="2" s="1"/>
  <c r="AE104" i="2"/>
  <c r="Z104" i="2" s="1"/>
  <c r="W105" i="2"/>
  <c r="V106" i="2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6" i="2" l="1"/>
  <c r="V107" i="2"/>
  <c r="AF105" i="2"/>
  <c r="AA105" i="2" s="1"/>
  <c r="AD105" i="2"/>
  <c r="Y105" i="2" s="1"/>
  <c r="AE105" i="2"/>
  <c r="Z105" i="2" s="1"/>
  <c r="AC105" i="2"/>
  <c r="X105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F106" i="2" l="1"/>
  <c r="AA106" i="2" s="1"/>
  <c r="AD106" i="2"/>
  <c r="Y106" i="2" s="1"/>
  <c r="AC106" i="2"/>
  <c r="X106" i="2" s="1"/>
  <c r="AE106" i="2"/>
  <c r="Z106" i="2" s="1"/>
  <c r="W107" i="2"/>
  <c r="V108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8" i="2" l="1"/>
  <c r="V109" i="2"/>
  <c r="AF107" i="2"/>
  <c r="AA107" i="2" s="1"/>
  <c r="AD107" i="2"/>
  <c r="Y107" i="2" s="1"/>
  <c r="AE107" i="2"/>
  <c r="Z107" i="2" s="1"/>
  <c r="AC107" i="2"/>
  <c r="X107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F108" i="2" l="1"/>
  <c r="AA108" i="2" s="1"/>
  <c r="AD108" i="2"/>
  <c r="Y108" i="2" s="1"/>
  <c r="AC108" i="2"/>
  <c r="X108" i="2" s="1"/>
  <c r="AE108" i="2"/>
  <c r="Z108" i="2" s="1"/>
  <c r="W109" i="2"/>
  <c r="V110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10" i="2" l="1"/>
  <c r="V111" i="2"/>
  <c r="AF109" i="2"/>
  <c r="AA109" i="2" s="1"/>
  <c r="AD109" i="2"/>
  <c r="Y109" i="2" s="1"/>
  <c r="AE109" i="2"/>
  <c r="Z109" i="2" s="1"/>
  <c r="AC109" i="2"/>
  <c r="X109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110" i="2" l="1"/>
  <c r="AA110" i="2" s="1"/>
  <c r="AD110" i="2"/>
  <c r="Y110" i="2" s="1"/>
  <c r="AC110" i="2"/>
  <c r="X110" i="2" s="1"/>
  <c r="AE110" i="2"/>
  <c r="Z110" i="2" s="1"/>
  <c r="W111" i="2"/>
  <c r="V112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2" i="2" l="1"/>
  <c r="V113" i="2"/>
  <c r="AF111" i="2"/>
  <c r="AA111" i="2" s="1"/>
  <c r="AD111" i="2"/>
  <c r="Y111" i="2" s="1"/>
  <c r="AE111" i="2"/>
  <c r="Z111" i="2" s="1"/>
  <c r="AC111" i="2"/>
  <c r="X111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F112" i="2" l="1"/>
  <c r="AA112" i="2" s="1"/>
  <c r="AD112" i="2"/>
  <c r="Y112" i="2" s="1"/>
  <c r="AC112" i="2"/>
  <c r="X112" i="2" s="1"/>
  <c r="AE112" i="2"/>
  <c r="Z112" i="2" s="1"/>
  <c r="W113" i="2"/>
  <c r="V114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4" i="2" l="1"/>
  <c r="V115" i="2"/>
  <c r="AF113" i="2"/>
  <c r="AA113" i="2" s="1"/>
  <c r="AD113" i="2"/>
  <c r="Y113" i="2" s="1"/>
  <c r="AE113" i="2"/>
  <c r="Z113" i="2" s="1"/>
  <c r="AC113" i="2"/>
  <c r="X113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F114" i="2" l="1"/>
  <c r="AA114" i="2" s="1"/>
  <c r="AD114" i="2"/>
  <c r="Y114" i="2" s="1"/>
  <c r="AC114" i="2"/>
  <c r="X114" i="2" s="1"/>
  <c r="AE114" i="2"/>
  <c r="Z114" i="2" s="1"/>
  <c r="W115" i="2"/>
  <c r="V116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6" i="2" l="1"/>
  <c r="V117" i="2"/>
  <c r="AF115" i="2"/>
  <c r="AA115" i="2" s="1"/>
  <c r="AD115" i="2"/>
  <c r="Y115" i="2" s="1"/>
  <c r="AE115" i="2"/>
  <c r="Z115" i="2" s="1"/>
  <c r="AC115" i="2"/>
  <c r="X115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F116" i="2" l="1"/>
  <c r="AA116" i="2" s="1"/>
  <c r="AD116" i="2"/>
  <c r="Y116" i="2" s="1"/>
  <c r="AC116" i="2"/>
  <c r="X116" i="2" s="1"/>
  <c r="AE116" i="2"/>
  <c r="Z116" i="2" s="1"/>
  <c r="W117" i="2"/>
  <c r="V118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8" i="2" l="1"/>
  <c r="V119" i="2"/>
  <c r="AF117" i="2"/>
  <c r="AA117" i="2" s="1"/>
  <c r="AD117" i="2"/>
  <c r="Y117" i="2" s="1"/>
  <c r="AE117" i="2"/>
  <c r="Z117" i="2" s="1"/>
  <c r="AC117" i="2"/>
  <c r="X117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s="1"/>
  <c r="AF118" i="2" l="1"/>
  <c r="AA118" i="2" s="1"/>
  <c r="AD118" i="2"/>
  <c r="Y118" i="2" s="1"/>
  <c r="AC118" i="2"/>
  <c r="X118" i="2" s="1"/>
  <c r="AE118" i="2"/>
  <c r="Z118" i="2" s="1"/>
  <c r="W119" i="2"/>
  <c r="V120" i="2"/>
  <c r="V21" i="3"/>
  <c r="W120" i="2" l="1"/>
  <c r="V121" i="2"/>
  <c r="AF119" i="2"/>
  <c r="AA119" i="2" s="1"/>
  <c r="AD119" i="2"/>
  <c r="Y119" i="2" s="1"/>
  <c r="AE119" i="2"/>
  <c r="Z119" i="2" s="1"/>
  <c r="AC119" i="2"/>
  <c r="X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27" i="3"/>
  <c r="Z33" i="3"/>
  <c r="Z84" i="3"/>
  <c r="Z64" i="3"/>
  <c r="Z126" i="3"/>
  <c r="Z23" i="3"/>
  <c r="V132" i="3"/>
  <c r="Z131" i="3" s="1"/>
  <c r="AF120" i="2"/>
  <c r="AA120" i="2" s="1"/>
  <c r="AD120" i="2"/>
  <c r="Y120" i="2" s="1"/>
  <c r="AC120" i="2"/>
  <c r="X120" i="2" s="1"/>
  <c r="AE120" i="2"/>
  <c r="Z120" i="2" s="1"/>
  <c r="W121" i="2"/>
  <c r="V122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F121" i="2"/>
  <c r="AA121" i="2" s="1"/>
  <c r="AD121" i="2"/>
  <c r="Y121" i="2" s="1"/>
  <c r="AE121" i="2"/>
  <c r="AC121" i="2"/>
  <c r="X121" i="2" s="1"/>
  <c r="Z121" i="2"/>
  <c r="W122" i="2"/>
  <c r="V123" i="2"/>
  <c r="Y21" i="3"/>
  <c r="V134" i="3" l="1"/>
  <c r="Z133" i="3" s="1"/>
  <c r="AF122" i="2"/>
  <c r="AA122" i="2" s="1"/>
  <c r="AD122" i="2"/>
  <c r="Y122" i="2" s="1"/>
  <c r="AC122" i="2"/>
  <c r="X122" i="2" s="1"/>
  <c r="AE122" i="2"/>
  <c r="Z122" i="2" s="1"/>
  <c r="W123" i="2"/>
  <c r="V124" i="2"/>
  <c r="AA21" i="3"/>
  <c r="AG21" i="3"/>
  <c r="AB21" i="3"/>
  <c r="V135" i="3" l="1"/>
  <c r="Z134" i="3" s="1"/>
  <c r="W124" i="2"/>
  <c r="V125" i="2"/>
  <c r="AF123" i="2"/>
  <c r="AA123" i="2" s="1"/>
  <c r="AD123" i="2"/>
  <c r="Y123" i="2" s="1"/>
  <c r="AE123" i="2"/>
  <c r="Z123" i="2" s="1"/>
  <c r="AC123" i="2"/>
  <c r="X123" i="2" s="1"/>
  <c r="AC21" i="3"/>
  <c r="AD21" i="3" s="1"/>
  <c r="AE21" i="3" s="1"/>
  <c r="AF21" i="3" s="1"/>
  <c r="Y22" i="3" s="1"/>
  <c r="V136" i="3" l="1"/>
  <c r="Z135" i="3" s="1"/>
  <c r="W125" i="2"/>
  <c r="V126" i="2"/>
  <c r="AF124" i="2"/>
  <c r="AA124" i="2" s="1"/>
  <c r="AD124" i="2"/>
  <c r="Y124" i="2" s="1"/>
  <c r="AC124" i="2"/>
  <c r="X124" i="2" s="1"/>
  <c r="AE124" i="2"/>
  <c r="Z124" i="2" s="1"/>
  <c r="AA22" i="3"/>
  <c r="AG22" i="3"/>
  <c r="AB22" i="3"/>
  <c r="V137" i="3" l="1"/>
  <c r="Z136" i="3" s="1"/>
  <c r="W126" i="2"/>
  <c r="V127" i="2"/>
  <c r="AF125" i="2"/>
  <c r="AA125" i="2" s="1"/>
  <c r="AD125" i="2"/>
  <c r="Y125" i="2" s="1"/>
  <c r="AE125" i="2"/>
  <c r="Z125" i="2" s="1"/>
  <c r="AC125" i="2"/>
  <c r="X125" i="2" s="1"/>
  <c r="AC22" i="3"/>
  <c r="AD22" i="3" s="1"/>
  <c r="AE22" i="3" s="1"/>
  <c r="AF22" i="3" s="1"/>
  <c r="Y23" i="3" s="1"/>
  <c r="V138" i="3" l="1"/>
  <c r="Z137" i="3" s="1"/>
  <c r="AF126" i="2"/>
  <c r="AA126" i="2" s="1"/>
  <c r="AD126" i="2"/>
  <c r="Y126" i="2" s="1"/>
  <c r="AC126" i="2"/>
  <c r="X126" i="2" s="1"/>
  <c r="AE126" i="2"/>
  <c r="Z126" i="2" s="1"/>
  <c r="W127" i="2"/>
  <c r="V128" i="2"/>
  <c r="AG23" i="3"/>
  <c r="AA23" i="3"/>
  <c r="AB23" i="3"/>
  <c r="V139" i="3" l="1"/>
  <c r="Z138" i="3" s="1"/>
  <c r="AF127" i="2"/>
  <c r="AD127" i="2"/>
  <c r="Y127" i="2" s="1"/>
  <c r="AE127" i="2"/>
  <c r="Z127" i="2" s="1"/>
  <c r="AC127" i="2"/>
  <c r="X127" i="2" s="1"/>
  <c r="AA127" i="2"/>
  <c r="W128" i="2"/>
  <c r="V129" i="2"/>
  <c r="AC23" i="3"/>
  <c r="AD23" i="3" s="1"/>
  <c r="AE23" i="3" s="1"/>
  <c r="AF23" i="3" s="1"/>
  <c r="Y24" i="3" s="1"/>
  <c r="AG24" i="3" s="1"/>
  <c r="V140" i="3" l="1"/>
  <c r="Z139" i="3" s="1"/>
  <c r="AF128" i="2"/>
  <c r="AD128" i="2"/>
  <c r="Y128" i="2" s="1"/>
  <c r="AC128" i="2"/>
  <c r="X128" i="2" s="1"/>
  <c r="AE128" i="2"/>
  <c r="Z128" i="2" s="1"/>
  <c r="W129" i="2"/>
  <c r="V130" i="2"/>
  <c r="AA128" i="2"/>
  <c r="AA24" i="3"/>
  <c r="AB24" i="3"/>
  <c r="V141" i="3" l="1"/>
  <c r="Z140" i="3" s="1"/>
  <c r="W130" i="2"/>
  <c r="V131" i="2"/>
  <c r="AF129" i="2"/>
  <c r="AA129" i="2" s="1"/>
  <c r="AD129" i="2"/>
  <c r="Y129" i="2" s="1"/>
  <c r="AE129" i="2"/>
  <c r="Z129" i="2" s="1"/>
  <c r="AC129" i="2"/>
  <c r="X129" i="2" s="1"/>
  <c r="AC24" i="3"/>
  <c r="AD24" i="3" s="1"/>
  <c r="AE24" i="3" s="1"/>
  <c r="AF24" i="3" s="1"/>
  <c r="Y25" i="3" s="1"/>
  <c r="AG25" i="3" s="1"/>
  <c r="V142" i="3" l="1"/>
  <c r="Z141" i="3" s="1"/>
  <c r="W131" i="2"/>
  <c r="V132" i="2"/>
  <c r="AF130" i="2"/>
  <c r="AA130" i="2" s="1"/>
  <c r="AD130" i="2"/>
  <c r="Y130" i="2" s="1"/>
  <c r="AC130" i="2"/>
  <c r="X130" i="2" s="1"/>
  <c r="AE130" i="2"/>
  <c r="Z130" i="2" s="1"/>
  <c r="AA25" i="3"/>
  <c r="AB25" i="3"/>
  <c r="Y131" i="2" l="1"/>
  <c r="V143" i="3"/>
  <c r="Z142" i="3" s="1"/>
  <c r="W132" i="2"/>
  <c r="V133" i="2"/>
  <c r="AF131" i="2"/>
  <c r="AA131" i="2" s="1"/>
  <c r="AD131" i="2"/>
  <c r="AE131" i="2"/>
  <c r="Z131" i="2" s="1"/>
  <c r="AC131" i="2"/>
  <c r="X131" i="2" s="1"/>
  <c r="AC25" i="3"/>
  <c r="AD25" i="3" s="1"/>
  <c r="AE25" i="3" s="1"/>
  <c r="AF25" i="3" s="1"/>
  <c r="Y26" i="3" s="1"/>
  <c r="AG26" i="3" s="1"/>
  <c r="V144" i="3" l="1"/>
  <c r="Z143" i="3" s="1"/>
  <c r="AF132" i="2"/>
  <c r="AA132" i="2" s="1"/>
  <c r="AD132" i="2"/>
  <c r="Y132" i="2" s="1"/>
  <c r="AC132" i="2"/>
  <c r="X132" i="2" s="1"/>
  <c r="AE132" i="2"/>
  <c r="Z132" i="2" s="1"/>
  <c r="W133" i="2"/>
  <c r="V134" i="2"/>
  <c r="AA26" i="3"/>
  <c r="AB26" i="3"/>
  <c r="V145" i="3" l="1"/>
  <c r="Z144" i="3" s="1"/>
  <c r="AF133" i="2"/>
  <c r="AD133" i="2"/>
  <c r="Y133" i="2" s="1"/>
  <c r="AE133" i="2"/>
  <c r="Z133" i="2" s="1"/>
  <c r="AC133" i="2"/>
  <c r="X133" i="2" s="1"/>
  <c r="AA133" i="2"/>
  <c r="W134" i="2"/>
  <c r="V135" i="2"/>
  <c r="AC26" i="3"/>
  <c r="AD26" i="3" s="1"/>
  <c r="AE26" i="3" s="1"/>
  <c r="AF26" i="3" s="1"/>
  <c r="Y27" i="3" s="1"/>
  <c r="AG27" i="3" s="1"/>
  <c r="V146" i="3" l="1"/>
  <c r="Z145" i="3" s="1"/>
  <c r="AF134" i="2"/>
  <c r="AD134" i="2"/>
  <c r="Y134" i="2" s="1"/>
  <c r="AC134" i="2"/>
  <c r="X134" i="2" s="1"/>
  <c r="AE134" i="2"/>
  <c r="Z134" i="2" s="1"/>
  <c r="W135" i="2"/>
  <c r="V136" i="2"/>
  <c r="AA134" i="2"/>
  <c r="AB27" i="3"/>
  <c r="AA27" i="3"/>
  <c r="V147" i="3" l="1"/>
  <c r="Z146" i="3" s="1"/>
  <c r="W136" i="2"/>
  <c r="V137" i="2"/>
  <c r="AF135" i="2"/>
  <c r="AA135" i="2" s="1"/>
  <c r="AD135" i="2"/>
  <c r="Y135" i="2" s="1"/>
  <c r="AE135" i="2"/>
  <c r="Z135" i="2" s="1"/>
  <c r="AC135" i="2"/>
  <c r="X135" i="2" s="1"/>
  <c r="AC27" i="3"/>
  <c r="AD27" i="3" s="1"/>
  <c r="AE27" i="3" s="1"/>
  <c r="AF27" i="3" s="1"/>
  <c r="Y28" i="3" s="1"/>
  <c r="AG28" i="3" s="1"/>
  <c r="V148" i="3" l="1"/>
  <c r="Z147" i="3" s="1"/>
  <c r="W137" i="2"/>
  <c r="V138" i="2"/>
  <c r="AF136" i="2"/>
  <c r="AA136" i="2" s="1"/>
  <c r="AD136" i="2"/>
  <c r="Y136" i="2" s="1"/>
  <c r="AC136" i="2"/>
  <c r="X136" i="2" s="1"/>
  <c r="AE136" i="2"/>
  <c r="Z136" i="2" s="1"/>
  <c r="AA28" i="3"/>
  <c r="AB28" i="3"/>
  <c r="Y137" i="2" l="1"/>
  <c r="V149" i="3"/>
  <c r="Z148" i="3" s="1"/>
  <c r="W138" i="2"/>
  <c r="V139" i="2"/>
  <c r="AF137" i="2"/>
  <c r="AA137" i="2" s="1"/>
  <c r="AD137" i="2"/>
  <c r="AE137" i="2"/>
  <c r="Z137" i="2" s="1"/>
  <c r="AC137" i="2"/>
  <c r="X137" i="2" s="1"/>
  <c r="AC28" i="3"/>
  <c r="AD28" i="3" s="1"/>
  <c r="AE28" i="3" s="1"/>
  <c r="AF28" i="3" s="1"/>
  <c r="Y29" i="3" s="1"/>
  <c r="AG29" i="3" s="1"/>
  <c r="V150" i="3" l="1"/>
  <c r="Z149" i="3" s="1"/>
  <c r="AF138" i="2"/>
  <c r="AA138" i="2" s="1"/>
  <c r="AD138" i="2"/>
  <c r="Y138" i="2" s="1"/>
  <c r="AC138" i="2"/>
  <c r="X138" i="2" s="1"/>
  <c r="AE138" i="2"/>
  <c r="Z138" i="2" s="1"/>
  <c r="W139" i="2"/>
  <c r="V140" i="2"/>
  <c r="AA29" i="3"/>
  <c r="AB29" i="3"/>
  <c r="V151" i="3" l="1"/>
  <c r="Z150" i="3" s="1"/>
  <c r="AF139" i="2"/>
  <c r="AD139" i="2"/>
  <c r="Y139" i="2" s="1"/>
  <c r="AE139" i="2"/>
  <c r="Z139" i="2" s="1"/>
  <c r="AC139" i="2"/>
  <c r="X139" i="2" s="1"/>
  <c r="AA139" i="2"/>
  <c r="W140" i="2"/>
  <c r="V141" i="2"/>
  <c r="AC29" i="3"/>
  <c r="AD29" i="3" s="1"/>
  <c r="AE29" i="3" s="1"/>
  <c r="AF29" i="3" s="1"/>
  <c r="Y30" i="3" s="1"/>
  <c r="AG30" i="3" s="1"/>
  <c r="V152" i="3" l="1"/>
  <c r="Z151" i="3" s="1"/>
  <c r="AF140" i="2"/>
  <c r="AD140" i="2"/>
  <c r="Y140" i="2" s="1"/>
  <c r="AC140" i="2"/>
  <c r="X140" i="2" s="1"/>
  <c r="AE140" i="2"/>
  <c r="Z140" i="2" s="1"/>
  <c r="W141" i="2"/>
  <c r="V142" i="2"/>
  <c r="AA140" i="2"/>
  <c r="AB30" i="3"/>
  <c r="AA30" i="3"/>
  <c r="V153" i="3" l="1"/>
  <c r="Z152" i="3" s="1"/>
  <c r="W142" i="2"/>
  <c r="V143" i="2"/>
  <c r="AF141" i="2"/>
  <c r="AA141" i="2" s="1"/>
  <c r="AD141" i="2"/>
  <c r="Y141" i="2" s="1"/>
  <c r="AE141" i="2"/>
  <c r="Z141" i="2" s="1"/>
  <c r="AC141" i="2"/>
  <c r="X141" i="2" s="1"/>
  <c r="AC30" i="3"/>
  <c r="AD30" i="3" s="1"/>
  <c r="AE30" i="3" s="1"/>
  <c r="AF30" i="3" s="1"/>
  <c r="Y31" i="3" s="1"/>
  <c r="AG31" i="3" s="1"/>
  <c r="V154" i="3" l="1"/>
  <c r="Z153" i="3" s="1"/>
  <c r="W143" i="2"/>
  <c r="V144" i="2"/>
  <c r="AF142" i="2"/>
  <c r="AA142" i="2" s="1"/>
  <c r="AD142" i="2"/>
  <c r="Y142" i="2" s="1"/>
  <c r="AC142" i="2"/>
  <c r="X142" i="2" s="1"/>
  <c r="AE142" i="2"/>
  <c r="Z142" i="2" s="1"/>
  <c r="AA31" i="3"/>
  <c r="AB31" i="3"/>
  <c r="Y143" i="2" l="1"/>
  <c r="V155" i="3"/>
  <c r="Z154" i="3" s="1"/>
  <c r="W144" i="2"/>
  <c r="V145" i="2"/>
  <c r="AF143" i="2"/>
  <c r="AA143" i="2" s="1"/>
  <c r="AD143" i="2"/>
  <c r="AE143" i="2"/>
  <c r="Z143" i="2" s="1"/>
  <c r="AC143" i="2"/>
  <c r="X143" i="2" s="1"/>
  <c r="AC31" i="3"/>
  <c r="AD31" i="3" s="1"/>
  <c r="AE31" i="3" s="1"/>
  <c r="AF31" i="3" s="1"/>
  <c r="Y32" i="3" s="1"/>
  <c r="AG32" i="3" s="1"/>
  <c r="V156" i="3" l="1"/>
  <c r="Z155" i="3" s="1"/>
  <c r="AF144" i="2"/>
  <c r="AA144" i="2" s="1"/>
  <c r="AD144" i="2"/>
  <c r="Y144" i="2" s="1"/>
  <c r="AC144" i="2"/>
  <c r="X144" i="2" s="1"/>
  <c r="AE144" i="2"/>
  <c r="Z144" i="2" s="1"/>
  <c r="W145" i="2"/>
  <c r="V146" i="2"/>
  <c r="AA32" i="3"/>
  <c r="AB32" i="3"/>
  <c r="V157" i="3" l="1"/>
  <c r="Z156" i="3" s="1"/>
  <c r="AF145" i="2"/>
  <c r="AD145" i="2"/>
  <c r="Y145" i="2" s="1"/>
  <c r="AE145" i="2"/>
  <c r="Z145" i="2" s="1"/>
  <c r="AC145" i="2"/>
  <c r="X145" i="2" s="1"/>
  <c r="AA145" i="2"/>
  <c r="W146" i="2"/>
  <c r="V147" i="2"/>
  <c r="AC32" i="3"/>
  <c r="AD32" i="3" s="1"/>
  <c r="AE32" i="3" s="1"/>
  <c r="AF32" i="3" s="1"/>
  <c r="Y33" i="3" s="1"/>
  <c r="AG33" i="3" s="1"/>
  <c r="V158" i="3" l="1"/>
  <c r="Z157" i="3" s="1"/>
  <c r="AF146" i="2"/>
  <c r="AD146" i="2"/>
  <c r="Y146" i="2" s="1"/>
  <c r="AC146" i="2"/>
  <c r="X146" i="2" s="1"/>
  <c r="AE146" i="2"/>
  <c r="Z146" i="2" s="1"/>
  <c r="W147" i="2"/>
  <c r="V148" i="2"/>
  <c r="AA146" i="2"/>
  <c r="AA33" i="3"/>
  <c r="AB33" i="3"/>
  <c r="V159" i="3" l="1"/>
  <c r="Z158" i="3" s="1"/>
  <c r="W148" i="2"/>
  <c r="V149" i="2"/>
  <c r="AF147" i="2"/>
  <c r="AA147" i="2" s="1"/>
  <c r="AD147" i="2"/>
  <c r="Y147" i="2" s="1"/>
  <c r="AE147" i="2"/>
  <c r="Z147" i="2" s="1"/>
  <c r="AC147" i="2"/>
  <c r="X147" i="2" s="1"/>
  <c r="AC33" i="3"/>
  <c r="AD33" i="3" s="1"/>
  <c r="AE33" i="3" s="1"/>
  <c r="AF33" i="3" s="1"/>
  <c r="Y34" i="3" s="1"/>
  <c r="AG34" i="3" s="1"/>
  <c r="V160" i="3" l="1"/>
  <c r="Z159" i="3" s="1"/>
  <c r="W149" i="2"/>
  <c r="V150" i="2"/>
  <c r="AF148" i="2"/>
  <c r="AA148" i="2" s="1"/>
  <c r="AD148" i="2"/>
  <c r="Y148" i="2" s="1"/>
  <c r="AC148" i="2"/>
  <c r="X148" i="2" s="1"/>
  <c r="AE148" i="2"/>
  <c r="Z148" i="2" s="1"/>
  <c r="AA34" i="3"/>
  <c r="AB34" i="3"/>
  <c r="Y149" i="2" l="1"/>
  <c r="V161" i="3"/>
  <c r="Z160" i="3" s="1"/>
  <c r="W150" i="2"/>
  <c r="V151" i="2"/>
  <c r="AF149" i="2"/>
  <c r="AA149" i="2" s="1"/>
  <c r="AD149" i="2"/>
  <c r="AE149" i="2"/>
  <c r="Z149" i="2" s="1"/>
  <c r="AC149" i="2"/>
  <c r="X149" i="2" s="1"/>
  <c r="AC34" i="3"/>
  <c r="AD34" i="3" s="1"/>
  <c r="AE34" i="3" s="1"/>
  <c r="AF34" i="3" s="1"/>
  <c r="Y35" i="3" s="1"/>
  <c r="AG35" i="3" s="1"/>
  <c r="V162" i="3" l="1"/>
  <c r="Z161" i="3" s="1"/>
  <c r="AF150" i="2"/>
  <c r="AA150" i="2" s="1"/>
  <c r="AD150" i="2"/>
  <c r="Y150" i="2" s="1"/>
  <c r="AC150" i="2"/>
  <c r="X150" i="2" s="1"/>
  <c r="AE150" i="2"/>
  <c r="Z150" i="2" s="1"/>
  <c r="W151" i="2"/>
  <c r="V152" i="2"/>
  <c r="AA35" i="3"/>
  <c r="AB35" i="3"/>
  <c r="V163" i="3" l="1"/>
  <c r="Z162" i="3" s="1"/>
  <c r="AF151" i="2"/>
  <c r="AD151" i="2"/>
  <c r="Y151" i="2" s="1"/>
  <c r="AE151" i="2"/>
  <c r="Z151" i="2" s="1"/>
  <c r="AC151" i="2"/>
  <c r="X151" i="2" s="1"/>
  <c r="AA151" i="2"/>
  <c r="W152" i="2"/>
  <c r="V153" i="2"/>
  <c r="AC35" i="3"/>
  <c r="AD35" i="3" s="1"/>
  <c r="AE35" i="3" s="1"/>
  <c r="AF35" i="3" s="1"/>
  <c r="Y36" i="3" s="1"/>
  <c r="AG36" i="3" s="1"/>
  <c r="V164" i="3" l="1"/>
  <c r="Z163" i="3" s="1"/>
  <c r="AF152" i="2"/>
  <c r="AD152" i="2"/>
  <c r="Y152" i="2" s="1"/>
  <c r="AC152" i="2"/>
  <c r="X152" i="2" s="1"/>
  <c r="AE152" i="2"/>
  <c r="Z152" i="2" s="1"/>
  <c r="W153" i="2"/>
  <c r="V154" i="2"/>
  <c r="AA152" i="2"/>
  <c r="AA36" i="3"/>
  <c r="AB36" i="3"/>
  <c r="V165" i="3" l="1"/>
  <c r="Z164" i="3" s="1"/>
  <c r="W154" i="2"/>
  <c r="V155" i="2"/>
  <c r="AF153" i="2"/>
  <c r="AA153" i="2" s="1"/>
  <c r="AD153" i="2"/>
  <c r="Y153" i="2" s="1"/>
  <c r="AE153" i="2"/>
  <c r="Z153" i="2" s="1"/>
  <c r="AC153" i="2"/>
  <c r="X153" i="2" s="1"/>
  <c r="AC36" i="3"/>
  <c r="AD36" i="3" s="1"/>
  <c r="AE36" i="3" s="1"/>
  <c r="AF36" i="3" s="1"/>
  <c r="Y37" i="3" s="1"/>
  <c r="AG37" i="3" s="1"/>
  <c r="V166" i="3" l="1"/>
  <c r="Z165" i="3" s="1"/>
  <c r="W155" i="2"/>
  <c r="V156" i="2"/>
  <c r="AF154" i="2"/>
  <c r="AA154" i="2" s="1"/>
  <c r="AD154" i="2"/>
  <c r="Y154" i="2" s="1"/>
  <c r="AC154" i="2"/>
  <c r="X154" i="2" s="1"/>
  <c r="AE154" i="2"/>
  <c r="Z154" i="2" s="1"/>
  <c r="AA37" i="3"/>
  <c r="AB37" i="3"/>
  <c r="Y155" i="2" l="1"/>
  <c r="V167" i="3"/>
  <c r="Z166" i="3" s="1"/>
  <c r="W156" i="2"/>
  <c r="V157" i="2"/>
  <c r="AF155" i="2"/>
  <c r="AA155" i="2" s="1"/>
  <c r="AD155" i="2"/>
  <c r="AE155" i="2"/>
  <c r="Z155" i="2" s="1"/>
  <c r="AC155" i="2"/>
  <c r="X155" i="2" s="1"/>
  <c r="AC37" i="3"/>
  <c r="AD37" i="3" s="1"/>
  <c r="AE37" i="3" s="1"/>
  <c r="AF37" i="3" s="1"/>
  <c r="Y38" i="3" s="1"/>
  <c r="AG38" i="3" s="1"/>
  <c r="V168" i="3" l="1"/>
  <c r="Z167" i="3" s="1"/>
  <c r="AF156" i="2"/>
  <c r="AA156" i="2" s="1"/>
  <c r="AD156" i="2"/>
  <c r="Y156" i="2" s="1"/>
  <c r="AC156" i="2"/>
  <c r="X156" i="2" s="1"/>
  <c r="AE156" i="2"/>
  <c r="Z156" i="2" s="1"/>
  <c r="W157" i="2"/>
  <c r="V158" i="2"/>
  <c r="AA38" i="3"/>
  <c r="AB38" i="3"/>
  <c r="V169" i="3" l="1"/>
  <c r="Z168" i="3" s="1"/>
  <c r="AF157" i="2"/>
  <c r="AD157" i="2"/>
  <c r="Y157" i="2" s="1"/>
  <c r="AE157" i="2"/>
  <c r="Z157" i="2" s="1"/>
  <c r="AC157" i="2"/>
  <c r="X157" i="2" s="1"/>
  <c r="AA157" i="2"/>
  <c r="W158" i="2"/>
  <c r="V159" i="2"/>
  <c r="AC38" i="3"/>
  <c r="AD38" i="3" s="1"/>
  <c r="AE38" i="3" s="1"/>
  <c r="AF38" i="3" s="1"/>
  <c r="Y39" i="3" s="1"/>
  <c r="AG39" i="3" s="1"/>
  <c r="V170" i="3" l="1"/>
  <c r="Z169" i="3" s="1"/>
  <c r="AF158" i="2"/>
  <c r="AD158" i="2"/>
  <c r="Y158" i="2" s="1"/>
  <c r="AC158" i="2"/>
  <c r="X158" i="2" s="1"/>
  <c r="AE158" i="2"/>
  <c r="Z158" i="2" s="1"/>
  <c r="W159" i="2"/>
  <c r="V160" i="2"/>
  <c r="AA158" i="2"/>
  <c r="AA39" i="3"/>
  <c r="AB39" i="3"/>
  <c r="V171" i="3" l="1"/>
  <c r="Z170" i="3" s="1"/>
  <c r="W160" i="2"/>
  <c r="V161" i="2"/>
  <c r="AF159" i="2"/>
  <c r="AA159" i="2" s="1"/>
  <c r="AD159" i="2"/>
  <c r="Y159" i="2" s="1"/>
  <c r="AE159" i="2"/>
  <c r="Z159" i="2" s="1"/>
  <c r="AC159" i="2"/>
  <c r="X159" i="2" s="1"/>
  <c r="AC39" i="3"/>
  <c r="AD39" i="3" s="1"/>
  <c r="AE39" i="3" s="1"/>
  <c r="AF39" i="3" s="1"/>
  <c r="Y40" i="3" s="1"/>
  <c r="AG40" i="3" s="1"/>
  <c r="V172" i="3" l="1"/>
  <c r="Z171" i="3" s="1"/>
  <c r="W161" i="2"/>
  <c r="V162" i="2"/>
  <c r="AF160" i="2"/>
  <c r="AA160" i="2" s="1"/>
  <c r="AD160" i="2"/>
  <c r="Y160" i="2" s="1"/>
  <c r="AC160" i="2"/>
  <c r="X160" i="2" s="1"/>
  <c r="AE160" i="2"/>
  <c r="Z160" i="2" s="1"/>
  <c r="AA40" i="3"/>
  <c r="AB40" i="3"/>
  <c r="Y161" i="2" l="1"/>
  <c r="V173" i="3"/>
  <c r="Z172" i="3" s="1"/>
  <c r="W162" i="2"/>
  <c r="V163" i="2"/>
  <c r="AF161" i="2"/>
  <c r="AA161" i="2" s="1"/>
  <c r="AD161" i="2"/>
  <c r="AE161" i="2"/>
  <c r="Z161" i="2" s="1"/>
  <c r="AC161" i="2"/>
  <c r="X161" i="2" s="1"/>
  <c r="AC40" i="3"/>
  <c r="AD40" i="3" s="1"/>
  <c r="AE40" i="3" s="1"/>
  <c r="AF40" i="3" s="1"/>
  <c r="Y41" i="3" s="1"/>
  <c r="AG41" i="3" s="1"/>
  <c r="V174" i="3" l="1"/>
  <c r="Z173" i="3" s="1"/>
  <c r="AF162" i="2"/>
  <c r="AA162" i="2" s="1"/>
  <c r="AD162" i="2"/>
  <c r="Y162" i="2" s="1"/>
  <c r="AC162" i="2"/>
  <c r="X162" i="2" s="1"/>
  <c r="AE162" i="2"/>
  <c r="Z162" i="2" s="1"/>
  <c r="W163" i="2"/>
  <c r="V164" i="2"/>
  <c r="AA41" i="3"/>
  <c r="AB41" i="3"/>
  <c r="V175" i="3" l="1"/>
  <c r="Z174" i="3" s="1"/>
  <c r="AF163" i="2"/>
  <c r="AD163" i="2"/>
  <c r="Y163" i="2" s="1"/>
  <c r="AE163" i="2"/>
  <c r="Z163" i="2" s="1"/>
  <c r="AC163" i="2"/>
  <c r="X163" i="2" s="1"/>
  <c r="AA163" i="2"/>
  <c r="W164" i="2"/>
  <c r="V165" i="2"/>
  <c r="AC41" i="3"/>
  <c r="AD41" i="3" s="1"/>
  <c r="AE41" i="3" s="1"/>
  <c r="AF41" i="3" s="1"/>
  <c r="Y42" i="3" s="1"/>
  <c r="AG42" i="3" s="1"/>
  <c r="V176" i="3" l="1"/>
  <c r="Z175" i="3" s="1"/>
  <c r="AF164" i="2"/>
  <c r="AD164" i="2"/>
  <c r="Y164" i="2" s="1"/>
  <c r="AC164" i="2"/>
  <c r="X164" i="2" s="1"/>
  <c r="AE164" i="2"/>
  <c r="Z164" i="2" s="1"/>
  <c r="W165" i="2"/>
  <c r="V166" i="2"/>
  <c r="AA164" i="2"/>
  <c r="AA42" i="3"/>
  <c r="AB42" i="3"/>
  <c r="V177" i="3" l="1"/>
  <c r="Z176" i="3" s="1"/>
  <c r="W166" i="2"/>
  <c r="V167" i="2"/>
  <c r="AF165" i="2"/>
  <c r="AA165" i="2" s="1"/>
  <c r="AD165" i="2"/>
  <c r="Y165" i="2" s="1"/>
  <c r="AE165" i="2"/>
  <c r="Z165" i="2" s="1"/>
  <c r="AC165" i="2"/>
  <c r="X165" i="2" s="1"/>
  <c r="AC42" i="3"/>
  <c r="AD42" i="3" s="1"/>
  <c r="AE42" i="3" s="1"/>
  <c r="AF42" i="3" s="1"/>
  <c r="Y43" i="3" s="1"/>
  <c r="AG43" i="3" s="1"/>
  <c r="V178" i="3" l="1"/>
  <c r="Z177" i="3" s="1"/>
  <c r="W167" i="2"/>
  <c r="V168" i="2"/>
  <c r="AF166" i="2"/>
  <c r="AA166" i="2" s="1"/>
  <c r="AD166" i="2"/>
  <c r="Y166" i="2" s="1"/>
  <c r="AC166" i="2"/>
  <c r="X166" i="2" s="1"/>
  <c r="AE166" i="2"/>
  <c r="Z166" i="2" s="1"/>
  <c r="AA43" i="3"/>
  <c r="AB43" i="3"/>
  <c r="Y167" i="2" l="1"/>
  <c r="V179" i="3"/>
  <c r="Z178" i="3" s="1"/>
  <c r="W168" i="2"/>
  <c r="V169" i="2"/>
  <c r="AF167" i="2"/>
  <c r="AA167" i="2" s="1"/>
  <c r="AD167" i="2"/>
  <c r="AE167" i="2"/>
  <c r="Z167" i="2" s="1"/>
  <c r="AC167" i="2"/>
  <c r="X167" i="2" s="1"/>
  <c r="AC43" i="3"/>
  <c r="AD43" i="3" s="1"/>
  <c r="AE43" i="3" s="1"/>
  <c r="AF43" i="3" s="1"/>
  <c r="Y44" i="3" s="1"/>
  <c r="AG44" i="3" s="1"/>
  <c r="V180" i="3" l="1"/>
  <c r="Z179" i="3" s="1"/>
  <c r="AF168" i="2"/>
  <c r="AA168" i="2" s="1"/>
  <c r="AD168" i="2"/>
  <c r="Y168" i="2" s="1"/>
  <c r="AC168" i="2"/>
  <c r="X168" i="2" s="1"/>
  <c r="AE168" i="2"/>
  <c r="Z168" i="2" s="1"/>
  <c r="W169" i="2"/>
  <c r="V170" i="2"/>
  <c r="AB44" i="3"/>
  <c r="AA44" i="3"/>
  <c r="V181" i="3" l="1"/>
  <c r="Z180" i="3" s="1"/>
  <c r="AF169" i="2"/>
  <c r="AD169" i="2"/>
  <c r="Y169" i="2" s="1"/>
  <c r="AE169" i="2"/>
  <c r="Z169" i="2" s="1"/>
  <c r="AC169" i="2"/>
  <c r="X169" i="2" s="1"/>
  <c r="AA169" i="2"/>
  <c r="W170" i="2"/>
  <c r="V171" i="2"/>
  <c r="AC44" i="3"/>
  <c r="AD44" i="3" s="1"/>
  <c r="AE44" i="3" s="1"/>
  <c r="AF44" i="3" s="1"/>
  <c r="Y45" i="3" s="1"/>
  <c r="AG45" i="3" s="1"/>
  <c r="V182" i="3" l="1"/>
  <c r="Z181" i="3" s="1"/>
  <c r="AF170" i="2"/>
  <c r="AD170" i="2"/>
  <c r="Y170" i="2" s="1"/>
  <c r="AC170" i="2"/>
  <c r="X170" i="2" s="1"/>
  <c r="AE170" i="2"/>
  <c r="Z170" i="2" s="1"/>
  <c r="W171" i="2"/>
  <c r="V172" i="2"/>
  <c r="AA170" i="2"/>
  <c r="AA45" i="3"/>
  <c r="AB45" i="3"/>
  <c r="V183" i="3" l="1"/>
  <c r="Z182" i="3" s="1"/>
  <c r="W172" i="2"/>
  <c r="V173" i="2"/>
  <c r="AF171" i="2"/>
  <c r="AA171" i="2" s="1"/>
  <c r="AD171" i="2"/>
  <c r="Y171" i="2" s="1"/>
  <c r="AE171" i="2"/>
  <c r="Z171" i="2" s="1"/>
  <c r="AC171" i="2"/>
  <c r="X171" i="2" s="1"/>
  <c r="AC45" i="3"/>
  <c r="AD45" i="3" s="1"/>
  <c r="AE45" i="3" s="1"/>
  <c r="AF45" i="3" s="1"/>
  <c r="Y46" i="3" s="1"/>
  <c r="AG46" i="3" s="1"/>
  <c r="V184" i="3" l="1"/>
  <c r="Z183" i="3" s="1"/>
  <c r="W173" i="2"/>
  <c r="V174" i="2"/>
  <c r="AF172" i="2"/>
  <c r="AA172" i="2" s="1"/>
  <c r="AD172" i="2"/>
  <c r="Y172" i="2" s="1"/>
  <c r="AC172" i="2"/>
  <c r="X172" i="2" s="1"/>
  <c r="AE172" i="2"/>
  <c r="Z172" i="2" s="1"/>
  <c r="AA46" i="3"/>
  <c r="AB46" i="3"/>
  <c r="V185" i="3" l="1"/>
  <c r="Z184" i="3" s="1"/>
  <c r="W174" i="2"/>
  <c r="V175" i="2"/>
  <c r="AE173" i="2"/>
  <c r="Z173" i="2" s="1"/>
  <c r="AC173" i="2"/>
  <c r="X173" i="2" s="1"/>
  <c r="AD173" i="2"/>
  <c r="Y173" i="2" s="1"/>
  <c r="AF173" i="2"/>
  <c r="AA173" i="2" s="1"/>
  <c r="AC46" i="3"/>
  <c r="AD46" i="3" s="1"/>
  <c r="AE46" i="3" s="1"/>
  <c r="AF46" i="3" s="1"/>
  <c r="Y47" i="3" s="1"/>
  <c r="AG47" i="3" s="1"/>
  <c r="V186" i="3" l="1"/>
  <c r="Z185" i="3" s="1"/>
  <c r="AE174" i="2"/>
  <c r="Z174" i="2" s="1"/>
  <c r="AC174" i="2"/>
  <c r="X174" i="2" s="1"/>
  <c r="AD174" i="2"/>
  <c r="Y174" i="2" s="1"/>
  <c r="AF174" i="2"/>
  <c r="AA174" i="2" s="1"/>
  <c r="W175" i="2"/>
  <c r="V176" i="2"/>
  <c r="AA47" i="3"/>
  <c r="AB47" i="3"/>
  <c r="AE175" i="2" l="1"/>
  <c r="Z175" i="2" s="1"/>
  <c r="AC175" i="2"/>
  <c r="X175" i="2" s="1"/>
  <c r="AD175" i="2"/>
  <c r="Y175" i="2" s="1"/>
  <c r="AF175" i="2"/>
  <c r="AA175" i="2" s="1"/>
  <c r="V187" i="3"/>
  <c r="Z186" i="3" s="1"/>
  <c r="W176" i="2"/>
  <c r="V177" i="2"/>
  <c r="AC47" i="3"/>
  <c r="AD47" i="3" s="1"/>
  <c r="AE47" i="3" s="1"/>
  <c r="AF47" i="3" s="1"/>
  <c r="Y48" i="3" s="1"/>
  <c r="AG48" i="3" s="1"/>
  <c r="AE176" i="2" l="1"/>
  <c r="Z176" i="2" s="1"/>
  <c r="AC176" i="2"/>
  <c r="X176" i="2" s="1"/>
  <c r="AD176" i="2"/>
  <c r="Y176" i="2" s="1"/>
  <c r="AF176" i="2"/>
  <c r="AA176" i="2" s="1"/>
  <c r="V188" i="3"/>
  <c r="Z187" i="3" s="1"/>
  <c r="W177" i="2"/>
  <c r="V178" i="2"/>
  <c r="AA48" i="3"/>
  <c r="AB48" i="3"/>
  <c r="AE177" i="2" l="1"/>
  <c r="Z177" i="2" s="1"/>
  <c r="AC177" i="2"/>
  <c r="X177" i="2" s="1"/>
  <c r="AD177" i="2"/>
  <c r="Y177" i="2" s="1"/>
  <c r="AF177" i="2"/>
  <c r="AA177" i="2" s="1"/>
  <c r="V189" i="3"/>
  <c r="Z188" i="3" s="1"/>
  <c r="W178" i="2"/>
  <c r="V179" i="2"/>
  <c r="AC48" i="3"/>
  <c r="AD48" i="3" s="1"/>
  <c r="AE48" i="3" s="1"/>
  <c r="AF48" i="3" s="1"/>
  <c r="Y49" i="3" s="1"/>
  <c r="AG49" i="3" s="1"/>
  <c r="AE178" i="2" l="1"/>
  <c r="Z178" i="2" s="1"/>
  <c r="AC178" i="2"/>
  <c r="X178" i="2" s="1"/>
  <c r="AD178" i="2"/>
  <c r="Y178" i="2" s="1"/>
  <c r="AF178" i="2"/>
  <c r="AA178" i="2" s="1"/>
  <c r="V190" i="3"/>
  <c r="Z189" i="3" s="1"/>
  <c r="W179" i="2"/>
  <c r="V180" i="2"/>
  <c r="AA49" i="3"/>
  <c r="AB49" i="3"/>
  <c r="AE179" i="2" l="1"/>
  <c r="Z179" i="2" s="1"/>
  <c r="AC179" i="2"/>
  <c r="X179" i="2" s="1"/>
  <c r="AD179" i="2"/>
  <c r="Y179" i="2" s="1"/>
  <c r="AF179" i="2"/>
  <c r="AA179" i="2" s="1"/>
  <c r="V191" i="3"/>
  <c r="Z190" i="3" s="1"/>
  <c r="W180" i="2"/>
  <c r="V181" i="2"/>
  <c r="AC49" i="3"/>
  <c r="AD49" i="3" s="1"/>
  <c r="AE49" i="3" s="1"/>
  <c r="AF49" i="3" s="1"/>
  <c r="Y50" i="3" s="1"/>
  <c r="AG50" i="3" s="1"/>
  <c r="AE180" i="2" l="1"/>
  <c r="Z180" i="2" s="1"/>
  <c r="AC180" i="2"/>
  <c r="X180" i="2" s="1"/>
  <c r="AD180" i="2"/>
  <c r="Y180" i="2" s="1"/>
  <c r="AF180" i="2"/>
  <c r="AA180" i="2" s="1"/>
  <c r="V192" i="3"/>
  <c r="Z191" i="3" s="1"/>
  <c r="W181" i="2"/>
  <c r="V182" i="2"/>
  <c r="AA50" i="3"/>
  <c r="AB50" i="3"/>
  <c r="AE181" i="2" l="1"/>
  <c r="Z181" i="2" s="1"/>
  <c r="AC181" i="2"/>
  <c r="X181" i="2" s="1"/>
  <c r="AD181" i="2"/>
  <c r="Y181" i="2" s="1"/>
  <c r="AF181" i="2"/>
  <c r="AA181" i="2" s="1"/>
  <c r="V193" i="3"/>
  <c r="Z192" i="3" s="1"/>
  <c r="W182" i="2"/>
  <c r="V183" i="2"/>
  <c r="AC50" i="3"/>
  <c r="AD50" i="3" s="1"/>
  <c r="AE50" i="3" s="1"/>
  <c r="AF50" i="3" s="1"/>
  <c r="Y51" i="3" s="1"/>
  <c r="AG51" i="3" s="1"/>
  <c r="AE182" i="2" l="1"/>
  <c r="Z182" i="2" s="1"/>
  <c r="AC182" i="2"/>
  <c r="X182" i="2" s="1"/>
  <c r="AD182" i="2"/>
  <c r="Y182" i="2" s="1"/>
  <c r="AF182" i="2"/>
  <c r="AA182" i="2" s="1"/>
  <c r="V194" i="3"/>
  <c r="Z193" i="3" s="1"/>
  <c r="W183" i="2"/>
  <c r="V184" i="2"/>
  <c r="AA51" i="3"/>
  <c r="AB51" i="3"/>
  <c r="AE183" i="2" l="1"/>
  <c r="Z183" i="2" s="1"/>
  <c r="AC183" i="2"/>
  <c r="X183" i="2" s="1"/>
  <c r="AD183" i="2"/>
  <c r="Y183" i="2" s="1"/>
  <c r="AF183" i="2"/>
  <c r="AA183" i="2" s="1"/>
  <c r="V195" i="3"/>
  <c r="Z194" i="3" s="1"/>
  <c r="W184" i="2"/>
  <c r="V185" i="2"/>
  <c r="AC51" i="3"/>
  <c r="AD51" i="3" s="1"/>
  <c r="AE51" i="3" s="1"/>
  <c r="AF51" i="3" s="1"/>
  <c r="Y52" i="3" s="1"/>
  <c r="AG52" i="3" s="1"/>
  <c r="AE184" i="2" l="1"/>
  <c r="Z184" i="2" s="1"/>
  <c r="AC184" i="2"/>
  <c r="X184" i="2" s="1"/>
  <c r="AD184" i="2"/>
  <c r="Y184" i="2" s="1"/>
  <c r="AF184" i="2"/>
  <c r="AA184" i="2" s="1"/>
  <c r="V196" i="3"/>
  <c r="Z195" i="3" s="1"/>
  <c r="W185" i="2"/>
  <c r="V186" i="2"/>
  <c r="AA52" i="3"/>
  <c r="AB52" i="3"/>
  <c r="AE185" i="2" l="1"/>
  <c r="Z185" i="2" s="1"/>
  <c r="AC185" i="2"/>
  <c r="X185" i="2" s="1"/>
  <c r="AD185" i="2"/>
  <c r="Y185" i="2" s="1"/>
  <c r="AF185" i="2"/>
  <c r="AA185" i="2" s="1"/>
  <c r="V197" i="3"/>
  <c r="Z196" i="3" s="1"/>
  <c r="W186" i="2"/>
  <c r="V187" i="2"/>
  <c r="AC52" i="3"/>
  <c r="AD52" i="3" s="1"/>
  <c r="AE52" i="3" s="1"/>
  <c r="AF52" i="3" s="1"/>
  <c r="Y53" i="3" s="1"/>
  <c r="AG53" i="3" s="1"/>
  <c r="AE186" i="2" l="1"/>
  <c r="Z186" i="2" s="1"/>
  <c r="AC186" i="2"/>
  <c r="X186" i="2" s="1"/>
  <c r="AD186" i="2"/>
  <c r="Y186" i="2" s="1"/>
  <c r="AF186" i="2"/>
  <c r="AA186" i="2" s="1"/>
  <c r="V198" i="3"/>
  <c r="Z197" i="3" s="1"/>
  <c r="W187" i="2"/>
  <c r="V188" i="2"/>
  <c r="AA53" i="3"/>
  <c r="AB53" i="3"/>
  <c r="AE187" i="2" l="1"/>
  <c r="Z187" i="2" s="1"/>
  <c r="AC187" i="2"/>
  <c r="X187" i="2" s="1"/>
  <c r="AD187" i="2"/>
  <c r="Y187" i="2" s="1"/>
  <c r="AF187" i="2"/>
  <c r="AA187" i="2" s="1"/>
  <c r="V199" i="3"/>
  <c r="Z198" i="3" s="1"/>
  <c r="W188" i="2"/>
  <c r="V189" i="2"/>
  <c r="AC53" i="3"/>
  <c r="AD53" i="3" s="1"/>
  <c r="AE53" i="3" s="1"/>
  <c r="AF53" i="3" s="1"/>
  <c r="Y54" i="3" s="1"/>
  <c r="AG54" i="3" s="1"/>
  <c r="AE188" i="2" l="1"/>
  <c r="Z188" i="2" s="1"/>
  <c r="AC188" i="2"/>
  <c r="X188" i="2" s="1"/>
  <c r="AD188" i="2"/>
  <c r="Y188" i="2" s="1"/>
  <c r="AF188" i="2"/>
  <c r="AA188" i="2" s="1"/>
  <c r="V200" i="3"/>
  <c r="Z199" i="3" s="1"/>
  <c r="W189" i="2"/>
  <c r="V190" i="2"/>
  <c r="AA54" i="3"/>
  <c r="AB54" i="3"/>
  <c r="AE189" i="2" l="1"/>
  <c r="Z189" i="2" s="1"/>
  <c r="AC189" i="2"/>
  <c r="X189" i="2" s="1"/>
  <c r="AD189" i="2"/>
  <c r="Y189" i="2" s="1"/>
  <c r="AF189" i="2"/>
  <c r="AA189" i="2" s="1"/>
  <c r="V201" i="3"/>
  <c r="Z200" i="3" s="1"/>
  <c r="W190" i="2"/>
  <c r="V191" i="2"/>
  <c r="AC54" i="3"/>
  <c r="AD54" i="3" s="1"/>
  <c r="AE54" i="3" s="1"/>
  <c r="AF54" i="3" s="1"/>
  <c r="Y55" i="3" s="1"/>
  <c r="AG55" i="3" s="1"/>
  <c r="AE190" i="2" l="1"/>
  <c r="Z190" i="2" s="1"/>
  <c r="AC190" i="2"/>
  <c r="X190" i="2" s="1"/>
  <c r="AD190" i="2"/>
  <c r="Y190" i="2" s="1"/>
  <c r="AF190" i="2"/>
  <c r="AA190" i="2" s="1"/>
  <c r="V202" i="3"/>
  <c r="Z201" i="3" s="1"/>
  <c r="W191" i="2"/>
  <c r="V192" i="2"/>
  <c r="AA55" i="3"/>
  <c r="AB55" i="3"/>
  <c r="AE191" i="2" l="1"/>
  <c r="Z191" i="2" s="1"/>
  <c r="AC191" i="2"/>
  <c r="X191" i="2" s="1"/>
  <c r="AD191" i="2"/>
  <c r="Y191" i="2" s="1"/>
  <c r="AF191" i="2"/>
  <c r="AA191" i="2" s="1"/>
  <c r="V203" i="3"/>
  <c r="Z202" i="3" s="1"/>
  <c r="W192" i="2"/>
  <c r="V193" i="2"/>
  <c r="AC55" i="3"/>
  <c r="AD55" i="3" s="1"/>
  <c r="AE55" i="3" s="1"/>
  <c r="AF55" i="3" s="1"/>
  <c r="Y56" i="3" s="1"/>
  <c r="AG56" i="3" s="1"/>
  <c r="AE192" i="2" l="1"/>
  <c r="Z192" i="2" s="1"/>
  <c r="AC192" i="2"/>
  <c r="X192" i="2" s="1"/>
  <c r="AD192" i="2"/>
  <c r="Y192" i="2" s="1"/>
  <c r="AF192" i="2"/>
  <c r="AA192" i="2" s="1"/>
  <c r="V204" i="3"/>
  <c r="Z203" i="3" s="1"/>
  <c r="W193" i="2"/>
  <c r="V194" i="2"/>
  <c r="AA56" i="3"/>
  <c r="AB56" i="3"/>
  <c r="AE193" i="2" l="1"/>
  <c r="Z193" i="2" s="1"/>
  <c r="AC193" i="2"/>
  <c r="X193" i="2" s="1"/>
  <c r="AD193" i="2"/>
  <c r="Y193" i="2" s="1"/>
  <c r="AF193" i="2"/>
  <c r="AA193" i="2" s="1"/>
  <c r="V205" i="3"/>
  <c r="Z204" i="3" s="1"/>
  <c r="W194" i="2"/>
  <c r="V195" i="2"/>
  <c r="AC56" i="3"/>
  <c r="AD56" i="3" s="1"/>
  <c r="AE56" i="3" s="1"/>
  <c r="AF56" i="3" s="1"/>
  <c r="Y57" i="3" s="1"/>
  <c r="AG57" i="3" s="1"/>
  <c r="AE194" i="2" l="1"/>
  <c r="Z194" i="2" s="1"/>
  <c r="AC194" i="2"/>
  <c r="X194" i="2" s="1"/>
  <c r="AD194" i="2"/>
  <c r="Y194" i="2" s="1"/>
  <c r="AF194" i="2"/>
  <c r="AA194" i="2" s="1"/>
  <c r="V206" i="3"/>
  <c r="Z205" i="3" s="1"/>
  <c r="W195" i="2"/>
  <c r="V196" i="2"/>
  <c r="AA57" i="3"/>
  <c r="AB57" i="3"/>
  <c r="AE195" i="2" l="1"/>
  <c r="Z195" i="2" s="1"/>
  <c r="AC195" i="2"/>
  <c r="X195" i="2" s="1"/>
  <c r="AD195" i="2"/>
  <c r="Y195" i="2" s="1"/>
  <c r="AF195" i="2"/>
  <c r="AA195" i="2" s="1"/>
  <c r="V207" i="3"/>
  <c r="Z206" i="3" s="1"/>
  <c r="W196" i="2"/>
  <c r="V197" i="2"/>
  <c r="AC57" i="3"/>
  <c r="AD57" i="3" s="1"/>
  <c r="AE57" i="3" s="1"/>
  <c r="AF57" i="3" s="1"/>
  <c r="Y58" i="3" s="1"/>
  <c r="AG58" i="3" s="1"/>
  <c r="AE196" i="2" l="1"/>
  <c r="Z196" i="2" s="1"/>
  <c r="AC196" i="2"/>
  <c r="X196" i="2" s="1"/>
  <c r="AD196" i="2"/>
  <c r="Y196" i="2" s="1"/>
  <c r="AF196" i="2"/>
  <c r="AA196" i="2" s="1"/>
  <c r="V208" i="3"/>
  <c r="Z207" i="3" s="1"/>
  <c r="W197" i="2"/>
  <c r="V198" i="2"/>
  <c r="AB58" i="3"/>
  <c r="AA58" i="3"/>
  <c r="AE197" i="2" l="1"/>
  <c r="Z197" i="2" s="1"/>
  <c r="AC197" i="2"/>
  <c r="X197" i="2" s="1"/>
  <c r="AD197" i="2"/>
  <c r="Y197" i="2" s="1"/>
  <c r="AF197" i="2"/>
  <c r="AA197" i="2" s="1"/>
  <c r="V209" i="3"/>
  <c r="Z208" i="3" s="1"/>
  <c r="W198" i="2"/>
  <c r="V199" i="2"/>
  <c r="AC58" i="3"/>
  <c r="AD58" i="3" s="1"/>
  <c r="AE58" i="3" s="1"/>
  <c r="AF58" i="3" s="1"/>
  <c r="Y59" i="3" s="1"/>
  <c r="AG59" i="3" s="1"/>
  <c r="AE198" i="2" l="1"/>
  <c r="Z198" i="2" s="1"/>
  <c r="AC198" i="2"/>
  <c r="X198" i="2" s="1"/>
  <c r="AD198" i="2"/>
  <c r="Y198" i="2" s="1"/>
  <c r="AF198" i="2"/>
  <c r="AA198" i="2" s="1"/>
  <c r="V210" i="3"/>
  <c r="Z209" i="3" s="1"/>
  <c r="W199" i="2"/>
  <c r="V200" i="2"/>
  <c r="AA59" i="3"/>
  <c r="AB59" i="3"/>
  <c r="AE199" i="2" l="1"/>
  <c r="Z199" i="2" s="1"/>
  <c r="AC199" i="2"/>
  <c r="X199" i="2" s="1"/>
  <c r="AD199" i="2"/>
  <c r="Y199" i="2" s="1"/>
  <c r="AF199" i="2"/>
  <c r="AA199" i="2" s="1"/>
  <c r="V211" i="3"/>
  <c r="Z210" i="3" s="1"/>
  <c r="W200" i="2"/>
  <c r="V201" i="2"/>
  <c r="AC59" i="3"/>
  <c r="AD59" i="3" s="1"/>
  <c r="AE59" i="3" s="1"/>
  <c r="AF59" i="3" s="1"/>
  <c r="Y60" i="3" s="1"/>
  <c r="AG60" i="3" s="1"/>
  <c r="AE200" i="2" l="1"/>
  <c r="Z200" i="2" s="1"/>
  <c r="AC200" i="2"/>
  <c r="X200" i="2" s="1"/>
  <c r="AD200" i="2"/>
  <c r="Y200" i="2" s="1"/>
  <c r="AF200" i="2"/>
  <c r="AA200" i="2" s="1"/>
  <c r="V212" i="3"/>
  <c r="Z211" i="3" s="1"/>
  <c r="W201" i="2"/>
  <c r="V202" i="2"/>
  <c r="AA60" i="3"/>
  <c r="AB60" i="3"/>
  <c r="AE201" i="2" l="1"/>
  <c r="Z201" i="2" s="1"/>
  <c r="AC201" i="2"/>
  <c r="X201" i="2" s="1"/>
  <c r="AD201" i="2"/>
  <c r="Y201" i="2" s="1"/>
  <c r="AF201" i="2"/>
  <c r="AA201" i="2" s="1"/>
  <c r="V213" i="3"/>
  <c r="Z212" i="3" s="1"/>
  <c r="W202" i="2"/>
  <c r="V203" i="2"/>
  <c r="AC60" i="3"/>
  <c r="AD60" i="3" s="1"/>
  <c r="AE60" i="3" s="1"/>
  <c r="AF60" i="3" s="1"/>
  <c r="Y61" i="3" s="1"/>
  <c r="AG61" i="3" s="1"/>
  <c r="AE202" i="2" l="1"/>
  <c r="Z202" i="2" s="1"/>
  <c r="AC202" i="2"/>
  <c r="X202" i="2" s="1"/>
  <c r="AD202" i="2"/>
  <c r="Y202" i="2" s="1"/>
  <c r="AF202" i="2"/>
  <c r="AA202" i="2" s="1"/>
  <c r="V214" i="3"/>
  <c r="Z213" i="3" s="1"/>
  <c r="W203" i="2"/>
  <c r="V204" i="2"/>
  <c r="AA61" i="3"/>
  <c r="AB61" i="3"/>
  <c r="AE203" i="2" l="1"/>
  <c r="Z203" i="2" s="1"/>
  <c r="AC203" i="2"/>
  <c r="X203" i="2" s="1"/>
  <c r="AD203" i="2"/>
  <c r="Y203" i="2" s="1"/>
  <c r="AF203" i="2"/>
  <c r="AA203" i="2" s="1"/>
  <c r="V215" i="3"/>
  <c r="Z214" i="3" s="1"/>
  <c r="W204" i="2"/>
  <c r="V205" i="2"/>
  <c r="AC61" i="3"/>
  <c r="AD61" i="3" s="1"/>
  <c r="AE61" i="3" s="1"/>
  <c r="AF61" i="3" s="1"/>
  <c r="Y62" i="3" s="1"/>
  <c r="AG62" i="3" s="1"/>
  <c r="AE204" i="2" l="1"/>
  <c r="Z204" i="2" s="1"/>
  <c r="AC204" i="2"/>
  <c r="X204" i="2" s="1"/>
  <c r="AD204" i="2"/>
  <c r="Y204" i="2" s="1"/>
  <c r="AF204" i="2"/>
  <c r="AA204" i="2" s="1"/>
  <c r="V216" i="3"/>
  <c r="Z215" i="3" s="1"/>
  <c r="W205" i="2"/>
  <c r="V206" i="2"/>
  <c r="AA62" i="3"/>
  <c r="AB62" i="3"/>
  <c r="AF205" i="2" l="1"/>
  <c r="AA205" i="2" s="1"/>
  <c r="AD205" i="2"/>
  <c r="Y205" i="2" s="1"/>
  <c r="AC205" i="2"/>
  <c r="AE205" i="2"/>
  <c r="Z205" i="2" s="1"/>
  <c r="X205" i="2"/>
  <c r="V217" i="3"/>
  <c r="Z216" i="3" s="1"/>
  <c r="W206" i="2"/>
  <c r="V207" i="2"/>
  <c r="AC62" i="3"/>
  <c r="AD62" i="3" s="1"/>
  <c r="AE62" i="3" s="1"/>
  <c r="AF62" i="3" s="1"/>
  <c r="Y63" i="3" s="1"/>
  <c r="AG63" i="3" s="1"/>
  <c r="AF206" i="2" l="1"/>
  <c r="AA206" i="2" s="1"/>
  <c r="AD206" i="2"/>
  <c r="Y206" i="2" s="1"/>
  <c r="AE206" i="2"/>
  <c r="Z206" i="2" s="1"/>
  <c r="AC206" i="2"/>
  <c r="X206" i="2" s="1"/>
  <c r="V218" i="3"/>
  <c r="Z217" i="3" s="1"/>
  <c r="W207" i="2"/>
  <c r="V208" i="2"/>
  <c r="AA63" i="3"/>
  <c r="AB63" i="3"/>
  <c r="V219" i="3" l="1"/>
  <c r="Z218" i="3" s="1"/>
  <c r="AF207" i="2"/>
  <c r="AD207" i="2"/>
  <c r="Y207" i="2" s="1"/>
  <c r="AC207" i="2"/>
  <c r="X207" i="2" s="1"/>
  <c r="AE207" i="2"/>
  <c r="AA207" i="2"/>
  <c r="W208" i="2"/>
  <c r="V209" i="2"/>
  <c r="Z207" i="2"/>
  <c r="AC63" i="3"/>
  <c r="AD63" i="3" s="1"/>
  <c r="AE63" i="3" s="1"/>
  <c r="AF63" i="3" s="1"/>
  <c r="Y64" i="3" s="1"/>
  <c r="AG64" i="3" s="1"/>
  <c r="X208" i="2" l="1"/>
  <c r="V220" i="3"/>
  <c r="Z219" i="3" s="1"/>
  <c r="W209" i="2"/>
  <c r="V210" i="2"/>
  <c r="AF208" i="2"/>
  <c r="AA208" i="2" s="1"/>
  <c r="AD208" i="2"/>
  <c r="Y208" i="2" s="1"/>
  <c r="AE208" i="2"/>
  <c r="Z208" i="2" s="1"/>
  <c r="AC208" i="2"/>
  <c r="AA64" i="3"/>
  <c r="AB64" i="3"/>
  <c r="AF209" i="2" l="1"/>
  <c r="AA209" i="2" s="1"/>
  <c r="AD209" i="2"/>
  <c r="Y209" i="2" s="1"/>
  <c r="AC209" i="2"/>
  <c r="AE209" i="2"/>
  <c r="Z209" i="2" s="1"/>
  <c r="X209" i="2"/>
  <c r="V221" i="3"/>
  <c r="Z220" i="3" s="1"/>
  <c r="W210" i="2"/>
  <c r="V211" i="2"/>
  <c r="AC64" i="3"/>
  <c r="AD64" i="3" s="1"/>
  <c r="AE64" i="3" s="1"/>
  <c r="AF64" i="3" s="1"/>
  <c r="Y65" i="3" s="1"/>
  <c r="AG65" i="3" s="1"/>
  <c r="AF210" i="2" l="1"/>
  <c r="AA210" i="2" s="1"/>
  <c r="AD210" i="2"/>
  <c r="Y210" i="2" s="1"/>
  <c r="AE210" i="2"/>
  <c r="Z210" i="2" s="1"/>
  <c r="AC210" i="2"/>
  <c r="X210" i="2"/>
  <c r="V222" i="3"/>
  <c r="Z221" i="3" s="1"/>
  <c r="W211" i="2"/>
  <c r="V212" i="2"/>
  <c r="AA65" i="3"/>
  <c r="AB65" i="3"/>
  <c r="AF211" i="2" l="1"/>
  <c r="AA211" i="2" s="1"/>
  <c r="AD211" i="2"/>
  <c r="Y211" i="2" s="1"/>
  <c r="AC211" i="2"/>
  <c r="AE211" i="2"/>
  <c r="Z211" i="2" s="1"/>
  <c r="X211" i="2"/>
  <c r="V223" i="3"/>
  <c r="Z222" i="3" s="1"/>
  <c r="W212" i="2"/>
  <c r="V213" i="2"/>
  <c r="AC65" i="3"/>
  <c r="AD65" i="3" s="1"/>
  <c r="AE65" i="3" s="1"/>
  <c r="AF65" i="3" s="1"/>
  <c r="Y66" i="3" s="1"/>
  <c r="AG66" i="3" s="1"/>
  <c r="AF212" i="2" l="1"/>
  <c r="AA212" i="2" s="1"/>
  <c r="AD212" i="2"/>
  <c r="Y212" i="2" s="1"/>
  <c r="AE212" i="2"/>
  <c r="Z212" i="2" s="1"/>
  <c r="AC212" i="2"/>
  <c r="X212" i="2"/>
  <c r="V224" i="3"/>
  <c r="Z223" i="3" s="1"/>
  <c r="W213" i="2"/>
  <c r="V214" i="2"/>
  <c r="AA66" i="3"/>
  <c r="AB66" i="3"/>
  <c r="AF213" i="2" l="1"/>
  <c r="AA213" i="2" s="1"/>
  <c r="AD213" i="2"/>
  <c r="Y213" i="2" s="1"/>
  <c r="AC213" i="2"/>
  <c r="AE213" i="2"/>
  <c r="Z213" i="2" s="1"/>
  <c r="X213" i="2"/>
  <c r="V225" i="3"/>
  <c r="Z224" i="3" s="1"/>
  <c r="W214" i="2"/>
  <c r="V215" i="2"/>
  <c r="AC66" i="3"/>
  <c r="AD66" i="3" s="1"/>
  <c r="AE66" i="3" s="1"/>
  <c r="AF66" i="3" s="1"/>
  <c r="Y67" i="3" s="1"/>
  <c r="AG67" i="3" s="1"/>
  <c r="AF214" i="2" l="1"/>
  <c r="AA214" i="2" s="1"/>
  <c r="AD214" i="2"/>
  <c r="Y214" i="2" s="1"/>
  <c r="AE214" i="2"/>
  <c r="Z214" i="2" s="1"/>
  <c r="AC214" i="2"/>
  <c r="X214" i="2"/>
  <c r="V226" i="3"/>
  <c r="Z225" i="3" s="1"/>
  <c r="W215" i="2"/>
  <c r="V216" i="2"/>
  <c r="AA67" i="3"/>
  <c r="AB67" i="3"/>
  <c r="AF215" i="2" l="1"/>
  <c r="AA215" i="2" s="1"/>
  <c r="AD215" i="2"/>
  <c r="Y215" i="2" s="1"/>
  <c r="AC215" i="2"/>
  <c r="AE215" i="2"/>
  <c r="Z215" i="2" s="1"/>
  <c r="X215" i="2"/>
  <c r="V227" i="3"/>
  <c r="Z226" i="3" s="1"/>
  <c r="W216" i="2"/>
  <c r="V217" i="2"/>
  <c r="AC67" i="3"/>
  <c r="AD67" i="3" s="1"/>
  <c r="AE67" i="3" s="1"/>
  <c r="AF67" i="3" s="1"/>
  <c r="Y68" i="3" s="1"/>
  <c r="AG68" i="3" s="1"/>
  <c r="AF216" i="2" l="1"/>
  <c r="AA216" i="2" s="1"/>
  <c r="AD216" i="2"/>
  <c r="Y216" i="2" s="1"/>
  <c r="AE216" i="2"/>
  <c r="Z216" i="2" s="1"/>
  <c r="AC216" i="2"/>
  <c r="X216" i="2"/>
  <c r="V228" i="3"/>
  <c r="Z227" i="3" s="1"/>
  <c r="W217" i="2"/>
  <c r="V218" i="2"/>
  <c r="AA68" i="3"/>
  <c r="AB68" i="3"/>
  <c r="AE217" i="2" l="1"/>
  <c r="Z217" i="2" s="1"/>
  <c r="AC217" i="2"/>
  <c r="X217" i="2" s="1"/>
  <c r="AF217" i="2"/>
  <c r="AA217" i="2" s="1"/>
  <c r="AD217" i="2"/>
  <c r="Y217" i="2" s="1"/>
  <c r="V229" i="3"/>
  <c r="Z228" i="3" s="1"/>
  <c r="W218" i="2"/>
  <c r="V219" i="2"/>
  <c r="AC68" i="3"/>
  <c r="AD68" i="3" s="1"/>
  <c r="AE68" i="3" s="1"/>
  <c r="AF68" i="3" s="1"/>
  <c r="Y69" i="3" s="1"/>
  <c r="AG69" i="3" s="1"/>
  <c r="AE218" i="2" l="1"/>
  <c r="Z218" i="2" s="1"/>
  <c r="AC218" i="2"/>
  <c r="X218" i="2" s="1"/>
  <c r="AF218" i="2"/>
  <c r="AA218" i="2" s="1"/>
  <c r="AD218" i="2"/>
  <c r="Y218" i="2" s="1"/>
  <c r="V230" i="3"/>
  <c r="Z229" i="3" s="1"/>
  <c r="W219" i="2"/>
  <c r="V220" i="2"/>
  <c r="AA69" i="3"/>
  <c r="AB69" i="3"/>
  <c r="AE219" i="2" l="1"/>
  <c r="Z219" i="2" s="1"/>
  <c r="AC219" i="2"/>
  <c r="X219" i="2" s="1"/>
  <c r="AF219" i="2"/>
  <c r="AA219" i="2" s="1"/>
  <c r="AD219" i="2"/>
  <c r="Y219" i="2" s="1"/>
  <c r="V231" i="3"/>
  <c r="Z230" i="3" s="1"/>
  <c r="W220" i="2"/>
  <c r="V221" i="2"/>
  <c r="AC69" i="3"/>
  <c r="AD69" i="3" s="1"/>
  <c r="AE69" i="3" s="1"/>
  <c r="AF69" i="3" s="1"/>
  <c r="Y70" i="3" s="1"/>
  <c r="AG70" i="3" s="1"/>
  <c r="AE220" i="2" l="1"/>
  <c r="Z220" i="2" s="1"/>
  <c r="AC220" i="2"/>
  <c r="X220" i="2" s="1"/>
  <c r="AF220" i="2"/>
  <c r="AA220" i="2" s="1"/>
  <c r="AD220" i="2"/>
  <c r="Y220" i="2" s="1"/>
  <c r="V232" i="3"/>
  <c r="Z231" i="3" s="1"/>
  <c r="W221" i="2"/>
  <c r="V222" i="2"/>
  <c r="AA70" i="3"/>
  <c r="AB70" i="3"/>
  <c r="AE221" i="2" l="1"/>
  <c r="Z221" i="2" s="1"/>
  <c r="AC221" i="2"/>
  <c r="X221" i="2" s="1"/>
  <c r="AF221" i="2"/>
  <c r="AA221" i="2" s="1"/>
  <c r="AD221" i="2"/>
  <c r="Y221" i="2" s="1"/>
  <c r="V233" i="3"/>
  <c r="Z232" i="3" s="1"/>
  <c r="W222" i="2"/>
  <c r="V223" i="2"/>
  <c r="AC70" i="3"/>
  <c r="AD70" i="3" s="1"/>
  <c r="AE70" i="3" s="1"/>
  <c r="AF70" i="3" s="1"/>
  <c r="Y71" i="3" s="1"/>
  <c r="AG71" i="3" s="1"/>
  <c r="AE222" i="2" l="1"/>
  <c r="Z222" i="2" s="1"/>
  <c r="AC222" i="2"/>
  <c r="X222" i="2" s="1"/>
  <c r="AF222" i="2"/>
  <c r="AA222" i="2" s="1"/>
  <c r="AD222" i="2"/>
  <c r="Y222" i="2" s="1"/>
  <c r="V234" i="3"/>
  <c r="Z233" i="3" s="1"/>
  <c r="W223" i="2"/>
  <c r="V224" i="2"/>
  <c r="AA71" i="3"/>
  <c r="AB71" i="3"/>
  <c r="AE223" i="2" l="1"/>
  <c r="Z223" i="2" s="1"/>
  <c r="AC223" i="2"/>
  <c r="X223" i="2" s="1"/>
  <c r="AF223" i="2"/>
  <c r="AA223" i="2" s="1"/>
  <c r="AD223" i="2"/>
  <c r="Y223" i="2" s="1"/>
  <c r="V235" i="3"/>
  <c r="W224" i="2"/>
  <c r="V225" i="2"/>
  <c r="AC71" i="3"/>
  <c r="AD71" i="3" s="1"/>
  <c r="AE71" i="3" s="1"/>
  <c r="AF71" i="3" s="1"/>
  <c r="Y72" i="3" s="1"/>
  <c r="AG72" i="3" s="1"/>
  <c r="AE224" i="2" l="1"/>
  <c r="Z224" i="2" s="1"/>
  <c r="AC224" i="2"/>
  <c r="X224" i="2" s="1"/>
  <c r="AF224" i="2"/>
  <c r="AA224" i="2" s="1"/>
  <c r="AD224" i="2"/>
  <c r="Y224" i="2" s="1"/>
  <c r="V236" i="3"/>
  <c r="Z235" i="3" s="1"/>
  <c r="W225" i="2"/>
  <c r="V226" i="2"/>
  <c r="Z234" i="3"/>
  <c r="AG3" i="3"/>
  <c r="AA72" i="3"/>
  <c r="AB72" i="3"/>
  <c r="AE225" i="2" l="1"/>
  <c r="Z225" i="2" s="1"/>
  <c r="AC225" i="2"/>
  <c r="X225" i="2" s="1"/>
  <c r="AF225" i="2"/>
  <c r="AA225" i="2" s="1"/>
  <c r="AD225" i="2"/>
  <c r="Y225" i="2" s="1"/>
  <c r="V237" i="3"/>
  <c r="Z236" i="3" s="1"/>
  <c r="W226" i="2"/>
  <c r="V227" i="2"/>
  <c r="AC72" i="3"/>
  <c r="AD72" i="3" s="1"/>
  <c r="AE72" i="3" s="1"/>
  <c r="AF72" i="3" s="1"/>
  <c r="Y73" i="3" s="1"/>
  <c r="AG73" i="3" s="1"/>
  <c r="AE226" i="2" l="1"/>
  <c r="Z226" i="2" s="1"/>
  <c r="AC226" i="2"/>
  <c r="X226" i="2" s="1"/>
  <c r="AF226" i="2"/>
  <c r="AA226" i="2" s="1"/>
  <c r="AD226" i="2"/>
  <c r="Y226" i="2" s="1"/>
  <c r="V238" i="3"/>
  <c r="Z237" i="3" s="1"/>
  <c r="W227" i="2"/>
  <c r="V228" i="2"/>
  <c r="AA73" i="3"/>
  <c r="AB73" i="3"/>
  <c r="AE227" i="2" l="1"/>
  <c r="Z227" i="2" s="1"/>
  <c r="AC227" i="2"/>
  <c r="X227" i="2" s="1"/>
  <c r="AF227" i="2"/>
  <c r="AA227" i="2" s="1"/>
  <c r="AD227" i="2"/>
  <c r="Y227" i="2" s="1"/>
  <c r="V239" i="3"/>
  <c r="Z238" i="3" s="1"/>
  <c r="W228" i="2"/>
  <c r="V229" i="2"/>
  <c r="AC73" i="3"/>
  <c r="AD73" i="3" s="1"/>
  <c r="AE73" i="3" s="1"/>
  <c r="AF73" i="3" s="1"/>
  <c r="Y74" i="3" s="1"/>
  <c r="AG74" i="3" s="1"/>
  <c r="AE228" i="2" l="1"/>
  <c r="Z228" i="2" s="1"/>
  <c r="AC228" i="2"/>
  <c r="X228" i="2" s="1"/>
  <c r="AF228" i="2"/>
  <c r="AA228" i="2" s="1"/>
  <c r="AD228" i="2"/>
  <c r="Y228" i="2" s="1"/>
  <c r="V240" i="3"/>
  <c r="Z239" i="3" s="1"/>
  <c r="W229" i="2"/>
  <c r="V230" i="2"/>
  <c r="AA74" i="3"/>
  <c r="AB74" i="3"/>
  <c r="AE229" i="2" l="1"/>
  <c r="Z229" i="2" s="1"/>
  <c r="AC229" i="2"/>
  <c r="X229" i="2" s="1"/>
  <c r="AF229" i="2"/>
  <c r="AA229" i="2" s="1"/>
  <c r="AD229" i="2"/>
  <c r="Y229" i="2" s="1"/>
  <c r="V241" i="3"/>
  <c r="Z240" i="3" s="1"/>
  <c r="W230" i="2"/>
  <c r="V231" i="2"/>
  <c r="AC74" i="3"/>
  <c r="AD74" i="3" s="1"/>
  <c r="AE74" i="3" s="1"/>
  <c r="AF74" i="3" s="1"/>
  <c r="Y75" i="3" s="1"/>
  <c r="AG75" i="3" s="1"/>
  <c r="AE230" i="2" l="1"/>
  <c r="Z230" i="2" s="1"/>
  <c r="AC230" i="2"/>
  <c r="X230" i="2" s="1"/>
  <c r="AF230" i="2"/>
  <c r="AA230" i="2" s="1"/>
  <c r="AD230" i="2"/>
  <c r="Y230" i="2" s="1"/>
  <c r="V242" i="3"/>
  <c r="Z241" i="3" s="1"/>
  <c r="W231" i="2"/>
  <c r="V232" i="2"/>
  <c r="AB75" i="3"/>
  <c r="AA75" i="3"/>
  <c r="AE231" i="2" l="1"/>
  <c r="Z231" i="2" s="1"/>
  <c r="AC231" i="2"/>
  <c r="X231" i="2" s="1"/>
  <c r="AF231" i="2"/>
  <c r="AA231" i="2" s="1"/>
  <c r="AD231" i="2"/>
  <c r="Y231" i="2" s="1"/>
  <c r="V243" i="3"/>
  <c r="Z242" i="3" s="1"/>
  <c r="W232" i="2"/>
  <c r="V233" i="2"/>
  <c r="AC75" i="3"/>
  <c r="AD75" i="3" s="1"/>
  <c r="AE75" i="3" s="1"/>
  <c r="AF75" i="3" s="1"/>
  <c r="Y76" i="3" s="1"/>
  <c r="AG76" i="3" s="1"/>
  <c r="AE232" i="2" l="1"/>
  <c r="Z232" i="2" s="1"/>
  <c r="AC232" i="2"/>
  <c r="X232" i="2" s="1"/>
  <c r="AF232" i="2"/>
  <c r="AA232" i="2" s="1"/>
  <c r="AD232" i="2"/>
  <c r="Y232" i="2" s="1"/>
  <c r="V244" i="3"/>
  <c r="Z243" i="3" s="1"/>
  <c r="W233" i="2"/>
  <c r="V234" i="2"/>
  <c r="AA76" i="3"/>
  <c r="AB76" i="3"/>
  <c r="AE233" i="2" l="1"/>
  <c r="Z233" i="2" s="1"/>
  <c r="AC233" i="2"/>
  <c r="X233" i="2" s="1"/>
  <c r="AF233" i="2"/>
  <c r="AA233" i="2" s="1"/>
  <c r="AD233" i="2"/>
  <c r="Y233" i="2" s="1"/>
  <c r="V245" i="3"/>
  <c r="Z244" i="3" s="1"/>
  <c r="W234" i="2"/>
  <c r="V235" i="2"/>
  <c r="AC76" i="3"/>
  <c r="AD76" i="3" s="1"/>
  <c r="AE76" i="3" s="1"/>
  <c r="AF76" i="3" s="1"/>
  <c r="Y77" i="3" s="1"/>
  <c r="AG77" i="3" s="1"/>
  <c r="AE234" i="2" l="1"/>
  <c r="Z234" i="2" s="1"/>
  <c r="AC234" i="2"/>
  <c r="X234" i="2" s="1"/>
  <c r="AF234" i="2"/>
  <c r="AA234" i="2" s="1"/>
  <c r="AD234" i="2"/>
  <c r="Y234" i="2" s="1"/>
  <c r="V246" i="3"/>
  <c r="Z245" i="3" s="1"/>
  <c r="W235" i="2"/>
  <c r="V236" i="2"/>
  <c r="AA77" i="3"/>
  <c r="AB77" i="3"/>
  <c r="AE235" i="2" l="1"/>
  <c r="Z235" i="2" s="1"/>
  <c r="AC235" i="2"/>
  <c r="X235" i="2" s="1"/>
  <c r="AF235" i="2"/>
  <c r="AA235" i="2" s="1"/>
  <c r="AD235" i="2"/>
  <c r="Y235" i="2" s="1"/>
  <c r="V247" i="3"/>
  <c r="Z246" i="3" s="1"/>
  <c r="W236" i="2"/>
  <c r="V237" i="2"/>
  <c r="AC77" i="3"/>
  <c r="AD77" i="3" s="1"/>
  <c r="AE77" i="3" s="1"/>
  <c r="AF77" i="3" s="1"/>
  <c r="Y78" i="3" s="1"/>
  <c r="AG78" i="3" s="1"/>
  <c r="AE236" i="2" l="1"/>
  <c r="Z236" i="2" s="1"/>
  <c r="AC236" i="2"/>
  <c r="X236" i="2" s="1"/>
  <c r="AF236" i="2"/>
  <c r="AA236" i="2" s="1"/>
  <c r="AD236" i="2"/>
  <c r="Y236" i="2" s="1"/>
  <c r="V248" i="3"/>
  <c r="Z247" i="3" s="1"/>
  <c r="W237" i="2"/>
  <c r="V238" i="2"/>
  <c r="AA78" i="3"/>
  <c r="AB78" i="3"/>
  <c r="AE237" i="2" l="1"/>
  <c r="Z237" i="2" s="1"/>
  <c r="AC237" i="2"/>
  <c r="X237" i="2" s="1"/>
  <c r="AF237" i="2"/>
  <c r="AA237" i="2" s="1"/>
  <c r="AD237" i="2"/>
  <c r="Y237" i="2" s="1"/>
  <c r="V249" i="3"/>
  <c r="Z248" i="3" s="1"/>
  <c r="W238" i="2"/>
  <c r="V239" i="2"/>
  <c r="AC78" i="3"/>
  <c r="AD78" i="3" s="1"/>
  <c r="AE78" i="3" s="1"/>
  <c r="AF78" i="3" s="1"/>
  <c r="Y79" i="3" s="1"/>
  <c r="AG79" i="3" s="1"/>
  <c r="AE238" i="2" l="1"/>
  <c r="Z238" i="2" s="1"/>
  <c r="AC238" i="2"/>
  <c r="X238" i="2" s="1"/>
  <c r="AF238" i="2"/>
  <c r="AA238" i="2" s="1"/>
  <c r="AD238" i="2"/>
  <c r="Y238" i="2" s="1"/>
  <c r="V250" i="3"/>
  <c r="Z249" i="3" s="1"/>
  <c r="W239" i="2"/>
  <c r="V240" i="2"/>
  <c r="AA79" i="3"/>
  <c r="AB79" i="3"/>
  <c r="AE239" i="2" l="1"/>
  <c r="Z239" i="2" s="1"/>
  <c r="AC239" i="2"/>
  <c r="X239" i="2" s="1"/>
  <c r="AF239" i="2"/>
  <c r="AA239" i="2" s="1"/>
  <c r="AD239" i="2"/>
  <c r="Y239" i="2" s="1"/>
  <c r="V251" i="3"/>
  <c r="Z250" i="3" s="1"/>
  <c r="W240" i="2"/>
  <c r="V241" i="2"/>
  <c r="AC79" i="3"/>
  <c r="AD79" i="3" s="1"/>
  <c r="AE79" i="3" s="1"/>
  <c r="AF79" i="3" s="1"/>
  <c r="Y80" i="3" s="1"/>
  <c r="AG80" i="3" s="1"/>
  <c r="AE240" i="2" l="1"/>
  <c r="Z240" i="2" s="1"/>
  <c r="AC240" i="2"/>
  <c r="X240" i="2" s="1"/>
  <c r="AF240" i="2"/>
  <c r="AA240" i="2" s="1"/>
  <c r="AD240" i="2"/>
  <c r="Y240" i="2" s="1"/>
  <c r="V252" i="3"/>
  <c r="Z251" i="3" s="1"/>
  <c r="W241" i="2"/>
  <c r="V242" i="2"/>
  <c r="AA80" i="3"/>
  <c r="AB80" i="3"/>
  <c r="AE241" i="2" l="1"/>
  <c r="Z241" i="2" s="1"/>
  <c r="AC241" i="2"/>
  <c r="X241" i="2" s="1"/>
  <c r="AF241" i="2"/>
  <c r="AA241" i="2" s="1"/>
  <c r="AD241" i="2"/>
  <c r="Y241" i="2" s="1"/>
  <c r="V253" i="3"/>
  <c r="Z252" i="3" s="1"/>
  <c r="W242" i="2"/>
  <c r="V243" i="2"/>
  <c r="AC80" i="3"/>
  <c r="AD80" i="3" s="1"/>
  <c r="AE80" i="3" s="1"/>
  <c r="AF80" i="3" s="1"/>
  <c r="Y81" i="3" s="1"/>
  <c r="AG81" i="3" s="1"/>
  <c r="AE242" i="2" l="1"/>
  <c r="Z242" i="2" s="1"/>
  <c r="AC242" i="2"/>
  <c r="X242" i="2" s="1"/>
  <c r="AF242" i="2"/>
  <c r="AA242" i="2" s="1"/>
  <c r="AD242" i="2"/>
  <c r="Y242" i="2" s="1"/>
  <c r="V254" i="3"/>
  <c r="Z253" i="3" s="1"/>
  <c r="W243" i="2"/>
  <c r="V244" i="2"/>
  <c r="AA81" i="3"/>
  <c r="AB81" i="3"/>
  <c r="AE243" i="2" l="1"/>
  <c r="Z243" i="2" s="1"/>
  <c r="AC243" i="2"/>
  <c r="X243" i="2" s="1"/>
  <c r="AF243" i="2"/>
  <c r="AA243" i="2" s="1"/>
  <c r="AD243" i="2"/>
  <c r="Y243" i="2" s="1"/>
  <c r="V255" i="3"/>
  <c r="Z254" i="3" s="1"/>
  <c r="W244" i="2"/>
  <c r="V245" i="2"/>
  <c r="AC81" i="3"/>
  <c r="AD81" i="3" s="1"/>
  <c r="AE81" i="3" s="1"/>
  <c r="AF81" i="3" s="1"/>
  <c r="Y82" i="3" s="1"/>
  <c r="AG82" i="3" s="1"/>
  <c r="AE244" i="2" l="1"/>
  <c r="Z244" i="2" s="1"/>
  <c r="AC244" i="2"/>
  <c r="X244" i="2" s="1"/>
  <c r="AF244" i="2"/>
  <c r="AA244" i="2" s="1"/>
  <c r="AD244" i="2"/>
  <c r="Y244" i="2" s="1"/>
  <c r="V256" i="3"/>
  <c r="Z255" i="3" s="1"/>
  <c r="W245" i="2"/>
  <c r="V246" i="2"/>
  <c r="AA82" i="3"/>
  <c r="AB82" i="3"/>
  <c r="AE245" i="2" l="1"/>
  <c r="Z245" i="2" s="1"/>
  <c r="AC245" i="2"/>
  <c r="X245" i="2" s="1"/>
  <c r="AF245" i="2"/>
  <c r="AA245" i="2" s="1"/>
  <c r="AD245" i="2"/>
  <c r="Y245" i="2" s="1"/>
  <c r="V257" i="3"/>
  <c r="Z256" i="3" s="1"/>
  <c r="W246" i="2"/>
  <c r="AC82" i="3"/>
  <c r="AD82" i="3" s="1"/>
  <c r="AE82" i="3" s="1"/>
  <c r="AF82" i="3" s="1"/>
  <c r="Y83" i="3" s="1"/>
  <c r="AG83" i="3" s="1"/>
  <c r="AE246" i="2" l="1"/>
  <c r="Z246" i="2" s="1"/>
  <c r="AC246" i="2"/>
  <c r="X246" i="2" s="1"/>
  <c r="AF246" i="2"/>
  <c r="AA246" i="2" s="1"/>
  <c r="AD246" i="2"/>
  <c r="Y246" i="2" s="1"/>
  <c r="V258" i="3"/>
  <c r="Z257" i="3" s="1"/>
  <c r="AA83" i="3"/>
  <c r="AB83" i="3"/>
  <c r="V259" i="3" l="1"/>
  <c r="AC83" i="3"/>
  <c r="AD83" i="3" s="1"/>
  <c r="AE83" i="3" s="1"/>
  <c r="AF83" i="3" s="1"/>
  <c r="Y84" i="3" s="1"/>
  <c r="AG84" i="3" s="1"/>
  <c r="V260" i="3" l="1"/>
  <c r="Z258" i="3"/>
  <c r="AA84" i="3"/>
  <c r="AB84" i="3"/>
  <c r="V261" i="3" l="1"/>
  <c r="Z259" i="3"/>
  <c r="AC84" i="3"/>
  <c r="AD84" i="3" s="1"/>
  <c r="AE84" i="3" s="1"/>
  <c r="AF84" i="3" s="1"/>
  <c r="Y85" i="3" s="1"/>
  <c r="AG85" i="3" s="1"/>
  <c r="V262" i="3" l="1"/>
  <c r="Z260" i="3"/>
  <c r="AA85" i="3"/>
  <c r="AB85" i="3"/>
  <c r="V263" i="3" l="1"/>
  <c r="Z261" i="3"/>
  <c r="AC85" i="3"/>
  <c r="AD85" i="3" s="1"/>
  <c r="AE85" i="3" s="1"/>
  <c r="AF85" i="3" s="1"/>
  <c r="Y86" i="3" s="1"/>
  <c r="AG86" i="3" s="1"/>
  <c r="V264" i="3" l="1"/>
  <c r="Z262" i="3"/>
  <c r="AA86" i="3"/>
  <c r="AB86" i="3"/>
  <c r="V265" i="3" l="1"/>
  <c r="Z263" i="3"/>
  <c r="AC86" i="3"/>
  <c r="AD86" i="3" s="1"/>
  <c r="AE86" i="3" s="1"/>
  <c r="AF86" i="3" s="1"/>
  <c r="Y87" i="3" s="1"/>
  <c r="AG87" i="3" s="1"/>
  <c r="V266" i="3" l="1"/>
  <c r="Z264" i="3"/>
  <c r="AA87" i="3"/>
  <c r="AB87" i="3"/>
  <c r="V267" i="3" l="1"/>
  <c r="Z265" i="3"/>
  <c r="AC87" i="3"/>
  <c r="AD87" i="3" s="1"/>
  <c r="AE87" i="3" s="1"/>
  <c r="AF87" i="3" s="1"/>
  <c r="Y88" i="3" s="1"/>
  <c r="AG88" i="3" s="1"/>
  <c r="Z266" i="3" l="1"/>
  <c r="V268" i="3"/>
  <c r="AA88" i="3"/>
  <c r="AB88" i="3"/>
  <c r="V269" i="3" l="1"/>
  <c r="Z267" i="3"/>
  <c r="AC88" i="3"/>
  <c r="AD88" i="3" s="1"/>
  <c r="AE88" i="3" s="1"/>
  <c r="AF88" i="3" s="1"/>
  <c r="Y89" i="3" s="1"/>
  <c r="AG89" i="3" s="1"/>
  <c r="V270" i="3" l="1"/>
  <c r="Z268" i="3"/>
  <c r="AA89" i="3"/>
  <c r="AB89" i="3"/>
  <c r="V271" i="3" l="1"/>
  <c r="Z269" i="3"/>
  <c r="AC89" i="3"/>
  <c r="AD89" i="3" s="1"/>
  <c r="AE89" i="3" s="1"/>
  <c r="AF89" i="3" s="1"/>
  <c r="Y90" i="3" s="1"/>
  <c r="AG90" i="3" s="1"/>
  <c r="Z270" i="3" l="1"/>
  <c r="V272" i="3"/>
  <c r="AA90" i="3"/>
  <c r="AB90" i="3"/>
  <c r="V273" i="3" l="1"/>
  <c r="Z271" i="3"/>
  <c r="AC90" i="3"/>
  <c r="AD90" i="3" s="1"/>
  <c r="AE90" i="3" s="1"/>
  <c r="AF90" i="3" s="1"/>
  <c r="Y91" i="3" s="1"/>
  <c r="AG91" i="3" s="1"/>
  <c r="V274" i="3" l="1"/>
  <c r="Z272" i="3"/>
  <c r="AA91" i="3"/>
  <c r="AB91" i="3"/>
  <c r="Z273" i="3" l="1"/>
  <c r="V275" i="3"/>
  <c r="AC91" i="3"/>
  <c r="AD91" i="3" s="1"/>
  <c r="AE91" i="3" s="1"/>
  <c r="AF91" i="3" s="1"/>
  <c r="Y92" i="3" s="1"/>
  <c r="AG92" i="3" s="1"/>
  <c r="V276" i="3" l="1"/>
  <c r="Z274" i="3"/>
  <c r="AA92" i="3"/>
  <c r="AB92" i="3"/>
  <c r="Z275" i="3" l="1"/>
  <c r="V277" i="3"/>
  <c r="AC92" i="3"/>
  <c r="AD92" i="3" s="1"/>
  <c r="AE92" i="3" s="1"/>
  <c r="AF92" i="3" s="1"/>
  <c r="Y93" i="3" s="1"/>
  <c r="AG93" i="3" s="1"/>
  <c r="V278" i="3" l="1"/>
  <c r="Z276" i="3"/>
  <c r="AA93" i="3"/>
  <c r="AB93" i="3"/>
  <c r="Z277" i="3" l="1"/>
  <c r="V279" i="3"/>
  <c r="AC93" i="3"/>
  <c r="AD93" i="3" s="1"/>
  <c r="AE93" i="3" s="1"/>
  <c r="AF93" i="3" s="1"/>
  <c r="Y94" i="3" s="1"/>
  <c r="AG94" i="3" s="1"/>
  <c r="Z278" i="3" l="1"/>
  <c r="V280" i="3"/>
  <c r="AA94" i="3"/>
  <c r="AB94" i="3"/>
  <c r="V281" i="3" l="1"/>
  <c r="Z279" i="3"/>
  <c r="AC94" i="3"/>
  <c r="AD94" i="3" s="1"/>
  <c r="AE94" i="3" s="1"/>
  <c r="AF94" i="3" s="1"/>
  <c r="Y95" i="3" s="1"/>
  <c r="AG95" i="3" s="1"/>
  <c r="V282" i="3" l="1"/>
  <c r="Z280" i="3"/>
  <c r="AA95" i="3"/>
  <c r="AB95" i="3"/>
  <c r="Z281" i="3" l="1"/>
  <c r="V283" i="3"/>
  <c r="AC95" i="3"/>
  <c r="AD95" i="3" s="1"/>
  <c r="AE95" i="3" s="1"/>
  <c r="AF95" i="3" s="1"/>
  <c r="Y96" i="3" s="1"/>
  <c r="AG96" i="3" s="1"/>
  <c r="V284" i="3" l="1"/>
  <c r="Z282" i="3"/>
  <c r="AA96" i="3"/>
  <c r="AB96" i="3"/>
  <c r="Z283" i="3" l="1"/>
  <c r="V285" i="3"/>
  <c r="AC96" i="3"/>
  <c r="AD96" i="3" s="1"/>
  <c r="AE96" i="3" s="1"/>
  <c r="AF96" i="3" s="1"/>
  <c r="Y97" i="3" s="1"/>
  <c r="AG97" i="3" s="1"/>
  <c r="V286" i="3" l="1"/>
  <c r="Z284" i="3"/>
  <c r="AB97" i="3"/>
  <c r="AA97" i="3"/>
  <c r="Z285" i="3" l="1"/>
  <c r="V287" i="3"/>
  <c r="AC97" i="3"/>
  <c r="AD97" i="3" s="1"/>
  <c r="AE97" i="3" s="1"/>
  <c r="AF97" i="3" s="1"/>
  <c r="Y98" i="3" s="1"/>
  <c r="AG98" i="3" s="1"/>
  <c r="V288" i="3" l="1"/>
  <c r="Z286" i="3"/>
  <c r="AA98" i="3"/>
  <c r="AB98" i="3"/>
  <c r="Z287" i="3" l="1"/>
  <c r="V289" i="3"/>
  <c r="AC98" i="3"/>
  <c r="AD98" i="3" s="1"/>
  <c r="AE98" i="3" s="1"/>
  <c r="AF98" i="3" s="1"/>
  <c r="Y99" i="3" s="1"/>
  <c r="AG99" i="3" s="1"/>
  <c r="V290" i="3" l="1"/>
  <c r="Z288" i="3"/>
  <c r="AA99" i="3"/>
  <c r="AB99" i="3"/>
  <c r="Z289" i="3" l="1"/>
  <c r="V291" i="3"/>
  <c r="AC99" i="3"/>
  <c r="AD99" i="3" s="1"/>
  <c r="AE99" i="3" s="1"/>
  <c r="AF99" i="3" s="1"/>
  <c r="Y100" i="3" s="1"/>
  <c r="AG100" i="3" s="1"/>
  <c r="Z290" i="3" l="1"/>
  <c r="V292" i="3"/>
  <c r="AA100" i="3"/>
  <c r="AB100" i="3"/>
  <c r="V293" i="3" l="1"/>
  <c r="Z291" i="3"/>
  <c r="AC100" i="3"/>
  <c r="AD100" i="3" s="1"/>
  <c r="AE100" i="3" s="1"/>
  <c r="AF100" i="3" s="1"/>
  <c r="Y101" i="3" s="1"/>
  <c r="AG101" i="3" s="1"/>
  <c r="V294" i="3" l="1"/>
  <c r="Z292" i="3"/>
  <c r="AA101" i="3"/>
  <c r="AB101" i="3"/>
  <c r="V295" i="3" l="1"/>
  <c r="Z293" i="3"/>
  <c r="AC101" i="3"/>
  <c r="AD101" i="3" s="1"/>
  <c r="AE101" i="3" s="1"/>
  <c r="AF101" i="3" s="1"/>
  <c r="Y102" i="3" s="1"/>
  <c r="AG102" i="3" s="1"/>
  <c r="Z294" i="3" l="1"/>
  <c r="V296" i="3"/>
  <c r="AA102" i="3"/>
  <c r="AB102" i="3"/>
  <c r="Z295" i="3" l="1"/>
  <c r="V297" i="3"/>
  <c r="AC102" i="3"/>
  <c r="AD102" i="3" s="1"/>
  <c r="AE102" i="3" s="1"/>
  <c r="AF102" i="3" s="1"/>
  <c r="Y103" i="3" s="1"/>
  <c r="AG103" i="3" s="1"/>
  <c r="Z296" i="3" l="1"/>
  <c r="V298" i="3"/>
  <c r="AA103" i="3"/>
  <c r="AB103" i="3"/>
  <c r="V299" i="3" l="1"/>
  <c r="Z297" i="3"/>
  <c r="AC103" i="3"/>
  <c r="AD103" i="3" s="1"/>
  <c r="AE103" i="3" s="1"/>
  <c r="AF103" i="3" s="1"/>
  <c r="Y104" i="3" s="1"/>
  <c r="AG104" i="3" s="1"/>
  <c r="V300" i="3" l="1"/>
  <c r="Z298" i="3"/>
  <c r="AA104" i="3"/>
  <c r="AB104" i="3"/>
  <c r="V301" i="3" l="1"/>
  <c r="Z299" i="3"/>
  <c r="AC104" i="3"/>
  <c r="AD104" i="3" s="1"/>
  <c r="AE104" i="3" s="1"/>
  <c r="AF104" i="3" s="1"/>
  <c r="Y105" i="3" s="1"/>
  <c r="AG105" i="3" s="1"/>
  <c r="Z300" i="3" l="1"/>
  <c r="V302" i="3"/>
  <c r="AA105" i="3"/>
  <c r="AB105" i="3"/>
  <c r="Z301" i="3" l="1"/>
  <c r="V303" i="3"/>
  <c r="AC105" i="3"/>
  <c r="AD105" i="3" s="1"/>
  <c r="AE105" i="3" s="1"/>
  <c r="AF105" i="3" s="1"/>
  <c r="Y106" i="3" s="1"/>
  <c r="AG106" i="3" s="1"/>
  <c r="V304" i="3" l="1"/>
  <c r="Z302" i="3"/>
  <c r="AA106" i="3"/>
  <c r="AB106" i="3"/>
  <c r="Z303" i="3" l="1"/>
  <c r="V305" i="3"/>
  <c r="AC106" i="3"/>
  <c r="AD106" i="3" s="1"/>
  <c r="AE106" i="3" s="1"/>
  <c r="AF106" i="3" s="1"/>
  <c r="Y107" i="3" s="1"/>
  <c r="AG107" i="3" s="1"/>
  <c r="V306" i="3" l="1"/>
  <c r="Z304" i="3"/>
  <c r="AA107" i="3"/>
  <c r="AB107" i="3"/>
  <c r="V307" i="3" l="1"/>
  <c r="Z305" i="3"/>
  <c r="AC107" i="3"/>
  <c r="AD107" i="3" s="1"/>
  <c r="AE107" i="3" s="1"/>
  <c r="AF107" i="3" s="1"/>
  <c r="Y108" i="3" s="1"/>
  <c r="AG108" i="3" s="1"/>
  <c r="Z306" i="3" l="1"/>
  <c r="V308" i="3"/>
  <c r="AA108" i="3"/>
  <c r="AB108" i="3"/>
  <c r="Z307" i="3" l="1"/>
  <c r="V309" i="3"/>
  <c r="AC108" i="3"/>
  <c r="AD108" i="3" s="1"/>
  <c r="AE108" i="3" s="1"/>
  <c r="AF108" i="3" s="1"/>
  <c r="Y109" i="3" s="1"/>
  <c r="AG109" i="3" s="1"/>
  <c r="Z308" i="3" l="1"/>
  <c r="V310" i="3"/>
  <c r="AA109" i="3"/>
  <c r="AB109" i="3"/>
  <c r="V311" i="3" l="1"/>
  <c r="Z309" i="3"/>
  <c r="AC109" i="3"/>
  <c r="AD109" i="3" s="1"/>
  <c r="AE109" i="3" s="1"/>
  <c r="AF109" i="3" s="1"/>
  <c r="Y110" i="3" s="1"/>
  <c r="AG110" i="3" s="1"/>
  <c r="V312" i="3" l="1"/>
  <c r="Z310" i="3"/>
  <c r="AA110" i="3"/>
  <c r="AB110" i="3"/>
  <c r="V313" i="3" l="1"/>
  <c r="Z311" i="3"/>
  <c r="AC110" i="3"/>
  <c r="AD110" i="3" s="1"/>
  <c r="AE110" i="3" s="1"/>
  <c r="AF110" i="3" s="1"/>
  <c r="Y111" i="3" s="1"/>
  <c r="AG111" i="3" s="1"/>
  <c r="V314" i="3" l="1"/>
  <c r="Z312" i="3"/>
  <c r="AA111" i="3"/>
  <c r="AB111" i="3"/>
  <c r="Z313" i="3" l="1"/>
  <c r="V315" i="3"/>
  <c r="AC111" i="3"/>
  <c r="AD111" i="3" s="1"/>
  <c r="AE111" i="3" s="1"/>
  <c r="AF111" i="3" s="1"/>
  <c r="Y112" i="3" s="1"/>
  <c r="AG112" i="3" s="1"/>
  <c r="V316" i="3" l="1"/>
  <c r="Z314" i="3"/>
  <c r="AA112" i="3"/>
  <c r="AB112" i="3"/>
  <c r="Z315" i="3" l="1"/>
  <c r="V317" i="3"/>
  <c r="AC112" i="3"/>
  <c r="AD112" i="3" s="1"/>
  <c r="AE112" i="3" s="1"/>
  <c r="AF112" i="3" s="1"/>
  <c r="Y113" i="3" s="1"/>
  <c r="AG113" i="3" s="1"/>
  <c r="Z316" i="3" l="1"/>
  <c r="V318" i="3"/>
  <c r="AA113" i="3"/>
  <c r="AB113" i="3"/>
  <c r="Z317" i="3" l="1"/>
  <c r="V319" i="3"/>
  <c r="AC113" i="3"/>
  <c r="AD113" i="3" s="1"/>
  <c r="AE113" i="3" s="1"/>
  <c r="AF113" i="3" s="1"/>
  <c r="Y114" i="3" s="1"/>
  <c r="AG114" i="3" s="1"/>
  <c r="V320" i="3" l="1"/>
  <c r="Z318" i="3"/>
  <c r="AA114" i="3"/>
  <c r="AB114" i="3"/>
  <c r="V321" i="3" l="1"/>
  <c r="Z319" i="3"/>
  <c r="AC114" i="3"/>
  <c r="AD114" i="3" s="1"/>
  <c r="AE114" i="3" s="1"/>
  <c r="AF114" i="3" s="1"/>
  <c r="Y115" i="3" s="1"/>
  <c r="AG115" i="3" s="1"/>
  <c r="V322" i="3" l="1"/>
  <c r="Z320" i="3"/>
  <c r="AA115" i="3"/>
  <c r="AB115" i="3"/>
  <c r="Z321" i="3" l="1"/>
  <c r="V323" i="3"/>
  <c r="AC115" i="3"/>
  <c r="AD115" i="3" s="1"/>
  <c r="AE115" i="3" s="1"/>
  <c r="AF115" i="3" s="1"/>
  <c r="Y116" i="3" s="1"/>
  <c r="AG116" i="3" s="1"/>
  <c r="V324" i="3" l="1"/>
  <c r="Z322" i="3"/>
  <c r="AA116" i="3"/>
  <c r="AB116" i="3"/>
  <c r="Z323" i="3" l="1"/>
  <c r="V325" i="3"/>
  <c r="AC116" i="3"/>
  <c r="AD116" i="3" s="1"/>
  <c r="AE116" i="3" s="1"/>
  <c r="AF116" i="3" s="1"/>
  <c r="Y117" i="3" s="1"/>
  <c r="AG117" i="3" s="1"/>
  <c r="Z324" i="3" l="1"/>
  <c r="V326" i="3"/>
  <c r="AA117" i="3"/>
  <c r="AB117" i="3"/>
  <c r="Z325" i="3" l="1"/>
  <c r="V327" i="3"/>
  <c r="AC117" i="3"/>
  <c r="AD117" i="3" s="1"/>
  <c r="AE117" i="3" s="1"/>
  <c r="AF117" i="3" s="1"/>
  <c r="Y118" i="3" s="1"/>
  <c r="AG118" i="3" s="1"/>
  <c r="V328" i="3" l="1"/>
  <c r="Z326" i="3"/>
  <c r="AA118" i="3"/>
  <c r="AB118" i="3"/>
  <c r="Z327" i="3" l="1"/>
  <c r="V329" i="3"/>
  <c r="AC118" i="3"/>
  <c r="AD118" i="3" s="1"/>
  <c r="AE118" i="3" s="1"/>
  <c r="AF118" i="3" s="1"/>
  <c r="Y119" i="3" s="1"/>
  <c r="AG119" i="3" s="1"/>
  <c r="V330" i="3" l="1"/>
  <c r="Z328" i="3"/>
  <c r="AA119" i="3"/>
  <c r="AB119" i="3"/>
  <c r="Z329" i="3" l="1"/>
  <c r="V331" i="3"/>
  <c r="AC119" i="3"/>
  <c r="AD119" i="3" s="1"/>
  <c r="AE119" i="3" s="1"/>
  <c r="AF119" i="3" s="1"/>
  <c r="Y120" i="3" s="1"/>
  <c r="AG120" i="3" s="1"/>
  <c r="V332" i="3" l="1"/>
  <c r="Z330" i="3"/>
  <c r="AA120" i="3"/>
  <c r="AB120" i="3"/>
  <c r="Z331" i="3" l="1"/>
  <c r="V333" i="3"/>
  <c r="AC120" i="3"/>
  <c r="AD120" i="3" s="1"/>
  <c r="AE120" i="3" s="1"/>
  <c r="AF120" i="3" s="1"/>
  <c r="Y121" i="3" s="1"/>
  <c r="AG121" i="3" s="1"/>
  <c r="Z332" i="3" l="1"/>
  <c r="V334" i="3"/>
  <c r="AA121" i="3"/>
  <c r="AB121" i="3"/>
  <c r="V335" i="3" l="1"/>
  <c r="Z333" i="3"/>
  <c r="AC121" i="3"/>
  <c r="AD121" i="3" s="1"/>
  <c r="AE121" i="3" s="1"/>
  <c r="AF121" i="3" s="1"/>
  <c r="Y122" i="3" s="1"/>
  <c r="AG122" i="3" s="1"/>
  <c r="V336" i="3" l="1"/>
  <c r="Z334" i="3"/>
  <c r="AB122" i="3"/>
  <c r="AA122" i="3"/>
  <c r="Z335" i="3" l="1"/>
  <c r="V337" i="3"/>
  <c r="AC122" i="3"/>
  <c r="AD122" i="3" s="1"/>
  <c r="AE122" i="3" s="1"/>
  <c r="AF122" i="3" s="1"/>
  <c r="Y123" i="3" s="1"/>
  <c r="AG123" i="3" s="1"/>
  <c r="V338" i="3" l="1"/>
  <c r="Z336" i="3"/>
  <c r="AA123" i="3"/>
  <c r="AB123" i="3"/>
  <c r="Z337" i="3" l="1"/>
  <c r="V339" i="3"/>
  <c r="AC123" i="3"/>
  <c r="AD123" i="3" s="1"/>
  <c r="AE123" i="3" s="1"/>
  <c r="AF123" i="3" s="1"/>
  <c r="Y124" i="3" s="1"/>
  <c r="AG124" i="3" s="1"/>
  <c r="V340" i="3" l="1"/>
  <c r="Z338" i="3"/>
  <c r="AA124" i="3"/>
  <c r="AB124" i="3"/>
  <c r="Z339" i="3" l="1"/>
  <c r="V341" i="3"/>
  <c r="AC124" i="3"/>
  <c r="AD124" i="3" s="1"/>
  <c r="AE124" i="3" s="1"/>
  <c r="AF124" i="3" s="1"/>
  <c r="Y125" i="3" s="1"/>
  <c r="AG125" i="3" s="1"/>
  <c r="Z340" i="3" l="1"/>
  <c r="V342" i="3"/>
  <c r="AA125" i="3"/>
  <c r="AB125" i="3"/>
  <c r="Z341" i="3" l="1"/>
  <c r="V343" i="3"/>
  <c r="AC125" i="3"/>
  <c r="AD125" i="3" s="1"/>
  <c r="AE125" i="3" s="1"/>
  <c r="AF125" i="3" s="1"/>
  <c r="Y126" i="3" s="1"/>
  <c r="AG126" i="3" s="1"/>
  <c r="V344" i="3" l="1"/>
  <c r="Z342" i="3"/>
  <c r="AA126" i="3"/>
  <c r="AB126" i="3"/>
  <c r="Z343" i="3" l="1"/>
  <c r="V345" i="3"/>
  <c r="AC126" i="3"/>
  <c r="AD126" i="3" s="1"/>
  <c r="AE126" i="3" s="1"/>
  <c r="AF126" i="3" s="1"/>
  <c r="Y127" i="3" s="1"/>
  <c r="AG127" i="3" s="1"/>
  <c r="V346" i="3" l="1"/>
  <c r="Z344" i="3"/>
  <c r="AA127" i="3"/>
  <c r="AB127" i="3"/>
  <c r="Z345" i="3" l="1"/>
  <c r="V347" i="3"/>
  <c r="AC127" i="3"/>
  <c r="AD127" i="3" s="1"/>
  <c r="AE127" i="3" s="1"/>
  <c r="AF127" i="3" s="1"/>
  <c r="Y128" i="3" s="1"/>
  <c r="AG128" i="3" s="1"/>
  <c r="V348" i="3" l="1"/>
  <c r="Z346" i="3"/>
  <c r="AA128" i="3"/>
  <c r="AB128" i="3"/>
  <c r="Z347" i="3" l="1"/>
  <c r="V349" i="3"/>
  <c r="AC128" i="3"/>
  <c r="AD128" i="3" s="1"/>
  <c r="AE128" i="3" s="1"/>
  <c r="AF128" i="3" s="1"/>
  <c r="Y129" i="3" s="1"/>
  <c r="AG129" i="3" s="1"/>
  <c r="Z348" i="3" l="1"/>
  <c r="V350" i="3"/>
  <c r="AA129" i="3"/>
  <c r="AB129" i="3"/>
  <c r="Z349" i="3" l="1"/>
  <c r="V351" i="3"/>
  <c r="AC129" i="3"/>
  <c r="AD129" i="3" s="1"/>
  <c r="AE129" i="3" s="1"/>
  <c r="AF129" i="3" s="1"/>
  <c r="Y130" i="3" s="1"/>
  <c r="AG130" i="3" s="1"/>
  <c r="V352" i="3" l="1"/>
  <c r="Z350" i="3"/>
  <c r="AA130" i="3"/>
  <c r="AB130" i="3"/>
  <c r="Z351" i="3" l="1"/>
  <c r="V353" i="3"/>
  <c r="AC130" i="3"/>
  <c r="AD130" i="3" s="1"/>
  <c r="AE130" i="3" s="1"/>
  <c r="AF130" i="3" s="1"/>
  <c r="Y131" i="3" s="1"/>
  <c r="AG131" i="3" s="1"/>
  <c r="V354" i="3" l="1"/>
  <c r="Z352" i="3"/>
  <c r="AA131" i="3"/>
  <c r="AB131" i="3"/>
  <c r="Z353" i="3" l="1"/>
  <c r="V355" i="3"/>
  <c r="AC131" i="3"/>
  <c r="AD131" i="3" s="1"/>
  <c r="AE131" i="3" s="1"/>
  <c r="AF131" i="3" s="1"/>
  <c r="Y132" i="3" s="1"/>
  <c r="AG132" i="3" s="1"/>
  <c r="V356" i="3" l="1"/>
  <c r="Z354" i="3"/>
  <c r="AA132" i="3"/>
  <c r="AB132" i="3"/>
  <c r="Z355" i="3" l="1"/>
  <c r="V357" i="3"/>
  <c r="AC132" i="3"/>
  <c r="AD132" i="3" s="1"/>
  <c r="AE132" i="3" s="1"/>
  <c r="AF132" i="3" s="1"/>
  <c r="Y133" i="3" s="1"/>
  <c r="AG133" i="3" s="1"/>
  <c r="V358" i="3" l="1"/>
  <c r="Z356" i="3"/>
  <c r="AA133" i="3"/>
  <c r="AB133" i="3"/>
  <c r="Z357" i="3" l="1"/>
  <c r="V359" i="3"/>
  <c r="AC133" i="3"/>
  <c r="AD133" i="3" s="1"/>
  <c r="AE133" i="3" s="1"/>
  <c r="AF133" i="3" s="1"/>
  <c r="Y134" i="3" s="1"/>
  <c r="AG134" i="3" s="1"/>
  <c r="Z358" i="3" l="1"/>
  <c r="V360" i="3"/>
  <c r="AA134" i="3"/>
  <c r="AB134" i="3"/>
  <c r="Z359" i="3" l="1"/>
  <c r="V361" i="3"/>
  <c r="AC134" i="3"/>
  <c r="AD134" i="3" s="1"/>
  <c r="AE134" i="3" s="1"/>
  <c r="AF134" i="3" s="1"/>
  <c r="Y135" i="3" s="1"/>
  <c r="AG135" i="3" s="1"/>
  <c r="V362" i="3" l="1"/>
  <c r="Z360" i="3"/>
  <c r="AA135" i="3"/>
  <c r="AB135" i="3"/>
  <c r="Z361" i="3" l="1"/>
  <c r="V363" i="3"/>
  <c r="AC135" i="3"/>
  <c r="AD135" i="3" s="1"/>
  <c r="AE135" i="3" s="1"/>
  <c r="AF135" i="3" s="1"/>
  <c r="Y136" i="3" s="1"/>
  <c r="AG136" i="3" s="1"/>
  <c r="V364" i="3" l="1"/>
  <c r="Z362" i="3"/>
  <c r="AA136" i="3"/>
  <c r="AB136" i="3"/>
  <c r="Z363" i="3" l="1"/>
  <c r="V365" i="3"/>
  <c r="AC136" i="3"/>
  <c r="AD136" i="3" s="1"/>
  <c r="AE136" i="3" s="1"/>
  <c r="AF136" i="3" s="1"/>
  <c r="Y137" i="3" s="1"/>
  <c r="AG137" i="3" s="1"/>
  <c r="Z364" i="3" l="1"/>
  <c r="V366" i="3"/>
  <c r="AA137" i="3"/>
  <c r="AB137" i="3"/>
  <c r="Z365" i="3" l="1"/>
  <c r="V367" i="3"/>
  <c r="AC137" i="3"/>
  <c r="AD137" i="3" s="1"/>
  <c r="AE137" i="3" s="1"/>
  <c r="AF137" i="3" s="1"/>
  <c r="Y138" i="3" s="1"/>
  <c r="AG138" i="3" s="1"/>
  <c r="V368" i="3" l="1"/>
  <c r="Z366" i="3"/>
  <c r="AA138" i="3"/>
  <c r="AB138" i="3"/>
  <c r="V369" i="3" l="1"/>
  <c r="Z367" i="3"/>
  <c r="AC138" i="3"/>
  <c r="AD138" i="3" s="1"/>
  <c r="AE138" i="3" s="1"/>
  <c r="AF138" i="3" s="1"/>
  <c r="Y139" i="3" s="1"/>
  <c r="AG139" i="3" s="1"/>
  <c r="V370" i="3" l="1"/>
  <c r="Z368" i="3"/>
  <c r="AB139" i="3"/>
  <c r="AA139" i="3"/>
  <c r="Z369" i="3" l="1"/>
  <c r="V371" i="3"/>
  <c r="AC139" i="3"/>
  <c r="AD139" i="3" s="1"/>
  <c r="AE139" i="3" s="1"/>
  <c r="AF139" i="3" s="1"/>
  <c r="Y140" i="3" s="1"/>
  <c r="AG140" i="3" s="1"/>
  <c r="V372" i="3" l="1"/>
  <c r="Z370" i="3"/>
  <c r="AA140" i="3"/>
  <c r="AB140" i="3"/>
  <c r="Z371" i="3" l="1"/>
  <c r="V373" i="3"/>
  <c r="AC140" i="3"/>
  <c r="AD140" i="3" s="1"/>
  <c r="AE140" i="3" s="1"/>
  <c r="AF140" i="3" s="1"/>
  <c r="Y141" i="3" s="1"/>
  <c r="AG141" i="3" s="1"/>
  <c r="V374" i="3" l="1"/>
  <c r="Z372" i="3"/>
  <c r="AA141" i="3"/>
  <c r="AB141" i="3"/>
  <c r="Z373" i="3" l="1"/>
  <c r="V375" i="3"/>
  <c r="AC141" i="3"/>
  <c r="AD141" i="3" s="1"/>
  <c r="AE141" i="3" s="1"/>
  <c r="AF141" i="3" s="1"/>
  <c r="Y142" i="3" s="1"/>
  <c r="AG142" i="3" s="1"/>
  <c r="V376" i="3" l="1"/>
  <c r="Z374" i="3"/>
  <c r="AA142" i="3"/>
  <c r="AB142" i="3"/>
  <c r="Z375" i="3" l="1"/>
  <c r="V377" i="3"/>
  <c r="AC142" i="3"/>
  <c r="AD142" i="3" s="1"/>
  <c r="AE142" i="3" s="1"/>
  <c r="AF142" i="3" s="1"/>
  <c r="Y143" i="3" s="1"/>
  <c r="AG143" i="3" s="1"/>
  <c r="V378" i="3" l="1"/>
  <c r="Z376" i="3"/>
  <c r="AA143" i="3"/>
  <c r="AB143" i="3"/>
  <c r="Z377" i="3" l="1"/>
  <c r="V379" i="3"/>
  <c r="AC143" i="3"/>
  <c r="AD143" i="3" s="1"/>
  <c r="AE143" i="3" s="1"/>
  <c r="AF143" i="3" s="1"/>
  <c r="Y144" i="3" s="1"/>
  <c r="AG144" i="3" s="1"/>
  <c r="V380" i="3" l="1"/>
  <c r="Z378" i="3"/>
  <c r="AA144" i="3"/>
  <c r="AB144" i="3"/>
  <c r="Z379" i="3" l="1"/>
  <c r="V381" i="3"/>
  <c r="AC144" i="3"/>
  <c r="AD144" i="3" s="1"/>
  <c r="AE144" i="3" s="1"/>
  <c r="AF144" i="3" s="1"/>
  <c r="Y145" i="3" s="1"/>
  <c r="AG145" i="3" s="1"/>
  <c r="V382" i="3" l="1"/>
  <c r="Z380" i="3"/>
  <c r="AA145" i="3"/>
  <c r="AB145" i="3"/>
  <c r="Z381" i="3" l="1"/>
  <c r="V383" i="3"/>
  <c r="AC145" i="3"/>
  <c r="AD145" i="3" s="1"/>
  <c r="AE145" i="3" s="1"/>
  <c r="AF145" i="3" s="1"/>
  <c r="Y146" i="3" s="1"/>
  <c r="AG146" i="3" s="1"/>
  <c r="V384" i="3" l="1"/>
  <c r="Z382" i="3"/>
  <c r="AA146" i="3"/>
  <c r="AB146" i="3"/>
  <c r="Z383" i="3" l="1"/>
  <c r="V385" i="3"/>
  <c r="AC146" i="3"/>
  <c r="AD146" i="3" s="1"/>
  <c r="AE146" i="3" s="1"/>
  <c r="AF146" i="3" s="1"/>
  <c r="Y147" i="3" s="1"/>
  <c r="AG147" i="3" s="1"/>
  <c r="V386" i="3" l="1"/>
  <c r="Z384" i="3"/>
  <c r="AA147" i="3"/>
  <c r="AB147" i="3"/>
  <c r="V387" i="3" l="1"/>
  <c r="Z385" i="3"/>
  <c r="AC147" i="3"/>
  <c r="AD147" i="3" s="1"/>
  <c r="AE147" i="3" s="1"/>
  <c r="AF147" i="3" s="1"/>
  <c r="Y148" i="3" s="1"/>
  <c r="AG148" i="3" s="1"/>
  <c r="V388" i="3" l="1"/>
  <c r="Z386" i="3"/>
  <c r="AB148" i="3"/>
  <c r="AA148" i="3"/>
  <c r="Z387" i="3" l="1"/>
  <c r="V389" i="3"/>
  <c r="AC148" i="3"/>
  <c r="AD148" i="3" s="1"/>
  <c r="AE148" i="3" s="1"/>
  <c r="AF148" i="3" s="1"/>
  <c r="Y149" i="3" s="1"/>
  <c r="AG149" i="3" s="1"/>
  <c r="Z388" i="3" l="1"/>
  <c r="V390" i="3"/>
  <c r="AA149" i="3"/>
  <c r="AB149" i="3"/>
  <c r="V391" i="3" l="1"/>
  <c r="Z389" i="3"/>
  <c r="AC149" i="3"/>
  <c r="AD149" i="3" s="1"/>
  <c r="AE149" i="3" s="1"/>
  <c r="AF149" i="3" s="1"/>
  <c r="Y150" i="3" s="1"/>
  <c r="AG150" i="3" s="1"/>
  <c r="V392" i="3" l="1"/>
  <c r="Z390" i="3"/>
  <c r="AA150" i="3"/>
  <c r="AB150" i="3"/>
  <c r="V393" i="3" l="1"/>
  <c r="Z391" i="3"/>
  <c r="AC150" i="3"/>
  <c r="AD150" i="3" s="1"/>
  <c r="AE150" i="3" s="1"/>
  <c r="AF150" i="3" s="1"/>
  <c r="Y151" i="3" s="1"/>
  <c r="V394" i="3" l="1"/>
  <c r="Z392" i="3"/>
  <c r="AG151" i="3"/>
  <c r="AA151" i="3"/>
  <c r="AB151" i="3"/>
  <c r="V395" i="3" l="1"/>
  <c r="Z393" i="3"/>
  <c r="AC151" i="3"/>
  <c r="AD151" i="3" s="1"/>
  <c r="AE151" i="3" s="1"/>
  <c r="AF151" i="3" s="1"/>
  <c r="Y152" i="3" s="1"/>
  <c r="Z394" i="3" l="1"/>
  <c r="V396" i="3"/>
  <c r="AG152" i="3"/>
  <c r="AA152" i="3"/>
  <c r="AB152" i="3"/>
  <c r="V397" i="3" l="1"/>
  <c r="Z395" i="3"/>
  <c r="AC152" i="3"/>
  <c r="AD152" i="3" s="1"/>
  <c r="AE152" i="3" s="1"/>
  <c r="AF152" i="3" s="1"/>
  <c r="Y153" i="3" s="1"/>
  <c r="Z396" i="3" l="1"/>
  <c r="V398" i="3"/>
  <c r="AG153" i="3"/>
  <c r="AA153" i="3"/>
  <c r="AB153" i="3"/>
  <c r="Z397" i="3" l="1"/>
  <c r="V399" i="3"/>
  <c r="AC153" i="3"/>
  <c r="AD153" i="3" s="1"/>
  <c r="AE153" i="3" s="1"/>
  <c r="AF153" i="3" s="1"/>
  <c r="Y154" i="3" s="1"/>
  <c r="Z398" i="3" l="1"/>
  <c r="V400" i="3"/>
  <c r="AG154" i="3"/>
  <c r="AA154" i="3"/>
  <c r="AB154" i="3"/>
  <c r="V401" i="3" l="1"/>
  <c r="Z399" i="3"/>
  <c r="AC154" i="3"/>
  <c r="AD154" i="3" s="1"/>
  <c r="AE154" i="3" s="1"/>
  <c r="AF154" i="3" s="1"/>
  <c r="Y155" i="3" s="1"/>
  <c r="Z400" i="3" l="1"/>
  <c r="V402" i="3"/>
  <c r="AA155" i="3"/>
  <c r="AG155" i="3"/>
  <c r="AB155" i="3"/>
  <c r="V403" i="3" l="1"/>
  <c r="Z401" i="3"/>
  <c r="AC155" i="3"/>
  <c r="AD155" i="3" s="1"/>
  <c r="AE155" i="3" s="1"/>
  <c r="AF155" i="3" s="1"/>
  <c r="Y156" i="3" s="1"/>
  <c r="Z402" i="3" l="1"/>
  <c r="V404" i="3"/>
  <c r="AG156" i="3"/>
  <c r="AA156" i="3"/>
  <c r="AB156" i="3"/>
  <c r="V405" i="3" l="1"/>
  <c r="Z403" i="3"/>
  <c r="AC156" i="3"/>
  <c r="AD156" i="3" s="1"/>
  <c r="AE156" i="3" s="1"/>
  <c r="AF156" i="3" s="1"/>
  <c r="Y157" i="3" s="1"/>
  <c r="V406" i="3" l="1"/>
  <c r="Z404" i="3"/>
  <c r="AG157" i="3"/>
  <c r="AA157" i="3"/>
  <c r="AB157" i="3"/>
  <c r="Z405" i="3" l="1"/>
  <c r="V407" i="3"/>
  <c r="AC157" i="3"/>
  <c r="AD157" i="3" s="1"/>
  <c r="AE157" i="3" s="1"/>
  <c r="AF157" i="3" s="1"/>
  <c r="Y158" i="3" s="1"/>
  <c r="Z406" i="3" l="1"/>
  <c r="V408" i="3"/>
  <c r="AA158" i="3"/>
  <c r="AG158" i="3"/>
  <c r="AB158" i="3"/>
  <c r="V409" i="3" l="1"/>
  <c r="Z407" i="3"/>
  <c r="AC158" i="3"/>
  <c r="AD158" i="3" s="1"/>
  <c r="AE158" i="3" s="1"/>
  <c r="AF158" i="3" s="1"/>
  <c r="Y159" i="3" s="1"/>
  <c r="Z408" i="3" l="1"/>
  <c r="V410" i="3"/>
  <c r="AG159" i="3"/>
  <c r="AA159" i="3"/>
  <c r="AB159" i="3"/>
  <c r="V411" i="3" l="1"/>
  <c r="Z409" i="3"/>
  <c r="AC159" i="3"/>
  <c r="AD159" i="3" s="1"/>
  <c r="AE159" i="3" s="1"/>
  <c r="AF159" i="3" s="1"/>
  <c r="Y160" i="3" s="1"/>
  <c r="Z410" i="3" l="1"/>
  <c r="V412" i="3"/>
  <c r="AA160" i="3"/>
  <c r="AG160" i="3"/>
  <c r="AB160" i="3"/>
  <c r="V413" i="3" l="1"/>
  <c r="Z411" i="3"/>
  <c r="AC160" i="3"/>
  <c r="AD160" i="3" s="1"/>
  <c r="AE160" i="3" s="1"/>
  <c r="AF160" i="3" s="1"/>
  <c r="Y161" i="3" s="1"/>
  <c r="Z412" i="3" l="1"/>
  <c r="V414" i="3"/>
  <c r="AA161" i="3"/>
  <c r="AG161" i="3"/>
  <c r="AB161" i="3"/>
  <c r="Z413" i="3" l="1"/>
  <c r="V415" i="3"/>
  <c r="AC161" i="3"/>
  <c r="AD161" i="3" s="1"/>
  <c r="AE161" i="3" s="1"/>
  <c r="AF161" i="3" s="1"/>
  <c r="Y162" i="3" s="1"/>
  <c r="Z414" i="3" l="1"/>
  <c r="V416" i="3"/>
  <c r="AG162" i="3"/>
  <c r="AA162" i="3"/>
  <c r="AB162" i="3"/>
  <c r="V417" i="3" l="1"/>
  <c r="Z415" i="3"/>
  <c r="AC162" i="3"/>
  <c r="AD162" i="3" s="1"/>
  <c r="AE162" i="3" s="1"/>
  <c r="AF162" i="3" s="1"/>
  <c r="Y163" i="3" s="1"/>
  <c r="Z416" i="3" l="1"/>
  <c r="V418" i="3"/>
  <c r="AA163" i="3"/>
  <c r="AG163" i="3"/>
  <c r="AB163" i="3"/>
  <c r="V419" i="3" l="1"/>
  <c r="Z417" i="3"/>
  <c r="AC163" i="3"/>
  <c r="AD163" i="3" s="1"/>
  <c r="AE163" i="3" s="1"/>
  <c r="AF163" i="3" s="1"/>
  <c r="Y164" i="3" s="1"/>
  <c r="Z418" i="3" l="1"/>
  <c r="V420" i="3"/>
  <c r="AA164" i="3"/>
  <c r="AG164" i="3"/>
  <c r="AB164" i="3"/>
  <c r="V421" i="3" l="1"/>
  <c r="Z419" i="3"/>
  <c r="AC164" i="3"/>
  <c r="AD164" i="3" s="1"/>
  <c r="AE164" i="3" s="1"/>
  <c r="AF164" i="3" s="1"/>
  <c r="Y165" i="3" s="1"/>
  <c r="Z420" i="3" l="1"/>
  <c r="V422" i="3"/>
  <c r="AG165" i="3"/>
  <c r="AA165" i="3"/>
  <c r="AB165" i="3"/>
  <c r="Z421" i="3" l="1"/>
  <c r="V423" i="3"/>
  <c r="AC165" i="3"/>
  <c r="AD165" i="3" s="1"/>
  <c r="AE165" i="3" s="1"/>
  <c r="AF165" i="3" s="1"/>
  <c r="Y166" i="3" s="1"/>
  <c r="Z422" i="3" l="1"/>
  <c r="V424" i="3"/>
  <c r="AG166" i="3"/>
  <c r="AA166" i="3"/>
  <c r="AB166" i="3"/>
  <c r="V425" i="3" l="1"/>
  <c r="Z423" i="3"/>
  <c r="AC166" i="3"/>
  <c r="AD166" i="3" s="1"/>
  <c r="AE166" i="3" s="1"/>
  <c r="AF166" i="3" s="1"/>
  <c r="Y167" i="3" s="1"/>
  <c r="Z424" i="3" l="1"/>
  <c r="V426" i="3"/>
  <c r="AA167" i="3"/>
  <c r="AG167" i="3"/>
  <c r="AB167" i="3"/>
  <c r="V427" i="3" l="1"/>
  <c r="Z425" i="3"/>
  <c r="AC167" i="3"/>
  <c r="AD167" i="3" s="1"/>
  <c r="AE167" i="3" s="1"/>
  <c r="AF167" i="3" s="1"/>
  <c r="Y168" i="3" s="1"/>
  <c r="Z426" i="3" l="1"/>
  <c r="V428" i="3"/>
  <c r="AG168" i="3"/>
  <c r="AA168" i="3"/>
  <c r="AB168" i="3"/>
  <c r="V429" i="3" l="1"/>
  <c r="Z427" i="3"/>
  <c r="AC168" i="3"/>
  <c r="AD168" i="3" s="1"/>
  <c r="AE168" i="3" s="1"/>
  <c r="AF168" i="3" s="1"/>
  <c r="Y169" i="3" s="1"/>
  <c r="Z428" i="3" l="1"/>
  <c r="V430" i="3"/>
  <c r="AG169" i="3"/>
  <c r="AA169" i="3"/>
  <c r="AB169" i="3"/>
  <c r="Z429" i="3" l="1"/>
  <c r="V431" i="3"/>
  <c r="AC169" i="3"/>
  <c r="AD169" i="3" s="1"/>
  <c r="AE169" i="3" s="1"/>
  <c r="AF169" i="3" s="1"/>
  <c r="Y170" i="3" s="1"/>
  <c r="Z430" i="3" l="1"/>
  <c r="V432" i="3"/>
  <c r="AG170" i="3"/>
  <c r="AA170" i="3"/>
  <c r="AB170" i="3"/>
  <c r="V433" i="3" l="1"/>
  <c r="Z431" i="3"/>
  <c r="AC170" i="3"/>
  <c r="AD170" i="3" s="1"/>
  <c r="AE170" i="3" s="1"/>
  <c r="AF170" i="3" s="1"/>
  <c r="Y171" i="3" s="1"/>
  <c r="V434" i="3" l="1"/>
  <c r="Z432" i="3"/>
  <c r="AG171" i="3"/>
  <c r="AA171" i="3"/>
  <c r="AB171" i="3"/>
  <c r="Z433" i="3" l="1"/>
  <c r="V435" i="3"/>
  <c r="AC171" i="3"/>
  <c r="AD171" i="3" s="1"/>
  <c r="AE171" i="3" s="1"/>
  <c r="AF171" i="3" s="1"/>
  <c r="Y172" i="3" s="1"/>
  <c r="Z434" i="3" l="1"/>
  <c r="V436" i="3"/>
  <c r="AA172" i="3"/>
  <c r="AG172" i="3"/>
  <c r="AB172" i="3"/>
  <c r="V437" i="3" l="1"/>
  <c r="Z435" i="3"/>
  <c r="AC172" i="3"/>
  <c r="AD172" i="3" s="1"/>
  <c r="AE172" i="3" s="1"/>
  <c r="AF172" i="3" s="1"/>
  <c r="Y173" i="3" s="1"/>
  <c r="Z436" i="3" l="1"/>
  <c r="V438" i="3"/>
  <c r="AA173" i="3"/>
  <c r="AG173" i="3"/>
  <c r="AB173" i="3"/>
  <c r="Z437" i="3" l="1"/>
  <c r="V439" i="3"/>
  <c r="AC173" i="3"/>
  <c r="AD173" i="3" s="1"/>
  <c r="AE173" i="3" s="1"/>
  <c r="AF173" i="3" s="1"/>
  <c r="Y174" i="3" s="1"/>
  <c r="Z438" i="3" l="1"/>
  <c r="V440" i="3"/>
  <c r="AG174" i="3"/>
  <c r="AA174" i="3"/>
  <c r="AB174" i="3"/>
  <c r="V441" i="3" l="1"/>
  <c r="Z439" i="3"/>
  <c r="AC174" i="3"/>
  <c r="AD174" i="3" s="1"/>
  <c r="AE174" i="3" s="1"/>
  <c r="AF174" i="3" s="1"/>
  <c r="Y175" i="3" s="1"/>
  <c r="Z440" i="3" l="1"/>
  <c r="V442" i="3"/>
  <c r="AA175" i="3"/>
  <c r="AG175" i="3"/>
  <c r="AB175" i="3"/>
  <c r="Z441" i="3" l="1"/>
  <c r="V443" i="3"/>
  <c r="AC175" i="3"/>
  <c r="AD175" i="3" s="1"/>
  <c r="AE175" i="3" s="1"/>
  <c r="AF175" i="3" s="1"/>
  <c r="Y176" i="3" s="1"/>
  <c r="Z442" i="3" l="1"/>
  <c r="V444" i="3"/>
  <c r="AG176" i="3"/>
  <c r="AA176" i="3"/>
  <c r="AB176" i="3"/>
  <c r="V445" i="3" l="1"/>
  <c r="Z443" i="3"/>
  <c r="AC176" i="3"/>
  <c r="AD176" i="3" s="1"/>
  <c r="AE176" i="3" s="1"/>
  <c r="AF176" i="3" s="1"/>
  <c r="Y177" i="3" s="1"/>
  <c r="Z444" i="3" l="1"/>
  <c r="V446" i="3"/>
  <c r="AA177" i="3"/>
  <c r="AG177" i="3"/>
  <c r="AB177" i="3"/>
  <c r="Z445" i="3" l="1"/>
  <c r="V447" i="3"/>
  <c r="AC177" i="3"/>
  <c r="AD177" i="3" s="1"/>
  <c r="AE177" i="3" s="1"/>
  <c r="AF177" i="3" s="1"/>
  <c r="Y178" i="3" s="1"/>
  <c r="Z446" i="3" l="1"/>
  <c r="V448" i="3"/>
  <c r="AG178" i="3"/>
  <c r="AA178" i="3"/>
  <c r="AB178" i="3"/>
  <c r="Z447" i="3" l="1"/>
  <c r="V449" i="3"/>
  <c r="AC178" i="3"/>
  <c r="AD178" i="3" s="1"/>
  <c r="AE178" i="3" s="1"/>
  <c r="AF178" i="3" s="1"/>
  <c r="Y179" i="3" s="1"/>
  <c r="Z448" i="3" l="1"/>
  <c r="V450" i="3"/>
  <c r="AA179" i="3"/>
  <c r="AG179" i="3"/>
  <c r="AB179" i="3"/>
  <c r="V451" i="3" l="1"/>
  <c r="Z449" i="3"/>
  <c r="AC179" i="3"/>
  <c r="AD179" i="3" s="1"/>
  <c r="AE179" i="3" s="1"/>
  <c r="AF179" i="3" s="1"/>
  <c r="Y180" i="3" s="1"/>
  <c r="Z450" i="3" l="1"/>
  <c r="V452" i="3"/>
  <c r="AA180" i="3"/>
  <c r="AG180" i="3"/>
  <c r="AB180" i="3"/>
  <c r="V453" i="3" l="1"/>
  <c r="Z451" i="3"/>
  <c r="AC180" i="3"/>
  <c r="AD180" i="3" s="1"/>
  <c r="AE180" i="3" s="1"/>
  <c r="AF180" i="3" s="1"/>
  <c r="Y181" i="3" s="1"/>
  <c r="Z452" i="3" l="1"/>
  <c r="V454" i="3"/>
  <c r="AG181" i="3"/>
  <c r="AA181" i="3"/>
  <c r="AB181" i="3"/>
  <c r="Z453" i="3" l="1"/>
  <c r="V455" i="3"/>
  <c r="AC181" i="3"/>
  <c r="AD181" i="3" s="1"/>
  <c r="AE181" i="3" s="1"/>
  <c r="AF181" i="3" s="1"/>
  <c r="Y182" i="3" s="1"/>
  <c r="Z454" i="3" l="1"/>
  <c r="V456" i="3"/>
  <c r="AG182" i="3"/>
  <c r="AA182" i="3"/>
  <c r="AB182" i="3"/>
  <c r="V457" i="3" l="1"/>
  <c r="Z455" i="3"/>
  <c r="AC182" i="3"/>
  <c r="AD182" i="3" s="1"/>
  <c r="AE182" i="3" s="1"/>
  <c r="AF182" i="3" s="1"/>
  <c r="Y183" i="3" s="1"/>
  <c r="V458" i="3" l="1"/>
  <c r="Z456" i="3"/>
  <c r="AA183" i="3"/>
  <c r="AG183" i="3"/>
  <c r="AB183" i="3"/>
  <c r="V459" i="3" l="1"/>
  <c r="Z457" i="3"/>
  <c r="AC183" i="3"/>
  <c r="AD183" i="3" s="1"/>
  <c r="AE183" i="3" s="1"/>
  <c r="AF183" i="3" s="1"/>
  <c r="Y184" i="3" s="1"/>
  <c r="Z458" i="3" l="1"/>
  <c r="V460" i="3"/>
  <c r="AG184" i="3"/>
  <c r="AA184" i="3"/>
  <c r="AB184" i="3"/>
  <c r="V461" i="3" l="1"/>
  <c r="Z459" i="3"/>
  <c r="AC184" i="3"/>
  <c r="AD184" i="3" s="1"/>
  <c r="AE184" i="3" s="1"/>
  <c r="AF184" i="3" s="1"/>
  <c r="Y185" i="3" s="1"/>
  <c r="Z460" i="3" l="1"/>
  <c r="V462" i="3"/>
  <c r="AA185" i="3"/>
  <c r="AG185" i="3"/>
  <c r="AB185" i="3"/>
  <c r="V463" i="3" l="1"/>
  <c r="Z461" i="3"/>
  <c r="AC185" i="3"/>
  <c r="AD185" i="3" s="1"/>
  <c r="AE185" i="3" s="1"/>
  <c r="AF185" i="3" s="1"/>
  <c r="Y186" i="3" s="1"/>
  <c r="Z462" i="3" l="1"/>
  <c r="V464" i="3"/>
  <c r="AA186" i="3"/>
  <c r="AG186" i="3"/>
  <c r="AB186" i="3"/>
  <c r="V465" i="3" l="1"/>
  <c r="Z463" i="3"/>
  <c r="AC186" i="3"/>
  <c r="AD186" i="3" s="1"/>
  <c r="AE186" i="3" s="1"/>
  <c r="AF186" i="3" s="1"/>
  <c r="Y187" i="3" s="1"/>
  <c r="Z464" i="3" l="1"/>
  <c r="V466" i="3"/>
  <c r="AA187" i="3"/>
  <c r="AG187" i="3"/>
  <c r="AB187" i="3"/>
  <c r="V467" i="3" l="1"/>
  <c r="Z465" i="3"/>
  <c r="AC187" i="3"/>
  <c r="AD187" i="3" s="1"/>
  <c r="AE187" i="3" s="1"/>
  <c r="AF187" i="3" s="1"/>
  <c r="Y188" i="3" s="1"/>
  <c r="V468" i="3" l="1"/>
  <c r="Z466" i="3"/>
  <c r="AA188" i="3"/>
  <c r="AG188" i="3"/>
  <c r="AB188" i="3"/>
  <c r="V469" i="3" l="1"/>
  <c r="Z467" i="3"/>
  <c r="AC188" i="3"/>
  <c r="AD188" i="3" s="1"/>
  <c r="AE188" i="3" s="1"/>
  <c r="AF188" i="3" s="1"/>
  <c r="Y189" i="3" s="1"/>
  <c r="Z468" i="3" l="1"/>
  <c r="V470" i="3"/>
  <c r="AA189" i="3"/>
  <c r="AG189" i="3"/>
  <c r="AB189" i="3"/>
  <c r="V471" i="3" l="1"/>
  <c r="Z469" i="3"/>
  <c r="AC189" i="3"/>
  <c r="AD189" i="3" s="1"/>
  <c r="AE189" i="3" s="1"/>
  <c r="AF189" i="3" s="1"/>
  <c r="Y190" i="3" s="1"/>
  <c r="Z470" i="3" l="1"/>
  <c r="V472" i="3"/>
  <c r="AG190" i="3"/>
  <c r="AA190" i="3"/>
  <c r="AB190" i="3"/>
  <c r="Z471" i="3" l="1"/>
  <c r="V473" i="3"/>
  <c r="AC190" i="3"/>
  <c r="AD190" i="3" s="1"/>
  <c r="AE190" i="3" s="1"/>
  <c r="AF190" i="3" s="1"/>
  <c r="Y191" i="3" s="1"/>
  <c r="Z472" i="3" l="1"/>
  <c r="V474" i="3"/>
  <c r="AG191" i="3"/>
  <c r="AA191" i="3"/>
  <c r="AB191" i="3"/>
  <c r="V475" i="3" l="1"/>
  <c r="Z473" i="3"/>
  <c r="AC191" i="3"/>
  <c r="AD191" i="3" s="1"/>
  <c r="AE191" i="3" s="1"/>
  <c r="AF191" i="3" s="1"/>
  <c r="Y192" i="3" s="1"/>
  <c r="V476" i="3" l="1"/>
  <c r="Z474" i="3"/>
  <c r="AG192" i="3"/>
  <c r="AA192" i="3"/>
  <c r="AB192" i="3"/>
  <c r="V477" i="3" l="1"/>
  <c r="Z475" i="3"/>
  <c r="AC192" i="3"/>
  <c r="AD192" i="3" s="1"/>
  <c r="AE192" i="3" s="1"/>
  <c r="AF192" i="3" s="1"/>
  <c r="Y193" i="3" s="1"/>
  <c r="Z476" i="3" l="1"/>
  <c r="V478" i="3"/>
  <c r="AA193" i="3"/>
  <c r="AG193" i="3"/>
  <c r="AB193" i="3"/>
  <c r="Z477" i="3" l="1"/>
  <c r="V479" i="3"/>
  <c r="AC193" i="3"/>
  <c r="AD193" i="3" s="1"/>
  <c r="AE193" i="3" s="1"/>
  <c r="AF193" i="3" s="1"/>
  <c r="Y194" i="3" s="1"/>
  <c r="Z478" i="3" l="1"/>
  <c r="V480" i="3"/>
  <c r="AG194" i="3"/>
  <c r="AA194" i="3"/>
  <c r="AB194" i="3"/>
  <c r="V481" i="3" l="1"/>
  <c r="Z479" i="3"/>
  <c r="AC194" i="3"/>
  <c r="AD194" i="3" s="1"/>
  <c r="AE194" i="3" s="1"/>
  <c r="AF194" i="3" s="1"/>
  <c r="Y195" i="3" s="1"/>
  <c r="Z480" i="3" l="1"/>
  <c r="V482" i="3"/>
  <c r="AA195" i="3"/>
  <c r="AG195" i="3"/>
  <c r="AB195" i="3"/>
  <c r="Z481" i="3" l="1"/>
  <c r="V483" i="3"/>
  <c r="AC195" i="3"/>
  <c r="AD195" i="3" s="1"/>
  <c r="AE195" i="3" s="1"/>
  <c r="AF195" i="3" s="1"/>
  <c r="Y196" i="3" s="1"/>
  <c r="V484" i="3" l="1"/>
  <c r="Z482" i="3"/>
  <c r="AA196" i="3"/>
  <c r="AG196" i="3"/>
  <c r="AB196" i="3"/>
  <c r="V485" i="3" l="1"/>
  <c r="Z483" i="3"/>
  <c r="AC196" i="3"/>
  <c r="AD196" i="3" s="1"/>
  <c r="AE196" i="3" s="1"/>
  <c r="AF196" i="3" s="1"/>
  <c r="Y197" i="3" s="1"/>
  <c r="Z484" i="3" l="1"/>
  <c r="V486" i="3"/>
  <c r="AA197" i="3"/>
  <c r="AG197" i="3"/>
  <c r="AB197" i="3"/>
  <c r="V487" i="3" l="1"/>
  <c r="Z485" i="3"/>
  <c r="AC197" i="3"/>
  <c r="AD197" i="3" s="1"/>
  <c r="AE197" i="3" s="1"/>
  <c r="AF197" i="3" s="1"/>
  <c r="Y198" i="3" s="1"/>
  <c r="V488" i="3" l="1"/>
  <c r="Z486" i="3"/>
  <c r="AG198" i="3"/>
  <c r="AA198" i="3"/>
  <c r="AB198" i="3"/>
  <c r="V489" i="3" l="1"/>
  <c r="Z487" i="3"/>
  <c r="AC198" i="3"/>
  <c r="AD198" i="3" s="1"/>
  <c r="AE198" i="3" s="1"/>
  <c r="AF198" i="3" s="1"/>
  <c r="Y199" i="3" s="1"/>
  <c r="V490" i="3" l="1"/>
  <c r="Z488" i="3"/>
  <c r="AG199" i="3"/>
  <c r="AA199" i="3"/>
  <c r="AB199" i="3"/>
  <c r="Z489" i="3" l="1"/>
  <c r="V491" i="3"/>
  <c r="AC199" i="3"/>
  <c r="AD199" i="3" s="1"/>
  <c r="AE199" i="3" s="1"/>
  <c r="AF199" i="3" s="1"/>
  <c r="Y200" i="3" s="1"/>
  <c r="Z490" i="3" l="1"/>
  <c r="V492" i="3"/>
  <c r="AG200" i="3"/>
  <c r="AA200" i="3"/>
  <c r="AB200" i="3"/>
  <c r="V493" i="3" l="1"/>
  <c r="Z491" i="3"/>
  <c r="AC200" i="3"/>
  <c r="AD200" i="3" s="1"/>
  <c r="AE200" i="3" s="1"/>
  <c r="AF200" i="3" s="1"/>
  <c r="Y201" i="3" s="1"/>
  <c r="V494" i="3" l="1"/>
  <c r="Z492" i="3"/>
  <c r="AA201" i="3"/>
  <c r="AG201" i="3"/>
  <c r="AB201" i="3"/>
  <c r="V495" i="3" l="1"/>
  <c r="Z493" i="3"/>
  <c r="AC201" i="3"/>
  <c r="AD201" i="3" s="1"/>
  <c r="AE201" i="3" s="1"/>
  <c r="AF201" i="3" s="1"/>
  <c r="Y202" i="3" s="1"/>
  <c r="Z494" i="3" l="1"/>
  <c r="V496" i="3"/>
  <c r="AG202" i="3"/>
  <c r="AA202" i="3"/>
  <c r="AB202" i="3"/>
  <c r="V497" i="3" l="1"/>
  <c r="Z495" i="3"/>
  <c r="AC202" i="3"/>
  <c r="AD202" i="3" s="1"/>
  <c r="AE202" i="3" s="1"/>
  <c r="AF202" i="3" s="1"/>
  <c r="Y203" i="3" s="1"/>
  <c r="Z496" i="3" l="1"/>
  <c r="V498" i="3"/>
  <c r="AA203" i="3"/>
  <c r="AG203" i="3"/>
  <c r="AB203" i="3"/>
  <c r="V499" i="3" l="1"/>
  <c r="Z497" i="3"/>
  <c r="AC203" i="3"/>
  <c r="AD203" i="3" s="1"/>
  <c r="AE203" i="3" s="1"/>
  <c r="AF203" i="3" s="1"/>
  <c r="Y204" i="3" s="1"/>
  <c r="Z498" i="3" l="1"/>
  <c r="V500" i="3"/>
  <c r="AA204" i="3"/>
  <c r="AG204" i="3"/>
  <c r="AB204" i="3"/>
  <c r="V501" i="3" l="1"/>
  <c r="Z499" i="3"/>
  <c r="AC204" i="3"/>
  <c r="AD204" i="3" s="1"/>
  <c r="AE204" i="3" s="1"/>
  <c r="AF204" i="3" s="1"/>
  <c r="Y205" i="3" s="1"/>
  <c r="Z500" i="3" l="1"/>
  <c r="V502" i="3"/>
  <c r="AA205" i="3"/>
  <c r="AG205" i="3"/>
  <c r="AB205" i="3"/>
  <c r="V503" i="3" l="1"/>
  <c r="Z501" i="3"/>
  <c r="AC205" i="3"/>
  <c r="AD205" i="3" s="1"/>
  <c r="AE205" i="3" s="1"/>
  <c r="AF205" i="3" s="1"/>
  <c r="Y206" i="3" s="1"/>
  <c r="V504" i="3" l="1"/>
  <c r="Z502" i="3"/>
  <c r="AG206" i="3"/>
  <c r="AA206" i="3"/>
  <c r="AB206" i="3"/>
  <c r="V505" i="3" l="1"/>
  <c r="Z503" i="3"/>
  <c r="AC206" i="3"/>
  <c r="AD206" i="3" s="1"/>
  <c r="AE206" i="3" s="1"/>
  <c r="AF206" i="3" s="1"/>
  <c r="Y207" i="3" s="1"/>
  <c r="Z504" i="3" l="1"/>
  <c r="V506" i="3"/>
  <c r="AG207" i="3"/>
  <c r="AA207" i="3"/>
  <c r="AB207" i="3"/>
  <c r="V507" i="3" l="1"/>
  <c r="Z505" i="3"/>
  <c r="AC207" i="3"/>
  <c r="AD207" i="3" s="1"/>
  <c r="AE207" i="3" s="1"/>
  <c r="AF207" i="3" s="1"/>
  <c r="Y208" i="3" s="1"/>
  <c r="Z506" i="3" l="1"/>
  <c r="V508" i="3"/>
  <c r="AG208" i="3"/>
  <c r="AA208" i="3"/>
  <c r="AB208" i="3"/>
  <c r="Z507" i="3" l="1"/>
  <c r="V509" i="3"/>
  <c r="AC208" i="3"/>
  <c r="AD208" i="3" s="1"/>
  <c r="AE208" i="3" s="1"/>
  <c r="AF208" i="3" s="1"/>
  <c r="Y209" i="3" s="1"/>
  <c r="Z508" i="3" l="1"/>
  <c r="V510" i="3"/>
  <c r="AA209" i="3"/>
  <c r="AG209" i="3"/>
  <c r="AB209" i="3"/>
  <c r="Z509" i="3" l="1"/>
  <c r="V511" i="3"/>
  <c r="AC209" i="3"/>
  <c r="AD209" i="3" s="1"/>
  <c r="AE209" i="3" s="1"/>
  <c r="AF209" i="3" s="1"/>
  <c r="Y210" i="3" s="1"/>
  <c r="V512" i="3" l="1"/>
  <c r="Z510" i="3"/>
  <c r="AG210" i="3"/>
  <c r="AA210" i="3"/>
  <c r="AB210" i="3"/>
  <c r="Z511" i="3" l="1"/>
  <c r="V513" i="3"/>
  <c r="AC210" i="3"/>
  <c r="AD210" i="3" s="1"/>
  <c r="AE210" i="3" s="1"/>
  <c r="AF210" i="3" s="1"/>
  <c r="Y211" i="3" s="1"/>
  <c r="AI5" i="3" s="1"/>
  <c r="Z512" i="3" l="1"/>
  <c r="V514" i="3"/>
  <c r="AA211" i="3"/>
  <c r="AG211" i="3"/>
  <c r="AB211" i="3"/>
  <c r="V515" i="3" l="1"/>
  <c r="Z513" i="3"/>
  <c r="AC211" i="3"/>
  <c r="AD211" i="3" s="1"/>
  <c r="AE211" i="3" s="1"/>
  <c r="AF211" i="3" s="1"/>
  <c r="Y212" i="3" s="1"/>
  <c r="Z514" i="3" l="1"/>
  <c r="V516" i="3"/>
  <c r="AA212" i="3"/>
  <c r="AG212" i="3"/>
  <c r="AB212" i="3"/>
  <c r="V517" i="3" l="1"/>
  <c r="Z515" i="3"/>
  <c r="AC212" i="3"/>
  <c r="AD212" i="3" s="1"/>
  <c r="AE212" i="3" s="1"/>
  <c r="AF212" i="3" s="1"/>
  <c r="Y213" i="3" s="1"/>
  <c r="Z516" i="3" l="1"/>
  <c r="V518" i="3"/>
  <c r="AA213" i="3"/>
  <c r="AG213" i="3"/>
  <c r="AB213" i="3"/>
  <c r="V519" i="3" l="1"/>
  <c r="Z517" i="3"/>
  <c r="AC213" i="3"/>
  <c r="AD213" i="3" s="1"/>
  <c r="AE213" i="3" s="1"/>
  <c r="AF213" i="3" s="1"/>
  <c r="Y214" i="3" s="1"/>
  <c r="Z518" i="3" l="1"/>
  <c r="V520" i="3"/>
  <c r="AG214" i="3"/>
  <c r="AA214" i="3"/>
  <c r="AB214" i="3"/>
  <c r="V521" i="3" l="1"/>
  <c r="Z519" i="3"/>
  <c r="AC214" i="3"/>
  <c r="AD214" i="3" s="1"/>
  <c r="AE214" i="3" s="1"/>
  <c r="AF214" i="3" s="1"/>
  <c r="Y215" i="3" s="1"/>
  <c r="Z520" i="3" l="1"/>
  <c r="V522" i="3"/>
  <c r="AG215" i="3"/>
  <c r="AA215" i="3"/>
  <c r="AB215" i="3"/>
  <c r="Z521" i="3" l="1"/>
  <c r="V523" i="3"/>
  <c r="AC215" i="3"/>
  <c r="AD215" i="3" s="1"/>
  <c r="AE215" i="3" s="1"/>
  <c r="AF215" i="3" s="1"/>
  <c r="Y216" i="3" s="1"/>
  <c r="V524" i="3" l="1"/>
  <c r="Z522" i="3"/>
  <c r="AA216" i="3"/>
  <c r="AG216" i="3"/>
  <c r="AB216" i="3"/>
  <c r="Z524" i="3" l="1"/>
  <c r="Z523" i="3"/>
  <c r="AC216" i="3"/>
  <c r="AD216" i="3" s="1"/>
  <c r="AE216" i="3" s="1"/>
  <c r="AF216" i="3" s="1"/>
  <c r="Y217" i="3" s="1"/>
  <c r="AG217" i="3" s="1"/>
  <c r="AA217" i="3" l="1"/>
  <c r="AB217" i="3"/>
  <c r="AC217" i="3" l="1"/>
  <c r="AD217" i="3" s="1"/>
  <c r="AE217" i="3" s="1"/>
  <c r="AF217" i="3" s="1"/>
  <c r="Y218" i="3" s="1"/>
  <c r="AG218" i="3" s="1"/>
  <c r="AA218" i="3" l="1"/>
  <c r="AB218" i="3"/>
  <c r="AC218" i="3" l="1"/>
  <c r="AD218" i="3" s="1"/>
  <c r="AE218" i="3" s="1"/>
  <c r="AF218" i="3" s="1"/>
  <c r="Y219" i="3" s="1"/>
  <c r="AG219" i="3" s="1"/>
  <c r="AA219" i="3" l="1"/>
  <c r="AB219" i="3"/>
  <c r="AC219" i="3" l="1"/>
  <c r="AD219" i="3" s="1"/>
  <c r="AE219" i="3" s="1"/>
  <c r="AF219" i="3" s="1"/>
  <c r="Y220" i="3" s="1"/>
  <c r="AG220" i="3" s="1"/>
  <c r="AA220" i="3" l="1"/>
  <c r="AB220" i="3"/>
  <c r="AC220" i="3" l="1"/>
  <c r="AD220" i="3" s="1"/>
  <c r="AE220" i="3" s="1"/>
  <c r="AF220" i="3" s="1"/>
  <c r="Y221" i="3" s="1"/>
  <c r="AG221" i="3" s="1"/>
  <c r="AA221" i="3" l="1"/>
  <c r="AB221" i="3"/>
  <c r="AC221" i="3" l="1"/>
  <c r="AD221" i="3" s="1"/>
  <c r="AE221" i="3" s="1"/>
  <c r="AF221" i="3" s="1"/>
  <c r="Y222" i="3" s="1"/>
  <c r="AG222" i="3" s="1"/>
  <c r="AA222" i="3" l="1"/>
  <c r="AB222" i="3"/>
  <c r="AC222" i="3" l="1"/>
  <c r="AD222" i="3" s="1"/>
  <c r="AE222" i="3" s="1"/>
  <c r="AF222" i="3" s="1"/>
  <c r="Y223" i="3" s="1"/>
  <c r="AG223" i="3" s="1"/>
  <c r="AA223" i="3" l="1"/>
  <c r="AB223" i="3"/>
  <c r="AC223" i="3" l="1"/>
  <c r="AD223" i="3" s="1"/>
  <c r="AE223" i="3" s="1"/>
  <c r="AF223" i="3" s="1"/>
  <c r="Y224" i="3" s="1"/>
  <c r="AG224" i="3" s="1"/>
  <c r="AA224" i="3" l="1"/>
  <c r="AB224" i="3"/>
  <c r="AC224" i="3" l="1"/>
  <c r="AD224" i="3" s="1"/>
  <c r="AE224" i="3" s="1"/>
  <c r="AF224" i="3" s="1"/>
  <c r="Y225" i="3" s="1"/>
  <c r="AG225" i="3" s="1"/>
  <c r="AA225" i="3" l="1"/>
  <c r="AB225" i="3"/>
  <c r="AC225" i="3" l="1"/>
  <c r="AD225" i="3" s="1"/>
  <c r="AE225" i="3" s="1"/>
  <c r="AF225" i="3" s="1"/>
  <c r="Y226" i="3" s="1"/>
  <c r="AG226" i="3" s="1"/>
  <c r="AA226" i="3" l="1"/>
  <c r="AB226" i="3"/>
  <c r="AC226" i="3" l="1"/>
  <c r="AD226" i="3" s="1"/>
  <c r="AE226" i="3" s="1"/>
  <c r="AF226" i="3" s="1"/>
  <c r="Y227" i="3" s="1"/>
  <c r="AG227" i="3" s="1"/>
  <c r="AA227" i="3" l="1"/>
  <c r="AB227" i="3"/>
  <c r="AC227" i="3" l="1"/>
  <c r="AD227" i="3" s="1"/>
  <c r="AE227" i="3" s="1"/>
  <c r="AF227" i="3" s="1"/>
  <c r="Y228" i="3" s="1"/>
  <c r="AG228" i="3" s="1"/>
  <c r="AA228" i="3" l="1"/>
  <c r="AB228" i="3"/>
  <c r="AC228" i="3" l="1"/>
  <c r="AD228" i="3" s="1"/>
  <c r="AE228" i="3" s="1"/>
  <c r="AF228" i="3" s="1"/>
  <c r="Y229" i="3" s="1"/>
  <c r="AG229" i="3" s="1"/>
  <c r="AA229" i="3" l="1"/>
  <c r="AB229" i="3"/>
  <c r="AC229" i="3" l="1"/>
  <c r="AD229" i="3" s="1"/>
  <c r="AE229" i="3" s="1"/>
  <c r="AF229" i="3" s="1"/>
  <c r="Y230" i="3" s="1"/>
  <c r="AG230" i="3" s="1"/>
  <c r="AA230" i="3" l="1"/>
  <c r="AB230" i="3"/>
  <c r="AC230" i="3" l="1"/>
  <c r="AD230" i="3" s="1"/>
  <c r="AE230" i="3" s="1"/>
  <c r="AF230" i="3" s="1"/>
  <c r="Y231" i="3" s="1"/>
  <c r="AG231" i="3" s="1"/>
  <c r="AA231" i="3" l="1"/>
  <c r="AB231" i="3"/>
  <c r="AC231" i="3" l="1"/>
  <c r="AD231" i="3" s="1"/>
  <c r="AE231" i="3" s="1"/>
  <c r="AF231" i="3" s="1"/>
  <c r="Y232" i="3" s="1"/>
  <c r="AG232" i="3" s="1"/>
  <c r="AA232" i="3" l="1"/>
  <c r="AB232" i="3"/>
  <c r="AC232" i="3" l="1"/>
  <c r="AD232" i="3" s="1"/>
  <c r="AE232" i="3" s="1"/>
  <c r="AF232" i="3" s="1"/>
  <c r="Y233" i="3" s="1"/>
  <c r="AG233" i="3" s="1"/>
  <c r="AA233" i="3" l="1"/>
  <c r="AB233" i="3"/>
  <c r="AC233" i="3" l="1"/>
  <c r="AD233" i="3" s="1"/>
  <c r="AE233" i="3" s="1"/>
  <c r="AF233" i="3" s="1"/>
  <c r="Y234" i="3" s="1"/>
  <c r="AG234" i="3" s="1"/>
  <c r="AA234" i="3" l="1"/>
  <c r="AB234" i="3"/>
  <c r="AC234" i="3" l="1"/>
  <c r="AD234" i="3" s="1"/>
  <c r="AE234" i="3" s="1"/>
  <c r="AF234" i="3" s="1"/>
  <c r="Y235" i="3" s="1"/>
  <c r="AG235" i="3" s="1"/>
  <c r="AA235" i="3" l="1"/>
  <c r="AB235" i="3"/>
  <c r="AC235" i="3" l="1"/>
  <c r="AD235" i="3" s="1"/>
  <c r="AE235" i="3" s="1"/>
  <c r="AF235" i="3" s="1"/>
  <c r="Y236" i="3" s="1"/>
  <c r="AG236" i="3" s="1"/>
  <c r="AB236" i="3" l="1"/>
  <c r="AA236" i="3"/>
  <c r="AC236" i="3" l="1"/>
  <c r="AD236" i="3" s="1"/>
  <c r="AE236" i="3" s="1"/>
  <c r="AF236" i="3" s="1"/>
  <c r="Y237" i="3" s="1"/>
  <c r="AG237" i="3" s="1"/>
  <c r="AA237" i="3" l="1"/>
  <c r="AB237" i="3"/>
  <c r="AC237" i="3" l="1"/>
  <c r="AD237" i="3" s="1"/>
  <c r="AE237" i="3" s="1"/>
  <c r="AF237" i="3" s="1"/>
  <c r="Y238" i="3" s="1"/>
  <c r="AG238" i="3" s="1"/>
  <c r="AA238" i="3" l="1"/>
  <c r="AB238" i="3"/>
  <c r="AC238" i="3" l="1"/>
  <c r="AD238" i="3" s="1"/>
  <c r="AE238" i="3" s="1"/>
  <c r="AF238" i="3" s="1"/>
  <c r="Y239" i="3" s="1"/>
  <c r="AG239" i="3" s="1"/>
  <c r="AA239" i="3" l="1"/>
  <c r="AB239" i="3"/>
  <c r="AC239" i="3" l="1"/>
  <c r="AD239" i="3" s="1"/>
  <c r="AE239" i="3" s="1"/>
  <c r="AF239" i="3" s="1"/>
  <c r="Y240" i="3" s="1"/>
  <c r="AG240" i="3" s="1"/>
  <c r="AA240" i="3" l="1"/>
  <c r="AB240" i="3"/>
  <c r="AC240" i="3" l="1"/>
  <c r="AD240" i="3" s="1"/>
  <c r="AE240" i="3" s="1"/>
  <c r="AF240" i="3" s="1"/>
  <c r="Y241" i="3" s="1"/>
  <c r="AG241" i="3" s="1"/>
  <c r="AA241" i="3" l="1"/>
  <c r="AB241" i="3"/>
  <c r="AC241" i="3" l="1"/>
  <c r="AD241" i="3" s="1"/>
  <c r="AE241" i="3" s="1"/>
  <c r="AF241" i="3" s="1"/>
  <c r="Y242" i="3" s="1"/>
  <c r="AG242" i="3" s="1"/>
  <c r="AB242" i="3" l="1"/>
  <c r="AA242" i="3"/>
  <c r="AC242" i="3" l="1"/>
  <c r="AD242" i="3" s="1"/>
  <c r="AE242" i="3" s="1"/>
  <c r="AF242" i="3" s="1"/>
  <c r="Y243" i="3" s="1"/>
  <c r="AG243" i="3" s="1"/>
  <c r="AA243" i="3" l="1"/>
  <c r="AB243" i="3"/>
  <c r="AC243" i="3" l="1"/>
  <c r="AD243" i="3" s="1"/>
  <c r="AE243" i="3" s="1"/>
  <c r="AF243" i="3" s="1"/>
  <c r="Y244" i="3" s="1"/>
  <c r="AG244" i="3" s="1"/>
  <c r="AA244" i="3" l="1"/>
  <c r="AB244" i="3"/>
  <c r="AC244" i="3" l="1"/>
  <c r="AD244" i="3" s="1"/>
  <c r="AE244" i="3" s="1"/>
  <c r="AF244" i="3" s="1"/>
  <c r="Y245" i="3" s="1"/>
  <c r="AG245" i="3" s="1"/>
  <c r="AA245" i="3" l="1"/>
  <c r="AB245" i="3"/>
  <c r="AC245" i="3" l="1"/>
  <c r="AD245" i="3" s="1"/>
  <c r="AE245" i="3" s="1"/>
  <c r="AF245" i="3" s="1"/>
  <c r="Y246" i="3" s="1"/>
  <c r="AG246" i="3" s="1"/>
  <c r="AB246" i="3" l="1"/>
  <c r="AA246" i="3"/>
  <c r="AC246" i="3" l="1"/>
  <c r="AD246" i="3" s="1"/>
  <c r="AE246" i="3" s="1"/>
  <c r="AF246" i="3" s="1"/>
  <c r="Y247" i="3" s="1"/>
  <c r="AG247" i="3" s="1"/>
  <c r="AA247" i="3" l="1"/>
  <c r="AB247" i="3"/>
  <c r="AC247" i="3" l="1"/>
  <c r="AD247" i="3" s="1"/>
  <c r="AE247" i="3" s="1"/>
  <c r="AF247" i="3" s="1"/>
  <c r="Y248" i="3" s="1"/>
  <c r="AG248" i="3" s="1"/>
  <c r="AA248" i="3" l="1"/>
  <c r="AB248" i="3"/>
  <c r="AC248" i="3" l="1"/>
  <c r="AD248" i="3" s="1"/>
  <c r="AE248" i="3" s="1"/>
  <c r="AF248" i="3" s="1"/>
  <c r="Y249" i="3" s="1"/>
  <c r="AG249" i="3" s="1"/>
  <c r="AB249" i="3" l="1"/>
  <c r="AA249" i="3"/>
  <c r="AC249" i="3" l="1"/>
  <c r="AD249" i="3" s="1"/>
  <c r="AE249" i="3" s="1"/>
  <c r="AF249" i="3" s="1"/>
  <c r="Y250" i="3" s="1"/>
  <c r="AG250" i="3" s="1"/>
  <c r="AA250" i="3" l="1"/>
  <c r="AB250" i="3"/>
  <c r="AC250" i="3" l="1"/>
  <c r="AD250" i="3" s="1"/>
  <c r="AE250" i="3" s="1"/>
  <c r="AF250" i="3" s="1"/>
  <c r="Y251" i="3" s="1"/>
  <c r="AG251" i="3" s="1"/>
  <c r="AA251" i="3" l="1"/>
  <c r="AB251" i="3"/>
  <c r="AC251" i="3" l="1"/>
  <c r="AD251" i="3" s="1"/>
  <c r="AE251" i="3" s="1"/>
  <c r="AF251" i="3" s="1"/>
  <c r="Y252" i="3" s="1"/>
  <c r="AG252" i="3" s="1"/>
  <c r="AA252" i="3" l="1"/>
  <c r="AB252" i="3"/>
  <c r="AC252" i="3" l="1"/>
  <c r="AD252" i="3" s="1"/>
  <c r="AE252" i="3" s="1"/>
  <c r="AF252" i="3" s="1"/>
  <c r="Y253" i="3" s="1"/>
  <c r="AG253" i="3" s="1"/>
  <c r="AA253" i="3" l="1"/>
  <c r="AB253" i="3"/>
  <c r="AC253" i="3" l="1"/>
  <c r="AD253" i="3" s="1"/>
  <c r="AE253" i="3" s="1"/>
  <c r="AF253" i="3" s="1"/>
  <c r="Y254" i="3" s="1"/>
  <c r="AG254" i="3" s="1"/>
  <c r="AA254" i="3" l="1"/>
  <c r="AB254" i="3"/>
  <c r="AC254" i="3" l="1"/>
  <c r="AD254" i="3" s="1"/>
  <c r="AE254" i="3" s="1"/>
  <c r="AF254" i="3" s="1"/>
  <c r="Y255" i="3" s="1"/>
  <c r="AG255" i="3" s="1"/>
  <c r="AA255" i="3" l="1"/>
  <c r="AB255" i="3"/>
  <c r="AC255" i="3" l="1"/>
  <c r="AD255" i="3" s="1"/>
  <c r="AE255" i="3" s="1"/>
  <c r="AF255" i="3" s="1"/>
  <c r="Y256" i="3" s="1"/>
  <c r="AG256" i="3" s="1"/>
  <c r="AA256" i="3" l="1"/>
  <c r="AB256" i="3"/>
  <c r="AC256" i="3" l="1"/>
  <c r="AD256" i="3" s="1"/>
  <c r="AE256" i="3" s="1"/>
  <c r="AF256" i="3" s="1"/>
  <c r="Y257" i="3" s="1"/>
  <c r="AG257" i="3" s="1"/>
  <c r="AA257" i="3" l="1"/>
  <c r="AB257" i="3"/>
  <c r="AC257" i="3" l="1"/>
  <c r="AD257" i="3" s="1"/>
  <c r="AE257" i="3" s="1"/>
  <c r="AF257" i="3" s="1"/>
  <c r="Y258" i="3" s="1"/>
  <c r="AG258" i="3" s="1"/>
  <c r="AA258" i="3" l="1"/>
  <c r="AB258" i="3"/>
  <c r="AC258" i="3" l="1"/>
  <c r="AD258" i="3" s="1"/>
  <c r="AE258" i="3" s="1"/>
  <c r="AF258" i="3" s="1"/>
  <c r="Y259" i="3" s="1"/>
  <c r="AG259" i="3" l="1"/>
  <c r="AI4" i="3"/>
  <c r="D16" i="3"/>
  <c r="AG5" i="3"/>
  <c r="AG6" i="3"/>
  <c r="AA259" i="3"/>
  <c r="U7" i="3" s="1"/>
  <c r="C16" i="3"/>
  <c r="AB259" i="3"/>
  <c r="AC259" i="3" l="1"/>
  <c r="AD259" i="3" s="1"/>
  <c r="AE259" i="3" s="1"/>
  <c r="AF259" i="3" s="1"/>
  <c r="Y260" i="3" s="1"/>
  <c r="AG260" i="3" s="1"/>
  <c r="AG4" i="3"/>
  <c r="U9" i="3" s="1"/>
  <c r="AG7" i="3" l="1"/>
  <c r="AA260" i="3"/>
  <c r="AB260" i="3"/>
  <c r="AC260" i="3" l="1"/>
  <c r="AD260" i="3" s="1"/>
  <c r="AE260" i="3" s="1"/>
  <c r="AF260" i="3" s="1"/>
  <c r="Y261" i="3" s="1"/>
  <c r="AG261" i="3" s="1"/>
  <c r="AA261" i="3" l="1"/>
  <c r="AB261" i="3"/>
  <c r="AC261" i="3" l="1"/>
  <c r="AD261" i="3" s="1"/>
  <c r="AE261" i="3" s="1"/>
  <c r="AF261" i="3" s="1"/>
  <c r="Y262" i="3" s="1"/>
  <c r="AG262" i="3" s="1"/>
  <c r="AA262" i="3" l="1"/>
  <c r="AB262" i="3"/>
  <c r="AC262" i="3" l="1"/>
  <c r="AD262" i="3" s="1"/>
  <c r="AE262" i="3" s="1"/>
  <c r="AF262" i="3" s="1"/>
  <c r="Y263" i="3" s="1"/>
  <c r="AG263" i="3" s="1"/>
  <c r="AA263" i="3" l="1"/>
  <c r="AB263" i="3"/>
  <c r="AC263" i="3" l="1"/>
  <c r="AD263" i="3" s="1"/>
  <c r="AE263" i="3" s="1"/>
  <c r="AF263" i="3" s="1"/>
  <c r="Y264" i="3" s="1"/>
  <c r="AG264" i="3" s="1"/>
  <c r="AA264" i="3" l="1"/>
  <c r="AB264" i="3"/>
  <c r="AC264" i="3" l="1"/>
  <c r="AD264" i="3" s="1"/>
  <c r="AE264" i="3" s="1"/>
  <c r="AF264" i="3" s="1"/>
  <c r="Y265" i="3" s="1"/>
  <c r="AG265" i="3" s="1"/>
  <c r="AA265" i="3" l="1"/>
  <c r="AB265" i="3"/>
  <c r="AC265" i="3" l="1"/>
  <c r="AD265" i="3" s="1"/>
  <c r="AE265" i="3" s="1"/>
  <c r="AF265" i="3" s="1"/>
  <c r="Y266" i="3" s="1"/>
  <c r="AG266" i="3" s="1"/>
  <c r="AA266" i="3" l="1"/>
  <c r="AB266" i="3"/>
  <c r="AC266" i="3" l="1"/>
  <c r="AD266" i="3" s="1"/>
  <c r="AE266" i="3" s="1"/>
  <c r="AF266" i="3" s="1"/>
  <c r="Y267" i="3" s="1"/>
  <c r="AG267" i="3" s="1"/>
  <c r="AA267" i="3" l="1"/>
  <c r="AB267" i="3"/>
  <c r="AC267" i="3" l="1"/>
  <c r="AD267" i="3" s="1"/>
  <c r="AE267" i="3" s="1"/>
  <c r="AF267" i="3" s="1"/>
  <c r="Y268" i="3" s="1"/>
  <c r="AG268" i="3" s="1"/>
  <c r="AA268" i="3" l="1"/>
  <c r="AB268" i="3"/>
  <c r="AC268" i="3" l="1"/>
  <c r="AD268" i="3" s="1"/>
  <c r="AE268" i="3" s="1"/>
  <c r="AF268" i="3" s="1"/>
  <c r="Y269" i="3" s="1"/>
  <c r="AG269" i="3" s="1"/>
  <c r="AA269" i="3" l="1"/>
  <c r="AB269" i="3"/>
  <c r="AC269" i="3" l="1"/>
  <c r="AD269" i="3" s="1"/>
  <c r="AE269" i="3" s="1"/>
  <c r="AF269" i="3" s="1"/>
  <c r="Y270" i="3" s="1"/>
  <c r="AG270" i="3" s="1"/>
  <c r="AA270" i="3" l="1"/>
  <c r="AB270" i="3"/>
  <c r="AC270" i="3" l="1"/>
  <c r="AD270" i="3" s="1"/>
  <c r="AE270" i="3" s="1"/>
  <c r="AF270" i="3" s="1"/>
  <c r="Y271" i="3" s="1"/>
  <c r="AG271" i="3" s="1"/>
  <c r="AA271" i="3" l="1"/>
  <c r="AB271" i="3"/>
  <c r="AC271" i="3" l="1"/>
  <c r="AD271" i="3" s="1"/>
  <c r="AE271" i="3" s="1"/>
  <c r="AF271" i="3" s="1"/>
  <c r="Y272" i="3" s="1"/>
  <c r="AG272" i="3" s="1"/>
  <c r="AA272" i="3" l="1"/>
  <c r="AB272" i="3"/>
  <c r="AC272" i="3" l="1"/>
  <c r="AD272" i="3" s="1"/>
  <c r="AE272" i="3" s="1"/>
  <c r="AF272" i="3" s="1"/>
  <c r="Y273" i="3" s="1"/>
  <c r="AG273" i="3" s="1"/>
  <c r="AA273" i="3" l="1"/>
  <c r="AB273" i="3"/>
  <c r="AC273" i="3" l="1"/>
  <c r="AD273" i="3" s="1"/>
  <c r="AE273" i="3" s="1"/>
  <c r="AF273" i="3" s="1"/>
  <c r="Y274" i="3" s="1"/>
  <c r="AG274" i="3" s="1"/>
  <c r="AA274" i="3" l="1"/>
  <c r="AB274" i="3"/>
  <c r="AC274" i="3" l="1"/>
  <c r="AD274" i="3" s="1"/>
  <c r="AE274" i="3" s="1"/>
  <c r="AF274" i="3" s="1"/>
  <c r="Y275" i="3" s="1"/>
  <c r="AG275" i="3" s="1"/>
  <c r="AA275" i="3" l="1"/>
  <c r="AB275" i="3"/>
  <c r="AC275" i="3" l="1"/>
  <c r="AD275" i="3" s="1"/>
  <c r="AE275" i="3" s="1"/>
  <c r="AF275" i="3" s="1"/>
  <c r="Y276" i="3" s="1"/>
  <c r="AG276" i="3" s="1"/>
  <c r="AA276" i="3" l="1"/>
  <c r="AB276" i="3"/>
  <c r="AC276" i="3" l="1"/>
  <c r="AD276" i="3" s="1"/>
  <c r="AE276" i="3" s="1"/>
  <c r="AF276" i="3" s="1"/>
  <c r="Y277" i="3" s="1"/>
  <c r="AG277" i="3" s="1"/>
  <c r="AA277" i="3" l="1"/>
  <c r="AB277" i="3"/>
  <c r="AC277" i="3" l="1"/>
  <c r="AD277" i="3" s="1"/>
  <c r="AE277" i="3" s="1"/>
  <c r="AF277" i="3" s="1"/>
  <c r="Y278" i="3" s="1"/>
  <c r="AG278" i="3" s="1"/>
  <c r="AA278" i="3" l="1"/>
  <c r="AB278" i="3"/>
  <c r="AC278" i="3" l="1"/>
  <c r="AD278" i="3" s="1"/>
  <c r="AE278" i="3" s="1"/>
  <c r="AF278" i="3" s="1"/>
  <c r="Y279" i="3" s="1"/>
  <c r="AG279" i="3" s="1"/>
  <c r="AA279" i="3" l="1"/>
  <c r="AB279" i="3"/>
  <c r="AC279" i="3" l="1"/>
  <c r="AD279" i="3" s="1"/>
  <c r="AE279" i="3" s="1"/>
  <c r="AF279" i="3" s="1"/>
  <c r="Y280" i="3" s="1"/>
  <c r="AG280" i="3" s="1"/>
  <c r="AA280" i="3" l="1"/>
  <c r="AB280" i="3"/>
  <c r="AC280" i="3" l="1"/>
  <c r="AD280" i="3" s="1"/>
  <c r="AE280" i="3" s="1"/>
  <c r="AF280" i="3" s="1"/>
  <c r="Y281" i="3" s="1"/>
  <c r="AG281" i="3" s="1"/>
  <c r="AA281" i="3" l="1"/>
  <c r="AB281" i="3"/>
  <c r="AC281" i="3" l="1"/>
  <c r="AD281" i="3" s="1"/>
  <c r="AE281" i="3" s="1"/>
  <c r="AF281" i="3" s="1"/>
  <c r="Y282" i="3" s="1"/>
  <c r="AG282" i="3" s="1"/>
  <c r="AA282" i="3" l="1"/>
  <c r="AB282" i="3"/>
  <c r="AC282" i="3" l="1"/>
  <c r="AD282" i="3" s="1"/>
  <c r="AE282" i="3" s="1"/>
  <c r="AF282" i="3" s="1"/>
  <c r="Y283" i="3" s="1"/>
  <c r="AG283" i="3" s="1"/>
  <c r="AA283" i="3" l="1"/>
  <c r="AB283" i="3"/>
  <c r="AC283" i="3" l="1"/>
  <c r="AD283" i="3" s="1"/>
  <c r="AE283" i="3" s="1"/>
  <c r="AF283" i="3" s="1"/>
  <c r="Y284" i="3" s="1"/>
  <c r="AG284" i="3" s="1"/>
  <c r="AA284" i="3" l="1"/>
  <c r="AB284" i="3"/>
  <c r="AC284" i="3" l="1"/>
  <c r="AD284" i="3" s="1"/>
  <c r="AE284" i="3" s="1"/>
  <c r="AF284" i="3" s="1"/>
  <c r="Y285" i="3" s="1"/>
  <c r="AG285" i="3" s="1"/>
  <c r="AA285" i="3" l="1"/>
  <c r="AB285" i="3"/>
  <c r="AC285" i="3" l="1"/>
  <c r="AD285" i="3" s="1"/>
  <c r="AE285" i="3" s="1"/>
  <c r="AF285" i="3" s="1"/>
  <c r="Y286" i="3" s="1"/>
  <c r="AG286" i="3" s="1"/>
  <c r="AA286" i="3" l="1"/>
  <c r="AB286" i="3"/>
  <c r="AC286" i="3" l="1"/>
  <c r="AD286" i="3" s="1"/>
  <c r="AE286" i="3" s="1"/>
  <c r="AF286" i="3" s="1"/>
  <c r="Y287" i="3" s="1"/>
  <c r="AG287" i="3" s="1"/>
  <c r="AA287" i="3" l="1"/>
  <c r="AB287" i="3"/>
  <c r="AC287" i="3" l="1"/>
  <c r="AD287" i="3" s="1"/>
  <c r="AE287" i="3" s="1"/>
  <c r="AF287" i="3" s="1"/>
  <c r="Y288" i="3" s="1"/>
  <c r="AG288" i="3" s="1"/>
  <c r="AA288" i="3" l="1"/>
  <c r="AB288" i="3"/>
  <c r="AC288" i="3" l="1"/>
  <c r="AD288" i="3" s="1"/>
  <c r="AE288" i="3" s="1"/>
  <c r="AF288" i="3" s="1"/>
  <c r="Y289" i="3" s="1"/>
  <c r="AG289" i="3" s="1"/>
  <c r="AA289" i="3" l="1"/>
  <c r="AB289" i="3"/>
  <c r="AC289" i="3" l="1"/>
  <c r="AD289" i="3" s="1"/>
  <c r="AE289" i="3" s="1"/>
  <c r="AF289" i="3" s="1"/>
  <c r="Y290" i="3" s="1"/>
  <c r="AG290" i="3" s="1"/>
  <c r="AA290" i="3" l="1"/>
  <c r="AB290" i="3"/>
  <c r="AC290" i="3" l="1"/>
  <c r="AD290" i="3" s="1"/>
  <c r="AE290" i="3" s="1"/>
  <c r="AF290" i="3" s="1"/>
  <c r="Y291" i="3" s="1"/>
  <c r="AG291" i="3" s="1"/>
  <c r="AA291" i="3" l="1"/>
  <c r="AB291" i="3"/>
  <c r="AC291" i="3" l="1"/>
  <c r="AD291" i="3" s="1"/>
  <c r="AE291" i="3" s="1"/>
  <c r="AF291" i="3" s="1"/>
  <c r="Y292" i="3" s="1"/>
  <c r="AG292" i="3" s="1"/>
  <c r="AA292" i="3" l="1"/>
  <c r="AB292" i="3"/>
  <c r="AC292" i="3" l="1"/>
  <c r="AD292" i="3" s="1"/>
  <c r="AE292" i="3" s="1"/>
  <c r="AF292" i="3" s="1"/>
  <c r="Y293" i="3" s="1"/>
  <c r="AG293" i="3" s="1"/>
  <c r="AA293" i="3" l="1"/>
  <c r="AB293" i="3"/>
  <c r="AC293" i="3" l="1"/>
  <c r="AD293" i="3" s="1"/>
  <c r="AE293" i="3" s="1"/>
  <c r="AF293" i="3" s="1"/>
  <c r="Y294" i="3" s="1"/>
  <c r="AG294" i="3" s="1"/>
  <c r="AA294" i="3" l="1"/>
  <c r="AB294" i="3"/>
  <c r="AC294" i="3" l="1"/>
  <c r="AD294" i="3" s="1"/>
  <c r="AE294" i="3" s="1"/>
  <c r="AF294" i="3" s="1"/>
  <c r="Y295" i="3" s="1"/>
  <c r="AG295" i="3" s="1"/>
  <c r="AA295" i="3" l="1"/>
  <c r="AB295" i="3"/>
  <c r="AC295" i="3" l="1"/>
  <c r="AD295" i="3" s="1"/>
  <c r="AE295" i="3" s="1"/>
  <c r="AF295" i="3" s="1"/>
  <c r="Y296" i="3" s="1"/>
  <c r="AG296" i="3" s="1"/>
  <c r="AA296" i="3" l="1"/>
  <c r="AB296" i="3"/>
  <c r="AC296" i="3" l="1"/>
  <c r="AD296" i="3" s="1"/>
  <c r="AE296" i="3" s="1"/>
  <c r="AF296" i="3" s="1"/>
  <c r="Y297" i="3" s="1"/>
  <c r="AG297" i="3" s="1"/>
  <c r="AA297" i="3" l="1"/>
  <c r="AB297" i="3"/>
  <c r="AC297" i="3" l="1"/>
  <c r="AD297" i="3" s="1"/>
  <c r="AE297" i="3" s="1"/>
  <c r="AF297" i="3" s="1"/>
  <c r="Y298" i="3" s="1"/>
  <c r="AG298" i="3" s="1"/>
  <c r="AA298" i="3" l="1"/>
  <c r="AB298" i="3"/>
  <c r="AC298" i="3" l="1"/>
  <c r="AD298" i="3" s="1"/>
  <c r="AE298" i="3" s="1"/>
  <c r="AF298" i="3" s="1"/>
  <c r="Y299" i="3" s="1"/>
  <c r="AG299" i="3" s="1"/>
  <c r="AA299" i="3" l="1"/>
  <c r="AB299" i="3"/>
  <c r="AC299" i="3" l="1"/>
  <c r="AD299" i="3" s="1"/>
  <c r="AE299" i="3" s="1"/>
  <c r="AF299" i="3" s="1"/>
  <c r="Y300" i="3" s="1"/>
  <c r="AG300" i="3" s="1"/>
  <c r="AA300" i="3" l="1"/>
  <c r="AB300" i="3"/>
  <c r="AC300" i="3" l="1"/>
  <c r="AD300" i="3" s="1"/>
  <c r="AE300" i="3" s="1"/>
  <c r="AF300" i="3" s="1"/>
  <c r="Y301" i="3" s="1"/>
  <c r="AG301" i="3" s="1"/>
  <c r="AA301" i="3" l="1"/>
  <c r="AB301" i="3"/>
  <c r="AC301" i="3" l="1"/>
  <c r="AD301" i="3" s="1"/>
  <c r="AE301" i="3" s="1"/>
  <c r="AF301" i="3" s="1"/>
  <c r="Y302" i="3" s="1"/>
  <c r="AG302" i="3" s="1"/>
  <c r="AA302" i="3" l="1"/>
  <c r="AB302" i="3"/>
  <c r="AC302" i="3" l="1"/>
  <c r="AD302" i="3" s="1"/>
  <c r="AE302" i="3" s="1"/>
  <c r="AF302" i="3" s="1"/>
  <c r="Y303" i="3" s="1"/>
  <c r="AG303" i="3" s="1"/>
  <c r="AA303" i="3" l="1"/>
  <c r="AB303" i="3"/>
  <c r="AC303" i="3" l="1"/>
  <c r="AD303" i="3" s="1"/>
  <c r="AE303" i="3" s="1"/>
  <c r="AF303" i="3" s="1"/>
  <c r="Y304" i="3" s="1"/>
  <c r="AG304" i="3" s="1"/>
  <c r="AA304" i="3" l="1"/>
  <c r="AB304" i="3"/>
  <c r="AC304" i="3" l="1"/>
  <c r="AD304" i="3" s="1"/>
  <c r="AE304" i="3" s="1"/>
  <c r="AF304" i="3" s="1"/>
  <c r="Y305" i="3" s="1"/>
  <c r="AG305" i="3" s="1"/>
  <c r="AA305" i="3" l="1"/>
  <c r="AB305" i="3"/>
  <c r="AC305" i="3" l="1"/>
  <c r="AD305" i="3" s="1"/>
  <c r="AE305" i="3" s="1"/>
  <c r="AF305" i="3" s="1"/>
  <c r="Y306" i="3" s="1"/>
  <c r="AG306" i="3" s="1"/>
  <c r="AA306" i="3" l="1"/>
  <c r="AB306" i="3"/>
  <c r="AC306" i="3" l="1"/>
  <c r="AD306" i="3" s="1"/>
  <c r="AE306" i="3" s="1"/>
  <c r="AF306" i="3" s="1"/>
  <c r="Y307" i="3" s="1"/>
  <c r="AG307" i="3" s="1"/>
  <c r="AA307" i="3" l="1"/>
  <c r="AB307" i="3"/>
  <c r="AC307" i="3" l="1"/>
  <c r="AD307" i="3" s="1"/>
  <c r="AE307" i="3" s="1"/>
  <c r="AF307" i="3" s="1"/>
  <c r="Y308" i="3" s="1"/>
  <c r="AG308" i="3" s="1"/>
  <c r="AA308" i="3" l="1"/>
  <c r="AB308" i="3"/>
  <c r="AC308" i="3" l="1"/>
  <c r="AD308" i="3" s="1"/>
  <c r="AE308" i="3" s="1"/>
  <c r="AF308" i="3" s="1"/>
  <c r="Y309" i="3" s="1"/>
  <c r="AG309" i="3" s="1"/>
  <c r="AA309" i="3" l="1"/>
  <c r="AB309" i="3"/>
  <c r="AC309" i="3" l="1"/>
  <c r="AD309" i="3" s="1"/>
  <c r="AE309" i="3" s="1"/>
  <c r="AF309" i="3" s="1"/>
  <c r="Y310" i="3" s="1"/>
  <c r="AG310" i="3" s="1"/>
  <c r="AA310" i="3" l="1"/>
  <c r="AB310" i="3"/>
  <c r="AC310" i="3" l="1"/>
  <c r="AD310" i="3" s="1"/>
  <c r="AE310" i="3" s="1"/>
  <c r="AF310" i="3" s="1"/>
  <c r="Y311" i="3" s="1"/>
  <c r="AG311" i="3" s="1"/>
  <c r="AA311" i="3" l="1"/>
  <c r="AB311" i="3"/>
  <c r="AC311" i="3" l="1"/>
  <c r="AD311" i="3" s="1"/>
  <c r="AE311" i="3" s="1"/>
  <c r="AF311" i="3" s="1"/>
  <c r="Y312" i="3" s="1"/>
  <c r="AG312" i="3" s="1"/>
  <c r="AA312" i="3" l="1"/>
  <c r="AB312" i="3"/>
  <c r="AC312" i="3" l="1"/>
  <c r="AD312" i="3" s="1"/>
  <c r="AE312" i="3" s="1"/>
  <c r="AF312" i="3" s="1"/>
  <c r="Y313" i="3" s="1"/>
  <c r="AG313" i="3" s="1"/>
  <c r="AA313" i="3" l="1"/>
  <c r="AB313" i="3"/>
  <c r="AC313" i="3" l="1"/>
  <c r="AD313" i="3" s="1"/>
  <c r="AE313" i="3" s="1"/>
  <c r="AF313" i="3" s="1"/>
  <c r="Y314" i="3" s="1"/>
  <c r="AG314" i="3" s="1"/>
  <c r="AA314" i="3" l="1"/>
  <c r="AB314" i="3"/>
  <c r="AC314" i="3" l="1"/>
  <c r="AD314" i="3" s="1"/>
  <c r="AE314" i="3" s="1"/>
  <c r="AF314" i="3" s="1"/>
  <c r="Y315" i="3" s="1"/>
  <c r="AG315" i="3" s="1"/>
  <c r="AA315" i="3" l="1"/>
  <c r="AB315" i="3"/>
  <c r="AC315" i="3" l="1"/>
  <c r="AD315" i="3" s="1"/>
  <c r="AE315" i="3" s="1"/>
  <c r="AF315" i="3" s="1"/>
  <c r="Y316" i="3" s="1"/>
  <c r="AG316" i="3" s="1"/>
  <c r="AA316" i="3" l="1"/>
  <c r="AB316" i="3"/>
  <c r="AC316" i="3" l="1"/>
  <c r="AD316" i="3" s="1"/>
  <c r="AE316" i="3" s="1"/>
  <c r="AF316" i="3" s="1"/>
  <c r="Y317" i="3" s="1"/>
  <c r="AG317" i="3" s="1"/>
  <c r="AA317" i="3" l="1"/>
  <c r="AB317" i="3"/>
  <c r="AC317" i="3" l="1"/>
  <c r="AD317" i="3" s="1"/>
  <c r="AE317" i="3" s="1"/>
  <c r="AF317" i="3" s="1"/>
  <c r="Y318" i="3" s="1"/>
  <c r="AG318" i="3" s="1"/>
  <c r="AA318" i="3" l="1"/>
  <c r="AB318" i="3"/>
  <c r="AC318" i="3" l="1"/>
  <c r="AD318" i="3" s="1"/>
  <c r="AE318" i="3" s="1"/>
  <c r="AF318" i="3" s="1"/>
  <c r="Y319" i="3" s="1"/>
  <c r="AG319" i="3" s="1"/>
  <c r="AA319" i="3" l="1"/>
  <c r="AB319" i="3"/>
  <c r="AC319" i="3" l="1"/>
  <c r="AD319" i="3" s="1"/>
  <c r="AE319" i="3" s="1"/>
  <c r="AF319" i="3" s="1"/>
  <c r="Y320" i="3" s="1"/>
  <c r="AG320" i="3" s="1"/>
  <c r="AA320" i="3" l="1"/>
  <c r="AB320" i="3"/>
  <c r="AC320" i="3" l="1"/>
  <c r="AD320" i="3" s="1"/>
  <c r="AE320" i="3" s="1"/>
  <c r="AF320" i="3" s="1"/>
  <c r="Y321" i="3" s="1"/>
  <c r="AG321" i="3" s="1"/>
  <c r="AA321" i="3" l="1"/>
  <c r="AB321" i="3"/>
  <c r="AC321" i="3" l="1"/>
  <c r="AD321" i="3" s="1"/>
  <c r="AE321" i="3" s="1"/>
  <c r="AF321" i="3" s="1"/>
  <c r="Y322" i="3" s="1"/>
  <c r="AG322" i="3" s="1"/>
  <c r="AA322" i="3" l="1"/>
  <c r="AB322" i="3"/>
  <c r="AC322" i="3" l="1"/>
  <c r="AD322" i="3" s="1"/>
  <c r="AE322" i="3" s="1"/>
  <c r="AF322" i="3" s="1"/>
  <c r="Y323" i="3" s="1"/>
  <c r="AG323" i="3" s="1"/>
  <c r="AA323" i="3" l="1"/>
  <c r="AB323" i="3"/>
  <c r="AC323" i="3" l="1"/>
  <c r="AD323" i="3" s="1"/>
  <c r="AE323" i="3" s="1"/>
  <c r="AF323" i="3" s="1"/>
  <c r="Y324" i="3" s="1"/>
  <c r="AG324" i="3" s="1"/>
  <c r="AA324" i="3" l="1"/>
  <c r="AB324" i="3"/>
  <c r="AC324" i="3" l="1"/>
  <c r="AD324" i="3" s="1"/>
  <c r="AE324" i="3" s="1"/>
  <c r="AF324" i="3" s="1"/>
  <c r="Y325" i="3" s="1"/>
  <c r="AG325" i="3" s="1"/>
  <c r="AA325" i="3" l="1"/>
  <c r="AB325" i="3"/>
  <c r="AC325" i="3" l="1"/>
  <c r="AD325" i="3" s="1"/>
  <c r="AE325" i="3" s="1"/>
  <c r="AF325" i="3" s="1"/>
  <c r="Y326" i="3" s="1"/>
  <c r="AG326" i="3" s="1"/>
  <c r="AA326" i="3" l="1"/>
  <c r="AB326" i="3"/>
  <c r="AC326" i="3" l="1"/>
  <c r="AD326" i="3" s="1"/>
  <c r="AE326" i="3" s="1"/>
  <c r="AF326" i="3" s="1"/>
  <c r="Y327" i="3" s="1"/>
  <c r="AG327" i="3" s="1"/>
  <c r="AA327" i="3" l="1"/>
  <c r="AB327" i="3"/>
  <c r="AC327" i="3" l="1"/>
  <c r="AD327" i="3" s="1"/>
  <c r="AE327" i="3" s="1"/>
  <c r="AF327" i="3" s="1"/>
  <c r="Y328" i="3" s="1"/>
  <c r="AG328" i="3" s="1"/>
  <c r="AA328" i="3" l="1"/>
  <c r="AB328" i="3"/>
  <c r="AC328" i="3" l="1"/>
  <c r="AD328" i="3" s="1"/>
  <c r="AE328" i="3" s="1"/>
  <c r="AF328" i="3" s="1"/>
  <c r="Y329" i="3" s="1"/>
  <c r="AG329" i="3" s="1"/>
  <c r="AA329" i="3" l="1"/>
  <c r="AB329" i="3"/>
  <c r="AC329" i="3" l="1"/>
  <c r="AD329" i="3" s="1"/>
  <c r="AE329" i="3" s="1"/>
  <c r="AF329" i="3" s="1"/>
  <c r="Y330" i="3" s="1"/>
  <c r="AG330" i="3" s="1"/>
  <c r="AA330" i="3" l="1"/>
  <c r="AB330" i="3"/>
  <c r="AC330" i="3" l="1"/>
  <c r="AD330" i="3" s="1"/>
  <c r="AE330" i="3" s="1"/>
  <c r="AF330" i="3" s="1"/>
  <c r="Y331" i="3" s="1"/>
  <c r="AG331" i="3" s="1"/>
  <c r="AA331" i="3" l="1"/>
  <c r="AB331" i="3"/>
  <c r="AC331" i="3" l="1"/>
  <c r="AD331" i="3" s="1"/>
  <c r="AE331" i="3" s="1"/>
  <c r="AF331" i="3" s="1"/>
  <c r="Y332" i="3" s="1"/>
  <c r="AG332" i="3" s="1"/>
  <c r="AA332" i="3" l="1"/>
  <c r="AB332" i="3"/>
  <c r="AC332" i="3" l="1"/>
  <c r="AD332" i="3" s="1"/>
  <c r="AE332" i="3" s="1"/>
  <c r="AF332" i="3" s="1"/>
  <c r="Y333" i="3" s="1"/>
  <c r="AG333" i="3" s="1"/>
  <c r="AA333" i="3" l="1"/>
  <c r="AB333" i="3"/>
  <c r="AC333" i="3" l="1"/>
  <c r="AD333" i="3" s="1"/>
  <c r="AE333" i="3" s="1"/>
  <c r="AF333" i="3" s="1"/>
  <c r="Y334" i="3" s="1"/>
  <c r="AG334" i="3" s="1"/>
  <c r="AA334" i="3" l="1"/>
  <c r="AB334" i="3"/>
  <c r="AC334" i="3" l="1"/>
  <c r="AD334" i="3" s="1"/>
  <c r="AE334" i="3" s="1"/>
  <c r="AF334" i="3" s="1"/>
  <c r="Y335" i="3" s="1"/>
  <c r="AG335" i="3" s="1"/>
  <c r="AA335" i="3" l="1"/>
  <c r="AB335" i="3"/>
  <c r="AC335" i="3" l="1"/>
  <c r="AD335" i="3" s="1"/>
  <c r="AE335" i="3" s="1"/>
  <c r="AF335" i="3" s="1"/>
  <c r="Y336" i="3" s="1"/>
  <c r="AG336" i="3" s="1"/>
  <c r="AA336" i="3" l="1"/>
  <c r="AB336" i="3"/>
  <c r="AC336" i="3" l="1"/>
  <c r="AD336" i="3" s="1"/>
  <c r="AE336" i="3" s="1"/>
  <c r="AF336" i="3" s="1"/>
  <c r="Y337" i="3" s="1"/>
  <c r="AG337" i="3" s="1"/>
  <c r="AA337" i="3" l="1"/>
  <c r="AB337" i="3"/>
  <c r="AC337" i="3" l="1"/>
  <c r="AD337" i="3" s="1"/>
  <c r="AE337" i="3" s="1"/>
  <c r="AF337" i="3" s="1"/>
  <c r="Y338" i="3" s="1"/>
  <c r="AG338" i="3" s="1"/>
  <c r="AA338" i="3" l="1"/>
  <c r="AB338" i="3"/>
  <c r="AC338" i="3" l="1"/>
  <c r="AD338" i="3" s="1"/>
  <c r="AE338" i="3" s="1"/>
  <c r="AF338" i="3" s="1"/>
  <c r="Y339" i="3" s="1"/>
  <c r="AG339" i="3" s="1"/>
  <c r="AA339" i="3" l="1"/>
  <c r="AB339" i="3"/>
  <c r="AC339" i="3" l="1"/>
  <c r="AD339" i="3" s="1"/>
  <c r="AE339" i="3" s="1"/>
  <c r="AF339" i="3" s="1"/>
  <c r="Y340" i="3" s="1"/>
  <c r="AG340" i="3" s="1"/>
  <c r="AA340" i="3" l="1"/>
  <c r="AB340" i="3"/>
  <c r="AC340" i="3" l="1"/>
  <c r="AD340" i="3" s="1"/>
  <c r="AE340" i="3" s="1"/>
  <c r="AF340" i="3" s="1"/>
  <c r="Y341" i="3" s="1"/>
  <c r="AG341" i="3" s="1"/>
  <c r="AA341" i="3" l="1"/>
  <c r="AB341" i="3"/>
  <c r="AC341" i="3" l="1"/>
  <c r="AD341" i="3" s="1"/>
  <c r="AE341" i="3" s="1"/>
  <c r="AF341" i="3" s="1"/>
  <c r="Y342" i="3" s="1"/>
  <c r="AG342" i="3" s="1"/>
  <c r="AA342" i="3" l="1"/>
  <c r="AB342" i="3"/>
  <c r="AC342" i="3" l="1"/>
  <c r="AD342" i="3" s="1"/>
  <c r="AE342" i="3" s="1"/>
  <c r="AF342" i="3" s="1"/>
  <c r="Y343" i="3" s="1"/>
  <c r="AG343" i="3" s="1"/>
  <c r="AA343" i="3" l="1"/>
  <c r="AB343" i="3"/>
  <c r="AC343" i="3" l="1"/>
  <c r="AD343" i="3" s="1"/>
  <c r="AE343" i="3" s="1"/>
  <c r="AF343" i="3" s="1"/>
  <c r="Y344" i="3" s="1"/>
  <c r="AG344" i="3" s="1"/>
  <c r="AA344" i="3" l="1"/>
  <c r="AB344" i="3"/>
  <c r="AC344" i="3" l="1"/>
  <c r="AD344" i="3" s="1"/>
  <c r="AE344" i="3" s="1"/>
  <c r="AF344" i="3" s="1"/>
  <c r="Y345" i="3" s="1"/>
  <c r="AG345" i="3" s="1"/>
  <c r="AA345" i="3" l="1"/>
  <c r="AB345" i="3"/>
  <c r="AC345" i="3" l="1"/>
  <c r="AD345" i="3" s="1"/>
  <c r="AE345" i="3" s="1"/>
  <c r="AF345" i="3" s="1"/>
  <c r="Y346" i="3" s="1"/>
  <c r="AG346" i="3" s="1"/>
  <c r="AA346" i="3" l="1"/>
  <c r="AB346" i="3"/>
  <c r="AC346" i="3" l="1"/>
  <c r="AD346" i="3" s="1"/>
  <c r="AE346" i="3" s="1"/>
  <c r="AF346" i="3" s="1"/>
  <c r="Y347" i="3" s="1"/>
  <c r="AG347" i="3" s="1"/>
  <c r="AA347" i="3" l="1"/>
  <c r="AB347" i="3"/>
  <c r="AC347" i="3" l="1"/>
  <c r="AD347" i="3" s="1"/>
  <c r="AE347" i="3" s="1"/>
  <c r="AF347" i="3" s="1"/>
  <c r="Y348" i="3" s="1"/>
  <c r="AG348" i="3" s="1"/>
  <c r="AA348" i="3" l="1"/>
  <c r="AB348" i="3"/>
  <c r="AC348" i="3" l="1"/>
  <c r="AD348" i="3" s="1"/>
  <c r="AE348" i="3" s="1"/>
  <c r="AF348" i="3" s="1"/>
  <c r="Y349" i="3" s="1"/>
  <c r="AG349" i="3" s="1"/>
  <c r="AA349" i="3" l="1"/>
  <c r="AB349" i="3"/>
  <c r="AC349" i="3" l="1"/>
  <c r="AD349" i="3" s="1"/>
  <c r="AE349" i="3" s="1"/>
  <c r="AF349" i="3" s="1"/>
  <c r="Y350" i="3" s="1"/>
  <c r="AG350" i="3" s="1"/>
  <c r="AA350" i="3" l="1"/>
  <c r="AB350" i="3"/>
  <c r="AC350" i="3" l="1"/>
  <c r="AD350" i="3" s="1"/>
  <c r="AE350" i="3" s="1"/>
  <c r="AF350" i="3" s="1"/>
  <c r="Y351" i="3" s="1"/>
  <c r="AG351" i="3" s="1"/>
  <c r="AA351" i="3" l="1"/>
  <c r="AB351" i="3"/>
  <c r="AC351" i="3" l="1"/>
  <c r="AD351" i="3" s="1"/>
  <c r="AE351" i="3" s="1"/>
  <c r="AF351" i="3" s="1"/>
  <c r="Y352" i="3" s="1"/>
  <c r="AG352" i="3" s="1"/>
  <c r="AA352" i="3" l="1"/>
  <c r="AB352" i="3"/>
  <c r="AC352" i="3" l="1"/>
  <c r="AD352" i="3" s="1"/>
  <c r="AE352" i="3" s="1"/>
  <c r="AF352" i="3" s="1"/>
  <c r="Y353" i="3" s="1"/>
  <c r="AG353" i="3" s="1"/>
  <c r="AA353" i="3" l="1"/>
  <c r="AB353" i="3"/>
  <c r="AC353" i="3" l="1"/>
  <c r="AD353" i="3" s="1"/>
  <c r="AE353" i="3" s="1"/>
  <c r="AF353" i="3" s="1"/>
  <c r="Y354" i="3" s="1"/>
  <c r="AG354" i="3" s="1"/>
  <c r="AA354" i="3" l="1"/>
  <c r="AB354" i="3"/>
  <c r="AC354" i="3" l="1"/>
  <c r="AD354" i="3" s="1"/>
  <c r="AE354" i="3" s="1"/>
  <c r="AF354" i="3" s="1"/>
  <c r="Y355" i="3" s="1"/>
  <c r="AG355" i="3" s="1"/>
  <c r="AA355" i="3" l="1"/>
  <c r="AB355" i="3"/>
  <c r="AC355" i="3" l="1"/>
  <c r="AD355" i="3" s="1"/>
  <c r="AE355" i="3" s="1"/>
  <c r="AF355" i="3" s="1"/>
  <c r="Y356" i="3" s="1"/>
  <c r="AG356" i="3" s="1"/>
  <c r="AA356" i="3" l="1"/>
  <c r="AB356" i="3"/>
  <c r="AC356" i="3" l="1"/>
  <c r="AD356" i="3" s="1"/>
  <c r="AE356" i="3" s="1"/>
  <c r="AF356" i="3" s="1"/>
  <c r="Y357" i="3" s="1"/>
  <c r="AG357" i="3" s="1"/>
  <c r="AA357" i="3" l="1"/>
  <c r="AB357" i="3"/>
  <c r="AC357" i="3" l="1"/>
  <c r="AD357" i="3" s="1"/>
  <c r="AE357" i="3" s="1"/>
  <c r="AF357" i="3" s="1"/>
  <c r="Y358" i="3" s="1"/>
  <c r="AG358" i="3" s="1"/>
  <c r="AA358" i="3" l="1"/>
  <c r="AB358" i="3"/>
  <c r="AC358" i="3" l="1"/>
  <c r="AD358" i="3" s="1"/>
  <c r="AE358" i="3" s="1"/>
  <c r="AF358" i="3" s="1"/>
  <c r="Y359" i="3" s="1"/>
  <c r="AG359" i="3" s="1"/>
  <c r="AA359" i="3" l="1"/>
  <c r="AB359" i="3"/>
  <c r="AC359" i="3" l="1"/>
  <c r="AD359" i="3" s="1"/>
  <c r="AE359" i="3" s="1"/>
  <c r="AF359" i="3" s="1"/>
  <c r="Y360" i="3" s="1"/>
  <c r="AG360" i="3" s="1"/>
  <c r="AA360" i="3" l="1"/>
  <c r="AB360" i="3"/>
  <c r="AC360" i="3" l="1"/>
  <c r="AD360" i="3" s="1"/>
  <c r="AE360" i="3" s="1"/>
  <c r="AF360" i="3" s="1"/>
  <c r="Y361" i="3" s="1"/>
  <c r="AG361" i="3" s="1"/>
  <c r="AA361" i="3" l="1"/>
  <c r="AB361" i="3"/>
  <c r="AC361" i="3" l="1"/>
  <c r="AD361" i="3" s="1"/>
  <c r="AE361" i="3" s="1"/>
  <c r="AF361" i="3" s="1"/>
  <c r="Y362" i="3" s="1"/>
  <c r="AG362" i="3" s="1"/>
  <c r="AA362" i="3" l="1"/>
  <c r="AB362" i="3"/>
  <c r="AC362" i="3" l="1"/>
  <c r="AD362" i="3" s="1"/>
  <c r="AE362" i="3" s="1"/>
  <c r="AF362" i="3" s="1"/>
  <c r="Y363" i="3" s="1"/>
  <c r="AG363" i="3" s="1"/>
  <c r="AA363" i="3" l="1"/>
  <c r="AB363" i="3"/>
  <c r="AC363" i="3" l="1"/>
  <c r="AD363" i="3" s="1"/>
  <c r="AE363" i="3" s="1"/>
  <c r="AF363" i="3" s="1"/>
  <c r="Y364" i="3" s="1"/>
  <c r="AG364" i="3" s="1"/>
  <c r="AA364" i="3" l="1"/>
  <c r="AB364" i="3"/>
  <c r="AC364" i="3" l="1"/>
  <c r="AD364" i="3" s="1"/>
  <c r="AE364" i="3" s="1"/>
  <c r="AF364" i="3" s="1"/>
  <c r="Y365" i="3" s="1"/>
  <c r="AG365" i="3" s="1"/>
  <c r="AA365" i="3" l="1"/>
  <c r="AB365" i="3"/>
  <c r="AC365" i="3" l="1"/>
  <c r="AD365" i="3" s="1"/>
  <c r="AE365" i="3" s="1"/>
  <c r="AF365" i="3" s="1"/>
  <c r="Y366" i="3" s="1"/>
  <c r="AG366" i="3" s="1"/>
  <c r="AA366" i="3" l="1"/>
  <c r="AB366" i="3"/>
  <c r="AC366" i="3" l="1"/>
  <c r="AD366" i="3" s="1"/>
  <c r="AE366" i="3" s="1"/>
  <c r="AF366" i="3" s="1"/>
  <c r="Y367" i="3" s="1"/>
  <c r="AG367" i="3" s="1"/>
  <c r="AA367" i="3" l="1"/>
  <c r="AB367" i="3"/>
  <c r="AC367" i="3" l="1"/>
  <c r="AD367" i="3" s="1"/>
  <c r="AE367" i="3" s="1"/>
  <c r="AF367" i="3" s="1"/>
  <c r="Y368" i="3" s="1"/>
  <c r="AG368" i="3" s="1"/>
  <c r="AA368" i="3" l="1"/>
  <c r="AB368" i="3"/>
  <c r="AC368" i="3" l="1"/>
  <c r="AD368" i="3" s="1"/>
  <c r="AE368" i="3" s="1"/>
  <c r="AF368" i="3" s="1"/>
  <c r="Y369" i="3" s="1"/>
  <c r="AG369" i="3" s="1"/>
  <c r="AA369" i="3" l="1"/>
  <c r="AB369" i="3"/>
  <c r="AC369" i="3" l="1"/>
  <c r="AD369" i="3" s="1"/>
  <c r="AE369" i="3" s="1"/>
  <c r="AF369" i="3" s="1"/>
  <c r="Y370" i="3" s="1"/>
  <c r="AG370" i="3" s="1"/>
  <c r="AA370" i="3" l="1"/>
  <c r="AB370" i="3"/>
  <c r="AC370" i="3" l="1"/>
  <c r="AD370" i="3" s="1"/>
  <c r="AE370" i="3" s="1"/>
  <c r="AF370" i="3" s="1"/>
  <c r="Y371" i="3" s="1"/>
  <c r="AG371" i="3" s="1"/>
  <c r="AA371" i="3" l="1"/>
  <c r="AB371" i="3"/>
  <c r="AC371" i="3" l="1"/>
  <c r="AD371" i="3" s="1"/>
  <c r="AE371" i="3" s="1"/>
  <c r="AF371" i="3" s="1"/>
  <c r="Y372" i="3" s="1"/>
  <c r="AG372" i="3" s="1"/>
  <c r="AA372" i="3" l="1"/>
  <c r="AB372" i="3"/>
  <c r="AC372" i="3" l="1"/>
  <c r="AD372" i="3" s="1"/>
  <c r="AE372" i="3" s="1"/>
  <c r="AF372" i="3" s="1"/>
  <c r="Y373" i="3" s="1"/>
  <c r="AG373" i="3" s="1"/>
  <c r="AA373" i="3" l="1"/>
  <c r="AB373" i="3"/>
  <c r="AC373" i="3" l="1"/>
  <c r="AD373" i="3" s="1"/>
  <c r="AE373" i="3" s="1"/>
  <c r="AF373" i="3" s="1"/>
  <c r="Y374" i="3" s="1"/>
  <c r="AG374" i="3" s="1"/>
  <c r="AA374" i="3" l="1"/>
  <c r="AB374" i="3"/>
  <c r="AC374" i="3" l="1"/>
  <c r="AD374" i="3" s="1"/>
  <c r="AE374" i="3" s="1"/>
  <c r="AF374" i="3" s="1"/>
  <c r="Y375" i="3" s="1"/>
  <c r="AG375" i="3" s="1"/>
  <c r="AA375" i="3" l="1"/>
  <c r="AB375" i="3"/>
  <c r="AC375" i="3" l="1"/>
  <c r="AD375" i="3" s="1"/>
  <c r="AE375" i="3" s="1"/>
  <c r="AF375" i="3" s="1"/>
  <c r="Y376" i="3" s="1"/>
  <c r="AG376" i="3" s="1"/>
  <c r="AA376" i="3" l="1"/>
  <c r="AB376" i="3"/>
  <c r="AC376" i="3" l="1"/>
  <c r="AD376" i="3" s="1"/>
  <c r="AE376" i="3" s="1"/>
  <c r="AF376" i="3" s="1"/>
  <c r="Y377" i="3" s="1"/>
  <c r="AG377" i="3" s="1"/>
  <c r="AA377" i="3" l="1"/>
  <c r="AB377" i="3"/>
  <c r="AC377" i="3" l="1"/>
  <c r="AD377" i="3" s="1"/>
  <c r="AE377" i="3" s="1"/>
  <c r="AF377" i="3" s="1"/>
  <c r="Y378" i="3" s="1"/>
  <c r="AG378" i="3" s="1"/>
  <c r="AA378" i="3" l="1"/>
  <c r="AB378" i="3"/>
  <c r="AC378" i="3" l="1"/>
  <c r="AD378" i="3" s="1"/>
  <c r="AE378" i="3" s="1"/>
  <c r="AF378" i="3" s="1"/>
  <c r="Y379" i="3" s="1"/>
  <c r="AG379" i="3" s="1"/>
  <c r="AA379" i="3" l="1"/>
  <c r="AB379" i="3"/>
  <c r="AC379" i="3" l="1"/>
  <c r="AD379" i="3" s="1"/>
  <c r="AE379" i="3" s="1"/>
  <c r="AF379" i="3" s="1"/>
  <c r="Y380" i="3" s="1"/>
  <c r="AG380" i="3" s="1"/>
  <c r="AA380" i="3" l="1"/>
  <c r="AB380" i="3"/>
  <c r="AC380" i="3" l="1"/>
  <c r="AD380" i="3" s="1"/>
  <c r="AE380" i="3" s="1"/>
  <c r="AF380" i="3" s="1"/>
  <c r="Y381" i="3" s="1"/>
  <c r="AG381" i="3" s="1"/>
  <c r="AA381" i="3" l="1"/>
  <c r="AB381" i="3"/>
  <c r="AC381" i="3" l="1"/>
  <c r="AD381" i="3" s="1"/>
  <c r="AE381" i="3" s="1"/>
  <c r="AF381" i="3" s="1"/>
  <c r="Y382" i="3" s="1"/>
  <c r="AG382" i="3" s="1"/>
  <c r="AA382" i="3" l="1"/>
  <c r="AB382" i="3"/>
  <c r="AC382" i="3" l="1"/>
  <c r="AD382" i="3" s="1"/>
  <c r="AE382" i="3" s="1"/>
  <c r="AF382" i="3" s="1"/>
  <c r="Y383" i="3" s="1"/>
  <c r="AG383" i="3" s="1"/>
  <c r="AA383" i="3" l="1"/>
  <c r="AB383" i="3"/>
  <c r="AC383" i="3" l="1"/>
  <c r="AD383" i="3" s="1"/>
  <c r="AE383" i="3" s="1"/>
  <c r="AF383" i="3" s="1"/>
  <c r="Y384" i="3" s="1"/>
  <c r="AG384" i="3" s="1"/>
  <c r="AA384" i="3" l="1"/>
  <c r="AB384" i="3"/>
  <c r="AC384" i="3" l="1"/>
  <c r="AD384" i="3" s="1"/>
  <c r="AE384" i="3" s="1"/>
  <c r="AF384" i="3" s="1"/>
  <c r="Y385" i="3" s="1"/>
  <c r="AG385" i="3" s="1"/>
  <c r="AA385" i="3" l="1"/>
  <c r="AB385" i="3"/>
  <c r="AC385" i="3" l="1"/>
  <c r="AD385" i="3" s="1"/>
  <c r="AE385" i="3" s="1"/>
  <c r="AF385" i="3" s="1"/>
  <c r="Y386" i="3" s="1"/>
  <c r="AG386" i="3" s="1"/>
  <c r="AA386" i="3" l="1"/>
  <c r="AB386" i="3"/>
  <c r="AC386" i="3" l="1"/>
  <c r="AD386" i="3" s="1"/>
  <c r="AE386" i="3" s="1"/>
  <c r="AF386" i="3" s="1"/>
  <c r="Y387" i="3" s="1"/>
  <c r="AG387" i="3" s="1"/>
  <c r="AA387" i="3" l="1"/>
  <c r="AB387" i="3"/>
  <c r="AC387" i="3" l="1"/>
  <c r="AD387" i="3" s="1"/>
  <c r="AE387" i="3" s="1"/>
  <c r="AF387" i="3" s="1"/>
  <c r="Y388" i="3" s="1"/>
  <c r="AG388" i="3" s="1"/>
  <c r="AA388" i="3" l="1"/>
  <c r="AB388" i="3"/>
  <c r="AC388" i="3" l="1"/>
  <c r="AD388" i="3" s="1"/>
  <c r="AE388" i="3" s="1"/>
  <c r="AF388" i="3" s="1"/>
  <c r="Y389" i="3" s="1"/>
  <c r="AG389" i="3" s="1"/>
  <c r="AA389" i="3" l="1"/>
  <c r="AB389" i="3"/>
  <c r="AC389" i="3" l="1"/>
  <c r="AD389" i="3" s="1"/>
  <c r="AE389" i="3" s="1"/>
  <c r="AF389" i="3" s="1"/>
  <c r="Y390" i="3" s="1"/>
  <c r="AG390" i="3" s="1"/>
  <c r="AA390" i="3" l="1"/>
  <c r="AB390" i="3"/>
  <c r="AC390" i="3" l="1"/>
  <c r="AD390" i="3" s="1"/>
  <c r="AE390" i="3" s="1"/>
  <c r="AF390" i="3" s="1"/>
  <c r="Y391" i="3" s="1"/>
  <c r="AG391" i="3" s="1"/>
  <c r="AA391" i="3" l="1"/>
  <c r="AB391" i="3"/>
  <c r="AC391" i="3" l="1"/>
  <c r="AD391" i="3" s="1"/>
  <c r="AE391" i="3" s="1"/>
  <c r="AF391" i="3" s="1"/>
  <c r="Y392" i="3" s="1"/>
  <c r="AG392" i="3" s="1"/>
  <c r="AA392" i="3" l="1"/>
  <c r="AB392" i="3"/>
  <c r="AC392" i="3" l="1"/>
  <c r="AD392" i="3" s="1"/>
  <c r="AE392" i="3" s="1"/>
  <c r="AF392" i="3" s="1"/>
  <c r="Y393" i="3" s="1"/>
  <c r="AG393" i="3" s="1"/>
  <c r="AA393" i="3" l="1"/>
  <c r="AB393" i="3"/>
  <c r="AC393" i="3" l="1"/>
  <c r="AD393" i="3" s="1"/>
  <c r="AE393" i="3" s="1"/>
  <c r="AF393" i="3" s="1"/>
  <c r="Y394" i="3" s="1"/>
  <c r="AG394" i="3" s="1"/>
  <c r="AA394" i="3" l="1"/>
  <c r="AB394" i="3"/>
  <c r="AC394" i="3" l="1"/>
  <c r="AD394" i="3" s="1"/>
  <c r="AE394" i="3" s="1"/>
  <c r="AF394" i="3" s="1"/>
  <c r="Y395" i="3" s="1"/>
  <c r="AG395" i="3" s="1"/>
  <c r="AA395" i="3" l="1"/>
  <c r="AB395" i="3"/>
  <c r="AC395" i="3" l="1"/>
  <c r="AD395" i="3" s="1"/>
  <c r="AE395" i="3" s="1"/>
  <c r="AF395" i="3" s="1"/>
  <c r="Y396" i="3" s="1"/>
  <c r="AG396" i="3" s="1"/>
  <c r="AA396" i="3" l="1"/>
  <c r="AB396" i="3"/>
  <c r="AC396" i="3" l="1"/>
  <c r="AD396" i="3" s="1"/>
  <c r="AE396" i="3" s="1"/>
  <c r="AF396" i="3" s="1"/>
  <c r="Y397" i="3" s="1"/>
  <c r="AG397" i="3" s="1"/>
  <c r="AA397" i="3" l="1"/>
  <c r="AB397" i="3"/>
  <c r="AC397" i="3" l="1"/>
  <c r="AD397" i="3" s="1"/>
  <c r="AE397" i="3" s="1"/>
  <c r="AF397" i="3" s="1"/>
  <c r="Y398" i="3" s="1"/>
  <c r="AG398" i="3" s="1"/>
  <c r="AA398" i="3" l="1"/>
  <c r="AB398" i="3"/>
  <c r="AC398" i="3" l="1"/>
  <c r="AD398" i="3" s="1"/>
  <c r="AE398" i="3" s="1"/>
  <c r="AF398" i="3" s="1"/>
  <c r="Y399" i="3" s="1"/>
  <c r="AG399" i="3" s="1"/>
  <c r="AA399" i="3" l="1"/>
  <c r="AB399" i="3"/>
  <c r="AC399" i="3" l="1"/>
  <c r="AD399" i="3" s="1"/>
  <c r="AE399" i="3" s="1"/>
  <c r="AF399" i="3" s="1"/>
  <c r="Y400" i="3" s="1"/>
  <c r="AG400" i="3" s="1"/>
  <c r="AA400" i="3" l="1"/>
  <c r="AB400" i="3"/>
  <c r="AC400" i="3" l="1"/>
  <c r="AD400" i="3" s="1"/>
  <c r="AE400" i="3" s="1"/>
  <c r="AF400" i="3" s="1"/>
  <c r="Y401" i="3" s="1"/>
  <c r="AG401" i="3" s="1"/>
  <c r="AA401" i="3" l="1"/>
  <c r="AB401" i="3"/>
  <c r="AC401" i="3" l="1"/>
  <c r="AD401" i="3" s="1"/>
  <c r="AE401" i="3" s="1"/>
  <c r="AF401" i="3" s="1"/>
  <c r="Y402" i="3" s="1"/>
  <c r="AG402" i="3" s="1"/>
  <c r="AA402" i="3" l="1"/>
  <c r="AB402" i="3"/>
  <c r="AC402" i="3" l="1"/>
  <c r="AD402" i="3" s="1"/>
  <c r="AE402" i="3" s="1"/>
  <c r="AF402" i="3" s="1"/>
  <c r="Y403" i="3" s="1"/>
  <c r="AG403" i="3" s="1"/>
  <c r="AA403" i="3" l="1"/>
  <c r="AB403" i="3"/>
  <c r="AC403" i="3" l="1"/>
  <c r="AD403" i="3" s="1"/>
  <c r="AE403" i="3" s="1"/>
  <c r="AF403" i="3" s="1"/>
  <c r="Y404" i="3" s="1"/>
  <c r="AG404" i="3" s="1"/>
  <c r="AA404" i="3" l="1"/>
  <c r="AB404" i="3"/>
  <c r="AC404" i="3" l="1"/>
  <c r="AD404" i="3" s="1"/>
  <c r="AE404" i="3" s="1"/>
  <c r="AF404" i="3" s="1"/>
  <c r="Y405" i="3" s="1"/>
  <c r="AG405" i="3" s="1"/>
  <c r="AA405" i="3" l="1"/>
  <c r="AB405" i="3"/>
  <c r="AC405" i="3" l="1"/>
  <c r="AD405" i="3" s="1"/>
  <c r="AE405" i="3" s="1"/>
  <c r="AF405" i="3" s="1"/>
  <c r="Y406" i="3" s="1"/>
  <c r="AG406" i="3" s="1"/>
  <c r="AA406" i="3" l="1"/>
  <c r="AB406" i="3"/>
  <c r="AC406" i="3" l="1"/>
  <c r="AD406" i="3" s="1"/>
  <c r="AE406" i="3" s="1"/>
  <c r="AF406" i="3" s="1"/>
  <c r="Y407" i="3" s="1"/>
  <c r="AG407" i="3" s="1"/>
  <c r="AA407" i="3" l="1"/>
  <c r="AB407" i="3"/>
  <c r="AC407" i="3" l="1"/>
  <c r="AD407" i="3" s="1"/>
  <c r="AE407" i="3" s="1"/>
  <c r="AF407" i="3" s="1"/>
  <c r="Y408" i="3" s="1"/>
  <c r="AG408" i="3" s="1"/>
  <c r="AA408" i="3" l="1"/>
  <c r="AB408" i="3"/>
  <c r="AC408" i="3" l="1"/>
  <c r="AD408" i="3" s="1"/>
  <c r="AE408" i="3" s="1"/>
  <c r="AF408" i="3" s="1"/>
  <c r="Y409" i="3" s="1"/>
  <c r="AG409" i="3" s="1"/>
  <c r="AA409" i="3" l="1"/>
  <c r="AB409" i="3"/>
  <c r="AC409" i="3" l="1"/>
  <c r="AD409" i="3" s="1"/>
  <c r="AE409" i="3" s="1"/>
  <c r="AF409" i="3" s="1"/>
  <c r="Y410" i="3" s="1"/>
  <c r="AG410" i="3" s="1"/>
  <c r="AA410" i="3" l="1"/>
  <c r="AB410" i="3"/>
  <c r="AC410" i="3" l="1"/>
  <c r="AD410" i="3" s="1"/>
  <c r="AE410" i="3" s="1"/>
  <c r="AF410" i="3" s="1"/>
  <c r="Y411" i="3" s="1"/>
  <c r="AG411" i="3" s="1"/>
  <c r="AA411" i="3" l="1"/>
  <c r="AB411" i="3"/>
  <c r="AC411" i="3" l="1"/>
  <c r="AD411" i="3" s="1"/>
  <c r="AE411" i="3" s="1"/>
  <c r="AF411" i="3" s="1"/>
  <c r="Y412" i="3" s="1"/>
  <c r="AG412" i="3" s="1"/>
  <c r="AA412" i="3" l="1"/>
  <c r="AB412" i="3"/>
  <c r="AC412" i="3" l="1"/>
  <c r="AD412" i="3" s="1"/>
  <c r="AE412" i="3" s="1"/>
  <c r="AF412" i="3" s="1"/>
  <c r="Y413" i="3" s="1"/>
  <c r="AG413" i="3" s="1"/>
  <c r="AA413" i="3" l="1"/>
  <c r="AB413" i="3"/>
  <c r="AC413" i="3" l="1"/>
  <c r="AD413" i="3" s="1"/>
  <c r="AE413" i="3" s="1"/>
  <c r="AF413" i="3" s="1"/>
  <c r="Y414" i="3" s="1"/>
  <c r="AG414" i="3" s="1"/>
  <c r="AA414" i="3" l="1"/>
  <c r="AB414" i="3"/>
  <c r="AC414" i="3" l="1"/>
  <c r="AD414" i="3" s="1"/>
  <c r="AE414" i="3" s="1"/>
  <c r="AF414" i="3" s="1"/>
  <c r="Y415" i="3" s="1"/>
  <c r="AG415" i="3" s="1"/>
  <c r="AA415" i="3" l="1"/>
  <c r="AB415" i="3"/>
  <c r="AC415" i="3" l="1"/>
  <c r="AD415" i="3" s="1"/>
  <c r="AE415" i="3" s="1"/>
  <c r="AF415" i="3" s="1"/>
  <c r="Y416" i="3" s="1"/>
  <c r="AG416" i="3" s="1"/>
  <c r="AA416" i="3" l="1"/>
  <c r="AB416" i="3"/>
  <c r="AC416" i="3" l="1"/>
  <c r="AD416" i="3" s="1"/>
  <c r="AE416" i="3" s="1"/>
  <c r="AF416" i="3" s="1"/>
  <c r="Y417" i="3" s="1"/>
  <c r="AG417" i="3" s="1"/>
  <c r="AA417" i="3" l="1"/>
  <c r="AB417" i="3"/>
  <c r="AC417" i="3" l="1"/>
  <c r="AD417" i="3" s="1"/>
  <c r="AE417" i="3" s="1"/>
  <c r="AF417" i="3" s="1"/>
  <c r="Y418" i="3" s="1"/>
  <c r="AG418" i="3" s="1"/>
  <c r="AA418" i="3" l="1"/>
  <c r="AB418" i="3"/>
  <c r="AC418" i="3" l="1"/>
  <c r="AD418" i="3" s="1"/>
  <c r="AE418" i="3" s="1"/>
  <c r="AF418" i="3" s="1"/>
  <c r="Y419" i="3" s="1"/>
  <c r="AG419" i="3" s="1"/>
  <c r="AA419" i="3" l="1"/>
  <c r="AB419" i="3"/>
  <c r="AC419" i="3" l="1"/>
  <c r="AD419" i="3" s="1"/>
  <c r="AE419" i="3" s="1"/>
  <c r="AF419" i="3" s="1"/>
  <c r="Y420" i="3" s="1"/>
  <c r="AG420" i="3" s="1"/>
  <c r="AA420" i="3" l="1"/>
  <c r="AB420" i="3"/>
  <c r="AC420" i="3" l="1"/>
  <c r="AD420" i="3" s="1"/>
  <c r="AE420" i="3" s="1"/>
  <c r="AF420" i="3" s="1"/>
  <c r="Y421" i="3" s="1"/>
  <c r="AG421" i="3" s="1"/>
  <c r="AA421" i="3" l="1"/>
  <c r="AB421" i="3"/>
  <c r="AC421" i="3" l="1"/>
  <c r="AD421" i="3" s="1"/>
  <c r="AE421" i="3" s="1"/>
  <c r="AF421" i="3" s="1"/>
  <c r="Y422" i="3" s="1"/>
  <c r="AG422" i="3" s="1"/>
  <c r="AA422" i="3" l="1"/>
  <c r="AB422" i="3"/>
  <c r="AC422" i="3" l="1"/>
  <c r="AD422" i="3" s="1"/>
  <c r="AE422" i="3" s="1"/>
  <c r="AF422" i="3" s="1"/>
  <c r="Y423" i="3" s="1"/>
  <c r="AG423" i="3" s="1"/>
  <c r="AA423" i="3" l="1"/>
  <c r="AB423" i="3"/>
  <c r="AC423" i="3" l="1"/>
  <c r="AD423" i="3" s="1"/>
  <c r="AE423" i="3" s="1"/>
  <c r="AF423" i="3" s="1"/>
  <c r="Y424" i="3" s="1"/>
  <c r="AG424" i="3" s="1"/>
  <c r="AA424" i="3" l="1"/>
  <c r="AB424" i="3"/>
  <c r="AC424" i="3" l="1"/>
  <c r="AD424" i="3" s="1"/>
  <c r="AE424" i="3" s="1"/>
  <c r="AF424" i="3" s="1"/>
  <c r="Y425" i="3" s="1"/>
  <c r="AG425" i="3" s="1"/>
  <c r="AA425" i="3" l="1"/>
  <c r="AB425" i="3"/>
  <c r="AC425" i="3" l="1"/>
  <c r="AD425" i="3" s="1"/>
  <c r="AE425" i="3" s="1"/>
  <c r="AF425" i="3" s="1"/>
  <c r="Y426" i="3" s="1"/>
  <c r="AG426" i="3" s="1"/>
  <c r="AA426" i="3" l="1"/>
  <c r="AB426" i="3"/>
  <c r="AC426" i="3" l="1"/>
  <c r="AD426" i="3" s="1"/>
  <c r="AE426" i="3" s="1"/>
  <c r="AF426" i="3" s="1"/>
  <c r="Y427" i="3" s="1"/>
  <c r="AG427" i="3" s="1"/>
  <c r="AA427" i="3" l="1"/>
  <c r="AB427" i="3"/>
  <c r="AC427" i="3" l="1"/>
  <c r="AD427" i="3" s="1"/>
  <c r="AE427" i="3" s="1"/>
  <c r="AF427" i="3" s="1"/>
  <c r="Y428" i="3" s="1"/>
  <c r="AG428" i="3" s="1"/>
  <c r="AA428" i="3" l="1"/>
  <c r="AB428" i="3"/>
  <c r="AC428" i="3" l="1"/>
  <c r="AD428" i="3" s="1"/>
  <c r="AE428" i="3" s="1"/>
  <c r="AF428" i="3" s="1"/>
  <c r="Y429" i="3" s="1"/>
  <c r="AG429" i="3" s="1"/>
  <c r="AA429" i="3" l="1"/>
  <c r="AB429" i="3"/>
  <c r="AC429" i="3" l="1"/>
  <c r="AD429" i="3" s="1"/>
  <c r="AE429" i="3" s="1"/>
  <c r="AF429" i="3" s="1"/>
  <c r="Y430" i="3" s="1"/>
  <c r="AG430" i="3" s="1"/>
  <c r="AA430" i="3" l="1"/>
  <c r="AB430" i="3"/>
  <c r="AC430" i="3" l="1"/>
  <c r="AD430" i="3" s="1"/>
  <c r="AE430" i="3" s="1"/>
  <c r="AF430" i="3" s="1"/>
  <c r="Y431" i="3" s="1"/>
  <c r="AG431" i="3" s="1"/>
  <c r="AA431" i="3" l="1"/>
  <c r="AB431" i="3"/>
  <c r="AC431" i="3" l="1"/>
  <c r="AD431" i="3" s="1"/>
  <c r="AE431" i="3" s="1"/>
  <c r="AF431" i="3" s="1"/>
  <c r="Y432" i="3" s="1"/>
  <c r="AG432" i="3" s="1"/>
  <c r="AA432" i="3" l="1"/>
  <c r="AB432" i="3"/>
  <c r="AC432" i="3" l="1"/>
  <c r="AD432" i="3" s="1"/>
  <c r="AE432" i="3" s="1"/>
  <c r="AF432" i="3" s="1"/>
  <c r="Y433" i="3" s="1"/>
  <c r="AG433" i="3" s="1"/>
  <c r="AA433" i="3" l="1"/>
  <c r="AB433" i="3"/>
  <c r="AC433" i="3" l="1"/>
  <c r="AD433" i="3" s="1"/>
  <c r="AE433" i="3" s="1"/>
  <c r="AF433" i="3" s="1"/>
  <c r="Y434" i="3" s="1"/>
  <c r="AG434" i="3" s="1"/>
  <c r="AA434" i="3" l="1"/>
  <c r="AB434" i="3"/>
  <c r="AC434" i="3" l="1"/>
  <c r="AD434" i="3" s="1"/>
  <c r="AE434" i="3" s="1"/>
  <c r="AF434" i="3" s="1"/>
  <c r="Y435" i="3" s="1"/>
  <c r="AG435" i="3" s="1"/>
  <c r="AA435" i="3" l="1"/>
  <c r="AB435" i="3"/>
  <c r="AC435" i="3" l="1"/>
  <c r="AD435" i="3" s="1"/>
  <c r="AE435" i="3" s="1"/>
  <c r="AF435" i="3" s="1"/>
  <c r="Y436" i="3" s="1"/>
  <c r="AG436" i="3" s="1"/>
  <c r="AA436" i="3" l="1"/>
  <c r="AB436" i="3"/>
  <c r="AC436" i="3" l="1"/>
  <c r="AD436" i="3" s="1"/>
  <c r="AE436" i="3" s="1"/>
  <c r="AF436" i="3" s="1"/>
  <c r="Y437" i="3" s="1"/>
  <c r="AG437" i="3" s="1"/>
  <c r="AA437" i="3" l="1"/>
  <c r="AB437" i="3"/>
  <c r="AC437" i="3" l="1"/>
  <c r="AD437" i="3" s="1"/>
  <c r="AE437" i="3" s="1"/>
  <c r="AF437" i="3" s="1"/>
  <c r="Y438" i="3" s="1"/>
  <c r="AG438" i="3" s="1"/>
  <c r="AA438" i="3" l="1"/>
  <c r="AB438" i="3"/>
  <c r="AC438" i="3" l="1"/>
  <c r="AD438" i="3" s="1"/>
  <c r="AE438" i="3" s="1"/>
  <c r="AF438" i="3" s="1"/>
  <c r="Y439" i="3" s="1"/>
  <c r="AG439" i="3" s="1"/>
  <c r="AA439" i="3" l="1"/>
  <c r="AB439" i="3"/>
  <c r="AC439" i="3" l="1"/>
  <c r="AD439" i="3" s="1"/>
  <c r="AE439" i="3" s="1"/>
  <c r="AF439" i="3" s="1"/>
  <c r="Y440" i="3" s="1"/>
  <c r="AG440" i="3" s="1"/>
  <c r="AA440" i="3" l="1"/>
  <c r="AB440" i="3"/>
  <c r="AC440" i="3" l="1"/>
  <c r="AD440" i="3" s="1"/>
  <c r="AE440" i="3" s="1"/>
  <c r="AF440" i="3" s="1"/>
  <c r="Y441" i="3" s="1"/>
  <c r="AG441" i="3" s="1"/>
  <c r="AA441" i="3" l="1"/>
  <c r="AB441" i="3"/>
  <c r="AC441" i="3" l="1"/>
  <c r="AD441" i="3" s="1"/>
  <c r="AE441" i="3" s="1"/>
  <c r="AF441" i="3" s="1"/>
  <c r="Y442" i="3" s="1"/>
  <c r="AG442" i="3" s="1"/>
  <c r="AA442" i="3" l="1"/>
  <c r="AB442" i="3"/>
  <c r="AC442" i="3" l="1"/>
  <c r="AD442" i="3" s="1"/>
  <c r="AE442" i="3" s="1"/>
  <c r="AF442" i="3" s="1"/>
  <c r="Y443" i="3" s="1"/>
  <c r="AG443" i="3" s="1"/>
  <c r="AA443" i="3" l="1"/>
  <c r="AB443" i="3"/>
  <c r="AC443" i="3" l="1"/>
  <c r="AD443" i="3" s="1"/>
  <c r="AE443" i="3" s="1"/>
  <c r="AF443" i="3" s="1"/>
  <c r="Y444" i="3" s="1"/>
  <c r="AG444" i="3" s="1"/>
  <c r="AA444" i="3" l="1"/>
  <c r="AB444" i="3"/>
  <c r="AC444" i="3" l="1"/>
  <c r="AD444" i="3" s="1"/>
  <c r="AE444" i="3" s="1"/>
  <c r="AF444" i="3" s="1"/>
  <c r="Y445" i="3" s="1"/>
  <c r="AG445" i="3" s="1"/>
  <c r="AA445" i="3" l="1"/>
  <c r="AB445" i="3"/>
  <c r="AC445" i="3" l="1"/>
  <c r="AD445" i="3" s="1"/>
  <c r="AE445" i="3" s="1"/>
  <c r="AF445" i="3" s="1"/>
  <c r="Y446" i="3" s="1"/>
  <c r="AG446" i="3" s="1"/>
  <c r="AA446" i="3" l="1"/>
  <c r="AB446" i="3"/>
  <c r="AC446" i="3" l="1"/>
  <c r="AD446" i="3" s="1"/>
  <c r="AE446" i="3" s="1"/>
  <c r="AF446" i="3" s="1"/>
  <c r="Y447" i="3" s="1"/>
  <c r="AG447" i="3" s="1"/>
  <c r="AA447" i="3" l="1"/>
  <c r="AB447" i="3"/>
  <c r="AC447" i="3" l="1"/>
  <c r="AD447" i="3" s="1"/>
  <c r="AE447" i="3" s="1"/>
  <c r="AF447" i="3" s="1"/>
  <c r="Y448" i="3" s="1"/>
  <c r="AG448" i="3" s="1"/>
  <c r="AA448" i="3" l="1"/>
  <c r="AB448" i="3"/>
  <c r="AC448" i="3" l="1"/>
  <c r="AD448" i="3" s="1"/>
  <c r="AE448" i="3" s="1"/>
  <c r="AF448" i="3" s="1"/>
  <c r="Y449" i="3" s="1"/>
  <c r="AG449" i="3" s="1"/>
  <c r="AA449" i="3" l="1"/>
  <c r="AB449" i="3"/>
  <c r="AC449" i="3" l="1"/>
  <c r="AD449" i="3" s="1"/>
  <c r="AE449" i="3" s="1"/>
  <c r="AF449" i="3" s="1"/>
  <c r="Y450" i="3" s="1"/>
  <c r="AG450" i="3" s="1"/>
  <c r="AA450" i="3" l="1"/>
  <c r="AB450" i="3"/>
  <c r="AC450" i="3" l="1"/>
  <c r="AD450" i="3" s="1"/>
  <c r="AE450" i="3" s="1"/>
  <c r="AF450" i="3" s="1"/>
  <c r="Y451" i="3" s="1"/>
  <c r="AG451" i="3" s="1"/>
  <c r="AA451" i="3" l="1"/>
  <c r="AB451" i="3"/>
  <c r="AC451" i="3" l="1"/>
  <c r="AD451" i="3" s="1"/>
  <c r="AE451" i="3" s="1"/>
  <c r="AF451" i="3" s="1"/>
  <c r="Y452" i="3" s="1"/>
  <c r="AG452" i="3" s="1"/>
  <c r="AA452" i="3" l="1"/>
  <c r="AB452" i="3"/>
  <c r="AC452" i="3" l="1"/>
  <c r="AD452" i="3" s="1"/>
  <c r="AE452" i="3" s="1"/>
  <c r="AF452" i="3" s="1"/>
  <c r="Y453" i="3" s="1"/>
  <c r="AG453" i="3" s="1"/>
  <c r="AA453" i="3" l="1"/>
  <c r="AB453" i="3"/>
  <c r="AC453" i="3" l="1"/>
  <c r="AD453" i="3" s="1"/>
  <c r="AE453" i="3" s="1"/>
  <c r="AF453" i="3" s="1"/>
  <c r="Y454" i="3" s="1"/>
  <c r="AG454" i="3" s="1"/>
  <c r="AA454" i="3" l="1"/>
  <c r="AB454" i="3"/>
  <c r="AC454" i="3" l="1"/>
  <c r="AD454" i="3" s="1"/>
  <c r="AE454" i="3" s="1"/>
  <c r="AF454" i="3" s="1"/>
  <c r="Y455" i="3" s="1"/>
  <c r="AG455" i="3" s="1"/>
  <c r="AA455" i="3" l="1"/>
  <c r="AB455" i="3"/>
  <c r="AC455" i="3" l="1"/>
  <c r="AD455" i="3" s="1"/>
  <c r="AE455" i="3" s="1"/>
  <c r="AF455" i="3" s="1"/>
  <c r="Y456" i="3" s="1"/>
  <c r="AG456" i="3" s="1"/>
  <c r="AA456" i="3" l="1"/>
  <c r="AB456" i="3"/>
  <c r="AC456" i="3" l="1"/>
  <c r="AD456" i="3" s="1"/>
  <c r="AE456" i="3" s="1"/>
  <c r="AF456" i="3" s="1"/>
  <c r="Y457" i="3" s="1"/>
  <c r="AG457" i="3" s="1"/>
  <c r="AA457" i="3" l="1"/>
  <c r="AB457" i="3"/>
  <c r="AC457" i="3" l="1"/>
  <c r="AD457" i="3" s="1"/>
  <c r="AE457" i="3" s="1"/>
  <c r="AF457" i="3" s="1"/>
  <c r="Y458" i="3" s="1"/>
  <c r="AG458" i="3" s="1"/>
  <c r="AA458" i="3" l="1"/>
  <c r="AB458" i="3"/>
  <c r="AC458" i="3" l="1"/>
  <c r="AD458" i="3" s="1"/>
  <c r="AE458" i="3" s="1"/>
  <c r="AF458" i="3" s="1"/>
  <c r="Y459" i="3" s="1"/>
  <c r="AG459" i="3" s="1"/>
  <c r="AA459" i="3" l="1"/>
  <c r="AB459" i="3"/>
  <c r="AC459" i="3" l="1"/>
  <c r="AD459" i="3" s="1"/>
  <c r="AE459" i="3" s="1"/>
  <c r="AF459" i="3" s="1"/>
  <c r="Y460" i="3" s="1"/>
  <c r="AG460" i="3" s="1"/>
  <c r="AA460" i="3" l="1"/>
  <c r="AB460" i="3"/>
  <c r="AC460" i="3" l="1"/>
  <c r="AD460" i="3" s="1"/>
  <c r="AE460" i="3" s="1"/>
  <c r="AF460" i="3" s="1"/>
  <c r="Y461" i="3" s="1"/>
  <c r="AG461" i="3" s="1"/>
  <c r="AA461" i="3" l="1"/>
  <c r="AB461" i="3"/>
  <c r="AC461" i="3" l="1"/>
  <c r="AD461" i="3" s="1"/>
  <c r="AE461" i="3" s="1"/>
  <c r="AF461" i="3" s="1"/>
  <c r="Y462" i="3" s="1"/>
  <c r="AG462" i="3" s="1"/>
  <c r="AA462" i="3" l="1"/>
  <c r="AB462" i="3"/>
  <c r="AC462" i="3" l="1"/>
  <c r="AD462" i="3" s="1"/>
  <c r="AE462" i="3" s="1"/>
  <c r="AF462" i="3" s="1"/>
  <c r="Y463" i="3" s="1"/>
  <c r="AG463" i="3" s="1"/>
  <c r="AA463" i="3" l="1"/>
  <c r="AB463" i="3"/>
  <c r="AC463" i="3" l="1"/>
  <c r="AD463" i="3" s="1"/>
  <c r="AE463" i="3" s="1"/>
  <c r="AF463" i="3" s="1"/>
  <c r="Y464" i="3" s="1"/>
  <c r="AG464" i="3" s="1"/>
  <c r="AA464" i="3" l="1"/>
  <c r="AB464" i="3"/>
  <c r="AC464" i="3" l="1"/>
  <c r="AD464" i="3" s="1"/>
  <c r="AE464" i="3" s="1"/>
  <c r="AF464" i="3" s="1"/>
  <c r="Y465" i="3" s="1"/>
  <c r="AG465" i="3" s="1"/>
  <c r="AA465" i="3" l="1"/>
  <c r="AB465" i="3"/>
  <c r="AC465" i="3" l="1"/>
  <c r="AD465" i="3" s="1"/>
  <c r="AE465" i="3" s="1"/>
  <c r="AF465" i="3" s="1"/>
  <c r="Y466" i="3" s="1"/>
  <c r="AG466" i="3" s="1"/>
  <c r="AA466" i="3" l="1"/>
  <c r="AB466" i="3"/>
  <c r="AC466" i="3" l="1"/>
  <c r="AD466" i="3" s="1"/>
  <c r="AE466" i="3" s="1"/>
  <c r="AF466" i="3" s="1"/>
  <c r="Y467" i="3" s="1"/>
  <c r="AG467" i="3" s="1"/>
  <c r="AA467" i="3" l="1"/>
  <c r="AB467" i="3"/>
  <c r="AC467" i="3" l="1"/>
  <c r="AD467" i="3" s="1"/>
  <c r="AE467" i="3" s="1"/>
  <c r="AF467" i="3" s="1"/>
  <c r="Y468" i="3" s="1"/>
  <c r="AG468" i="3" s="1"/>
  <c r="AA468" i="3" l="1"/>
  <c r="AB468" i="3"/>
  <c r="AC468" i="3" l="1"/>
  <c r="AD468" i="3" s="1"/>
  <c r="AE468" i="3" s="1"/>
  <c r="AF468" i="3" s="1"/>
  <c r="Y469" i="3" s="1"/>
  <c r="AG469" i="3" s="1"/>
  <c r="AA469" i="3" l="1"/>
  <c r="AB469" i="3"/>
  <c r="AC469" i="3" l="1"/>
  <c r="AD469" i="3" s="1"/>
  <c r="AE469" i="3" s="1"/>
  <c r="AF469" i="3" s="1"/>
  <c r="Y470" i="3" s="1"/>
  <c r="AG470" i="3" s="1"/>
  <c r="AA470" i="3" l="1"/>
  <c r="AB470" i="3"/>
  <c r="AC470" i="3" l="1"/>
  <c r="AD470" i="3" s="1"/>
  <c r="AE470" i="3" s="1"/>
  <c r="AF470" i="3" s="1"/>
  <c r="Y471" i="3" s="1"/>
  <c r="AG471" i="3" s="1"/>
  <c r="AA471" i="3" l="1"/>
  <c r="AB471" i="3"/>
  <c r="AC471" i="3" l="1"/>
  <c r="AD471" i="3" s="1"/>
  <c r="AE471" i="3" s="1"/>
  <c r="AF471" i="3" s="1"/>
  <c r="Y472" i="3" s="1"/>
  <c r="AG472" i="3" s="1"/>
  <c r="AA472" i="3" l="1"/>
  <c r="AB472" i="3"/>
  <c r="AC472" i="3" l="1"/>
  <c r="AD472" i="3" s="1"/>
  <c r="AE472" i="3" s="1"/>
  <c r="AF472" i="3" s="1"/>
  <c r="Y473" i="3" s="1"/>
  <c r="AG473" i="3" s="1"/>
  <c r="AA473" i="3" l="1"/>
  <c r="AB473" i="3"/>
  <c r="AC473" i="3" l="1"/>
  <c r="AD473" i="3" s="1"/>
  <c r="AE473" i="3" s="1"/>
  <c r="AF473" i="3" s="1"/>
  <c r="Y474" i="3" s="1"/>
  <c r="AG474" i="3" s="1"/>
  <c r="AA474" i="3" l="1"/>
  <c r="AB474" i="3"/>
  <c r="AC474" i="3" l="1"/>
  <c r="AD474" i="3" s="1"/>
  <c r="AE474" i="3" s="1"/>
  <c r="AF474" i="3" s="1"/>
  <c r="Y475" i="3" s="1"/>
  <c r="AG475" i="3" s="1"/>
  <c r="AA475" i="3" l="1"/>
  <c r="AB475" i="3"/>
  <c r="AC475" i="3" l="1"/>
  <c r="AD475" i="3" s="1"/>
  <c r="AE475" i="3" s="1"/>
  <c r="AF475" i="3" s="1"/>
  <c r="Y476" i="3" s="1"/>
  <c r="AG476" i="3" s="1"/>
  <c r="AA476" i="3" l="1"/>
  <c r="AB476" i="3"/>
  <c r="AC476" i="3" l="1"/>
  <c r="AD476" i="3" s="1"/>
  <c r="AE476" i="3" s="1"/>
  <c r="AF476" i="3" s="1"/>
  <c r="Y477" i="3" s="1"/>
  <c r="AG477" i="3" s="1"/>
  <c r="AA477" i="3" l="1"/>
  <c r="AB477" i="3"/>
  <c r="AC477" i="3" l="1"/>
  <c r="AD477" i="3" s="1"/>
  <c r="AE477" i="3" s="1"/>
  <c r="AF477" i="3" s="1"/>
  <c r="Y478" i="3" s="1"/>
  <c r="AG478" i="3" s="1"/>
  <c r="AA478" i="3" l="1"/>
  <c r="AB478" i="3"/>
  <c r="AC478" i="3" l="1"/>
  <c r="AD478" i="3" s="1"/>
  <c r="AE478" i="3" s="1"/>
  <c r="AF478" i="3" s="1"/>
  <c r="Y479" i="3" s="1"/>
  <c r="AG479" i="3" s="1"/>
  <c r="AA479" i="3" l="1"/>
  <c r="AB479" i="3"/>
  <c r="AC479" i="3" l="1"/>
  <c r="AD479" i="3" s="1"/>
  <c r="AE479" i="3" s="1"/>
  <c r="AF479" i="3" s="1"/>
  <c r="Y480" i="3" s="1"/>
  <c r="AG480" i="3" s="1"/>
  <c r="AA480" i="3" l="1"/>
  <c r="AB480" i="3"/>
  <c r="AC480" i="3" l="1"/>
  <c r="AD480" i="3" s="1"/>
  <c r="AE480" i="3" s="1"/>
  <c r="AF480" i="3" s="1"/>
  <c r="Y481" i="3" s="1"/>
  <c r="AG481" i="3" s="1"/>
  <c r="AA481" i="3" l="1"/>
  <c r="AB481" i="3"/>
  <c r="AC481" i="3" l="1"/>
  <c r="AD481" i="3" s="1"/>
  <c r="AE481" i="3" s="1"/>
  <c r="AF481" i="3" s="1"/>
  <c r="Y482" i="3" s="1"/>
  <c r="AG482" i="3" s="1"/>
  <c r="AA482" i="3" l="1"/>
  <c r="AB482" i="3"/>
  <c r="AC482" i="3" l="1"/>
  <c r="AD482" i="3" s="1"/>
  <c r="AE482" i="3" s="1"/>
  <c r="AF482" i="3" s="1"/>
  <c r="Y483" i="3" s="1"/>
  <c r="AG483" i="3" s="1"/>
  <c r="AA483" i="3" l="1"/>
  <c r="AB483" i="3"/>
  <c r="AC483" i="3" l="1"/>
  <c r="AD483" i="3" s="1"/>
  <c r="AE483" i="3" s="1"/>
  <c r="AF483" i="3" s="1"/>
  <c r="Y484" i="3" s="1"/>
  <c r="AG484" i="3" s="1"/>
  <c r="AA484" i="3" l="1"/>
  <c r="AB484" i="3"/>
  <c r="AC484" i="3" l="1"/>
  <c r="AD484" i="3" s="1"/>
  <c r="AE484" i="3" s="1"/>
  <c r="AF484" i="3" s="1"/>
  <c r="Y485" i="3" s="1"/>
  <c r="AG485" i="3" s="1"/>
  <c r="AA485" i="3" l="1"/>
  <c r="AB485" i="3"/>
  <c r="AC485" i="3" l="1"/>
  <c r="AD485" i="3" s="1"/>
  <c r="AE485" i="3" s="1"/>
  <c r="AF485" i="3" s="1"/>
  <c r="Y486" i="3" s="1"/>
  <c r="AG486" i="3" s="1"/>
  <c r="AA486" i="3" l="1"/>
  <c r="AB486" i="3"/>
  <c r="AC486" i="3" l="1"/>
  <c r="AD486" i="3" s="1"/>
  <c r="AE486" i="3" s="1"/>
  <c r="AF486" i="3" s="1"/>
  <c r="Y487" i="3" s="1"/>
  <c r="AG487" i="3" s="1"/>
  <c r="AA487" i="3" l="1"/>
  <c r="AB487" i="3"/>
  <c r="AC487" i="3" l="1"/>
  <c r="AD487" i="3" s="1"/>
  <c r="AE487" i="3" s="1"/>
  <c r="AF487" i="3" s="1"/>
  <c r="Y488" i="3" s="1"/>
  <c r="AG488" i="3" s="1"/>
  <c r="AA488" i="3" l="1"/>
  <c r="AB488" i="3"/>
  <c r="AC488" i="3" l="1"/>
  <c r="AD488" i="3" s="1"/>
  <c r="AE488" i="3" s="1"/>
  <c r="AF488" i="3" s="1"/>
  <c r="Y489" i="3" s="1"/>
  <c r="AG489" i="3" s="1"/>
  <c r="AA489" i="3" l="1"/>
  <c r="AB489" i="3"/>
  <c r="AC489" i="3" l="1"/>
  <c r="AD489" i="3" s="1"/>
  <c r="AE489" i="3" s="1"/>
  <c r="AF489" i="3" s="1"/>
  <c r="Y490" i="3" s="1"/>
  <c r="AG490" i="3" s="1"/>
  <c r="AA490" i="3" l="1"/>
  <c r="AB490" i="3"/>
  <c r="AC490" i="3" l="1"/>
  <c r="AD490" i="3" s="1"/>
  <c r="AE490" i="3" s="1"/>
  <c r="AF490" i="3" s="1"/>
  <c r="Y491" i="3" s="1"/>
  <c r="AG491" i="3" s="1"/>
  <c r="AA491" i="3" l="1"/>
  <c r="AB491" i="3"/>
  <c r="AC491" i="3" l="1"/>
  <c r="AD491" i="3" s="1"/>
  <c r="AE491" i="3" s="1"/>
  <c r="AF491" i="3" s="1"/>
  <c r="Y492" i="3" s="1"/>
  <c r="AG492" i="3" s="1"/>
  <c r="AA492" i="3" l="1"/>
  <c r="AB492" i="3"/>
  <c r="AC492" i="3" l="1"/>
  <c r="AD492" i="3" s="1"/>
  <c r="AE492" i="3" s="1"/>
  <c r="AF492" i="3" s="1"/>
  <c r="Y493" i="3" s="1"/>
  <c r="AG493" i="3" s="1"/>
  <c r="AA493" i="3" l="1"/>
  <c r="AB493" i="3"/>
  <c r="AC493" i="3" l="1"/>
  <c r="AD493" i="3" s="1"/>
  <c r="AE493" i="3" s="1"/>
  <c r="AF493" i="3" s="1"/>
  <c r="Y494" i="3" s="1"/>
  <c r="AG494" i="3" s="1"/>
  <c r="AA494" i="3" l="1"/>
  <c r="AB494" i="3"/>
  <c r="AC494" i="3" l="1"/>
  <c r="AD494" i="3" s="1"/>
  <c r="AE494" i="3" s="1"/>
  <c r="AF494" i="3" s="1"/>
  <c r="Y495" i="3" s="1"/>
  <c r="AG495" i="3" s="1"/>
  <c r="AA495" i="3" l="1"/>
  <c r="AB495" i="3"/>
  <c r="AC495" i="3" l="1"/>
  <c r="AD495" i="3" s="1"/>
  <c r="AE495" i="3" s="1"/>
  <c r="AF495" i="3" s="1"/>
  <c r="Y496" i="3" s="1"/>
  <c r="AG496" i="3" s="1"/>
  <c r="AA496" i="3" l="1"/>
  <c r="AB496" i="3"/>
  <c r="AC496" i="3" l="1"/>
  <c r="AD496" i="3" s="1"/>
  <c r="AE496" i="3" s="1"/>
  <c r="AF496" i="3" s="1"/>
  <c r="Y497" i="3" s="1"/>
  <c r="AG497" i="3" s="1"/>
  <c r="AA497" i="3" l="1"/>
  <c r="AB497" i="3"/>
  <c r="AC497" i="3" l="1"/>
  <c r="AD497" i="3" s="1"/>
  <c r="AE497" i="3" s="1"/>
  <c r="AF497" i="3" s="1"/>
  <c r="Y498" i="3" s="1"/>
  <c r="AG498" i="3" s="1"/>
  <c r="AA498" i="3" l="1"/>
  <c r="AB498" i="3"/>
  <c r="AC498" i="3" l="1"/>
  <c r="AD498" i="3" s="1"/>
  <c r="AE498" i="3" s="1"/>
  <c r="AF498" i="3" s="1"/>
  <c r="Y499" i="3" s="1"/>
  <c r="AG499" i="3" s="1"/>
  <c r="AA499" i="3" l="1"/>
  <c r="AB499" i="3"/>
  <c r="AC499" i="3" l="1"/>
  <c r="AD499" i="3" s="1"/>
  <c r="AE499" i="3" s="1"/>
  <c r="AF499" i="3" s="1"/>
  <c r="Y500" i="3" s="1"/>
  <c r="AG500" i="3" s="1"/>
  <c r="AA500" i="3" l="1"/>
  <c r="AB500" i="3"/>
  <c r="AC500" i="3" l="1"/>
  <c r="AD500" i="3" s="1"/>
  <c r="AE500" i="3" s="1"/>
  <c r="AF500" i="3" s="1"/>
  <c r="Y501" i="3" s="1"/>
  <c r="AG501" i="3" s="1"/>
  <c r="AA501" i="3" l="1"/>
  <c r="AB501" i="3"/>
  <c r="AC501" i="3" l="1"/>
  <c r="AD501" i="3" s="1"/>
  <c r="AE501" i="3" s="1"/>
  <c r="AF501" i="3" s="1"/>
  <c r="Y502" i="3" s="1"/>
  <c r="AG502" i="3" s="1"/>
  <c r="AA502" i="3" l="1"/>
  <c r="AB502" i="3"/>
  <c r="AC502" i="3" l="1"/>
  <c r="AD502" i="3" s="1"/>
  <c r="AE502" i="3" s="1"/>
  <c r="AF502" i="3" s="1"/>
  <c r="Y503" i="3" s="1"/>
  <c r="AG503" i="3" s="1"/>
  <c r="AA503" i="3" l="1"/>
  <c r="AB503" i="3"/>
  <c r="AC503" i="3" l="1"/>
  <c r="AD503" i="3" s="1"/>
  <c r="AE503" i="3" s="1"/>
  <c r="AF503" i="3" s="1"/>
  <c r="Y504" i="3" s="1"/>
  <c r="AG504" i="3" s="1"/>
  <c r="AA504" i="3" l="1"/>
  <c r="AB504" i="3"/>
  <c r="AC504" i="3" l="1"/>
  <c r="AD504" i="3" s="1"/>
  <c r="AE504" i="3" s="1"/>
  <c r="AF504" i="3" s="1"/>
  <c r="Y505" i="3" s="1"/>
  <c r="AG505" i="3" s="1"/>
  <c r="AA505" i="3" l="1"/>
  <c r="AB505" i="3"/>
  <c r="AC505" i="3" l="1"/>
  <c r="AD505" i="3" s="1"/>
  <c r="AE505" i="3" s="1"/>
  <c r="AF505" i="3" s="1"/>
  <c r="Y506" i="3" s="1"/>
  <c r="AG506" i="3" s="1"/>
  <c r="AA506" i="3" l="1"/>
  <c r="AB506" i="3"/>
  <c r="AC506" i="3" l="1"/>
  <c r="AD506" i="3" s="1"/>
  <c r="AE506" i="3" s="1"/>
  <c r="AF506" i="3" s="1"/>
  <c r="Y507" i="3" s="1"/>
  <c r="AG507" i="3" s="1"/>
  <c r="AA507" i="3" l="1"/>
  <c r="AB507" i="3"/>
  <c r="AC507" i="3" l="1"/>
  <c r="AD507" i="3" s="1"/>
  <c r="AE507" i="3" s="1"/>
  <c r="AF507" i="3" s="1"/>
  <c r="Y508" i="3" s="1"/>
  <c r="AG508" i="3" s="1"/>
  <c r="AA508" i="3" l="1"/>
  <c r="AB508" i="3"/>
  <c r="AC508" i="3" l="1"/>
  <c r="AD508" i="3" s="1"/>
  <c r="AE508" i="3" s="1"/>
  <c r="AF508" i="3" s="1"/>
  <c r="Y509" i="3" s="1"/>
  <c r="AG509" i="3" s="1"/>
  <c r="AA509" i="3" l="1"/>
  <c r="AB509" i="3"/>
  <c r="AC509" i="3" l="1"/>
  <c r="AD509" i="3" s="1"/>
  <c r="AE509" i="3" s="1"/>
  <c r="AF509" i="3" s="1"/>
  <c r="Y510" i="3" s="1"/>
  <c r="AG510" i="3" s="1"/>
  <c r="AA510" i="3" l="1"/>
  <c r="AB510" i="3"/>
  <c r="AC510" i="3" l="1"/>
  <c r="AD510" i="3" s="1"/>
  <c r="AE510" i="3" s="1"/>
  <c r="AF510" i="3" s="1"/>
  <c r="Y511" i="3" s="1"/>
  <c r="AG511" i="3" s="1"/>
  <c r="AA511" i="3" l="1"/>
  <c r="AB511" i="3"/>
  <c r="AC511" i="3" l="1"/>
  <c r="AD511" i="3" s="1"/>
  <c r="AE511" i="3" s="1"/>
  <c r="AF511" i="3" s="1"/>
  <c r="Y512" i="3" s="1"/>
  <c r="AG512" i="3" s="1"/>
  <c r="AA512" i="3" l="1"/>
  <c r="AB512" i="3"/>
  <c r="AC512" i="3" l="1"/>
  <c r="AD512" i="3" s="1"/>
  <c r="AE512" i="3" s="1"/>
  <c r="AF512" i="3" s="1"/>
  <c r="Y513" i="3" s="1"/>
  <c r="AG513" i="3" s="1"/>
  <c r="AA513" i="3" l="1"/>
  <c r="AB513" i="3"/>
  <c r="AC513" i="3" l="1"/>
  <c r="AD513" i="3" s="1"/>
  <c r="AE513" i="3" s="1"/>
  <c r="AF513" i="3" s="1"/>
  <c r="Y514" i="3" s="1"/>
  <c r="AG514" i="3" s="1"/>
  <c r="AA514" i="3" l="1"/>
  <c r="AB514" i="3"/>
  <c r="AC514" i="3" l="1"/>
  <c r="AD514" i="3" s="1"/>
  <c r="AE514" i="3" s="1"/>
  <c r="AF514" i="3" s="1"/>
  <c r="Y515" i="3" s="1"/>
  <c r="AG515" i="3" s="1"/>
  <c r="AA515" i="3" l="1"/>
  <c r="AB515" i="3"/>
  <c r="AC515" i="3" l="1"/>
  <c r="AD515" i="3" s="1"/>
  <c r="AE515" i="3" s="1"/>
  <c r="AF515" i="3" s="1"/>
  <c r="Y516" i="3" s="1"/>
  <c r="AG516" i="3" s="1"/>
  <c r="AA516" i="3" l="1"/>
  <c r="AB516" i="3"/>
  <c r="AC516" i="3" l="1"/>
  <c r="AD516" i="3" s="1"/>
  <c r="AE516" i="3" s="1"/>
  <c r="AF516" i="3" s="1"/>
  <c r="Y517" i="3" s="1"/>
  <c r="AG517" i="3" s="1"/>
  <c r="AA517" i="3" l="1"/>
  <c r="AB517" i="3"/>
  <c r="AC517" i="3" l="1"/>
  <c r="AD517" i="3" s="1"/>
  <c r="AE517" i="3" s="1"/>
  <c r="AF517" i="3" s="1"/>
  <c r="Y518" i="3" s="1"/>
  <c r="AG518" i="3" s="1"/>
  <c r="AA518" i="3" l="1"/>
  <c r="AB518" i="3"/>
  <c r="AC518" i="3" l="1"/>
  <c r="AD518" i="3" s="1"/>
  <c r="AE518" i="3" s="1"/>
  <c r="AF518" i="3" s="1"/>
  <c r="Y519" i="3" s="1"/>
  <c r="AG519" i="3" s="1"/>
  <c r="AA519" i="3" l="1"/>
  <c r="AB519" i="3"/>
  <c r="AC519" i="3" l="1"/>
  <c r="AD519" i="3" s="1"/>
  <c r="AE519" i="3" s="1"/>
  <c r="AF519" i="3" s="1"/>
  <c r="Y520" i="3" s="1"/>
  <c r="AG520" i="3" s="1"/>
  <c r="AA520" i="3" l="1"/>
  <c r="AB520" i="3"/>
  <c r="AC520" i="3" l="1"/>
  <c r="AD520" i="3" s="1"/>
  <c r="AE520" i="3" s="1"/>
  <c r="AF520" i="3" s="1"/>
  <c r="Y521" i="3" s="1"/>
  <c r="AG521" i="3" s="1"/>
  <c r="AA521" i="3" l="1"/>
  <c r="AB521" i="3"/>
  <c r="AC521" i="3" l="1"/>
  <c r="AD521" i="3" s="1"/>
  <c r="AE521" i="3" s="1"/>
  <c r="AF521" i="3" s="1"/>
  <c r="Y522" i="3" s="1"/>
  <c r="AG522" i="3" s="1"/>
  <c r="AA522" i="3" l="1"/>
  <c r="AB522" i="3"/>
  <c r="AC522" i="3" l="1"/>
  <c r="AD522" i="3" s="1"/>
  <c r="AE522" i="3" s="1"/>
  <c r="AF522" i="3" s="1"/>
  <c r="Y523" i="3" s="1"/>
  <c r="AG523" i="3" s="1"/>
  <c r="AA523" i="3" l="1"/>
  <c r="AB523" i="3"/>
  <c r="AC523" i="3" l="1"/>
  <c r="AD523" i="3" s="1"/>
  <c r="AE523" i="3" s="1"/>
  <c r="AF523" i="3" s="1"/>
  <c r="Y524" i="3" s="1"/>
  <c r="AG524" i="3" s="1"/>
  <c r="AA524" i="3" l="1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<sst xmlns="http://schemas.openxmlformats.org/spreadsheetml/2006/main" count="221" uniqueCount="157">
  <si>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</si>
  <si>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</si>
  <si>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</si>
  <si>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</si>
  <si>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</si>
  <si>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</si>
  <si>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</si>
  <si>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</si>
  <si>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</si>
  <si>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</si>
  <si>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</si>
  <si>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</si>
  <si>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</si>
  <si>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</si>
  <si>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</si>
  <si>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</si>
  <si>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</si>
  <si>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</si>
  <si>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</si>
  <si>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</si>
  <si>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</si>
  <si>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</si>
  <si>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</si>
  <si>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</si>
  <si>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</si>
  <si>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</si>
  <si>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</si>
  <si>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</si>
  <si>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</si>
  <si>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</si>
  <si>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</si>
  <si>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</si>
  <si>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</si>
  <si>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</si>
  <si>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</si>
  <si>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</si>
  <si>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</si>
  <si>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</si>
  <si>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</si>
  <si>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</si>
  <si>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</si>
  <si>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</si>
  <si>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</si>
  <si>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</si>
  <si>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</si>
  <si>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</si>
  <si>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</si>
  <si>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</si>
  <si>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</si>
  <si>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</si>
  <si>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</si>
  <si>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</si>
  <si>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</si>
  <si>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</si>
  <si>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</si>
  <si>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</si>
  <si>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</si>
  <si>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</si>
  <si>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</si>
  <si>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</si>
  <si>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</si>
  <si>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</si>
  <si>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</si>
  <si>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</si>
  <si>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</si>
  <si>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</si>
  <si>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</si>
  <si>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</si>
  <si>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</si>
  <si>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</si>
  <si>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</si>
  <si>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</si>
  <si>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</si>
  <si>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</si>
  <si>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</si>
  <si>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</si>
  <si>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</si>
  <si>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</si>
  <si>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</si>
  <si>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</si>
  <si>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</si>
  <si>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</si>
  <si>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</si>
  <si>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</si>
  <si>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</si>
  <si>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</si>
  <si>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</si>
  <si>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</si>
  <si>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</si>
  <si>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</si>
  <si>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</si>
  <si>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</si>
  <si>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</si>
  <si>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</si>
  <si>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</si>
  <si>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</si>
  <si>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</si>
  <si>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</si>
  <si>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</si>
  <si>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</si>
  <si>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</si>
  <si>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</si>
  <si>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</si>
  <si>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</si>
  <si>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</si>
  <si>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</si>
  <si>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</si>
  <si>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</si>
  <si>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</si>
  <si>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</si>
  <si>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</si>
  <si>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</si>
  <si>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</si>
  <si>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</si>
  <si>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</si>
  <si>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</si>
  <si>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</si>
  <si>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</si>
  <si>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</si>
  <si>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</si>
  <si>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</si>
  <si>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</si>
  <si>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</si>
  <si>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</si>
  <si>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</si>
  <si>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</si>
  <si>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</si>
  <si>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</si>
  <si>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</si>
  <si>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</si>
  <si>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</si>
  <si>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</si>
  <si>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</si>
  <si>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</si>
  <si>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</si>
  <si>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</si>
  <si>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</si>
  <si>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</si>
  <si>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</si>
  <si>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</si>
  <si>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</si>
  <si>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</si>
  <si>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</si>
  <si>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</si>
  <si>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</si>
  <si>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</si>
  <si>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</si>
  <si>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</si>
  <si>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</si>
  <si>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</si>
  <si>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</si>
  <si>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Note: Make 25%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</si>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</sst>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14" fillId="0" borderId="19" xfId="0" applyFont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4.6267573061097291E-3</c:v>
                </c:pt>
                <c:pt idx="1">
                  <c:v>5.0228999805667762E-3</c:v>
                </c:pt>
                <c:pt idx="2">
                  <c:v>5.4736991271104943E-3</c:v>
                </c:pt>
                <c:pt idx="3">
                  <c:v>5.9904321026778232E-3</c:v>
                </c:pt>
                <c:pt idx="4">
                  <c:v>6.5877000818576111E-3</c:v>
                </c:pt>
                <c:pt idx="5">
                  <c:v>7.2847848444533379E-3</c:v>
                </c:pt>
                <c:pt idx="6">
                  <c:v>8.1077548844632353E-3</c:v>
                </c:pt>
                <c:pt idx="7">
                  <c:v>9.092871172782643E-3</c:v>
                </c:pt>
                <c:pt idx="8">
                  <c:v>1.0292375055000675E-2</c:v>
                </c:pt>
                <c:pt idx="9">
                  <c:v>1.178494945427443E-2</c:v>
                </c:pt>
                <c:pt idx="10">
                  <c:v>1.3696170811851528E-2</c:v>
                </c:pt>
                <c:pt idx="11">
                  <c:v>1.6242865281087263E-2</c:v>
                </c:pt>
                <c:pt idx="12">
                  <c:v>1.9844282711243926E-2</c:v>
                </c:pt>
                <c:pt idx="13">
                  <c:v>2.5469221031628863E-2</c:v>
                </c:pt>
                <c:pt idx="14">
                  <c:v>3.6245703661535129E-2</c:v>
                </c:pt>
                <c:pt idx="15">
                  <c:v>0.10988119265393118</c:v>
                </c:pt>
                <c:pt idx="16">
                  <c:v>5.4674687745032126E-2</c:v>
                </c:pt>
                <c:pt idx="17">
                  <c:v>2.218037571920713E-2</c:v>
                </c:pt>
                <c:pt idx="18">
                  <c:v>1.4757070176148249E-2</c:v>
                </c:pt>
                <c:pt idx="19">
                  <c:v>1.0914510334011276E-2</c:v>
                </c:pt>
                <c:pt idx="20">
                  <c:v>8.518436524184235E-3</c:v>
                </c:pt>
                <c:pt idx="21">
                  <c:v>6.8783178138396486E-3</c:v>
                </c:pt>
                <c:pt idx="22">
                  <c:v>5.6891281378550615E-3</c:v>
                </c:pt>
                <c:pt idx="23">
                  <c:v>4.7919095815323271E-3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2.8162870558928682E-3</c:v>
                </c:pt>
                <c:pt idx="73">
                  <c:v>3.0574173794754179E-3</c:v>
                </c:pt>
                <c:pt idx="74">
                  <c:v>3.3318168599802888E-3</c:v>
                </c:pt>
                <c:pt idx="75">
                  <c:v>3.6463499755430093E-3</c:v>
                </c:pt>
                <c:pt idx="76">
                  <c:v>4.0099043976524447E-3</c:v>
                </c:pt>
                <c:pt idx="77">
                  <c:v>4.4342168618411457E-3</c:v>
                </c:pt>
                <c:pt idx="78">
                  <c:v>4.9351551470645603E-3</c:v>
                </c:pt>
                <c:pt idx="79">
                  <c:v>5.5347911486502846E-3</c:v>
                </c:pt>
                <c:pt idx="80">
                  <c:v>6.2649239465221267E-3</c:v>
                </c:pt>
                <c:pt idx="81">
                  <c:v>7.1734474939061489E-3</c:v>
                </c:pt>
                <c:pt idx="82">
                  <c:v>8.3367996246052466E-3</c:v>
                </c:pt>
                <c:pt idx="83">
                  <c:v>9.8869614754443849E-3</c:v>
                </c:pt>
                <c:pt idx="84">
                  <c:v>1.2079128606844085E-2</c:v>
                </c:pt>
                <c:pt idx="85">
                  <c:v>1.5503004106208817E-2</c:v>
                </c:pt>
                <c:pt idx="86">
                  <c:v>2.2062602228760435E-2</c:v>
                </c:pt>
                <c:pt idx="87">
                  <c:v>6.6884204224131785E-2</c:v>
                </c:pt>
                <c:pt idx="88">
                  <c:v>3.328024471436726E-2</c:v>
                </c:pt>
                <c:pt idx="89">
                  <c:v>1.350109826386516E-2</c:v>
                </c:pt>
                <c:pt idx="90">
                  <c:v>8.9825644550467279E-3</c:v>
                </c:pt>
                <c:pt idx="91">
                  <c:v>6.643614985919883E-3</c:v>
                </c:pt>
                <c:pt idx="92">
                  <c:v>5.1851352755903852E-3</c:v>
                </c:pt>
                <c:pt idx="93">
                  <c:v>4.1868021475545535E-3</c:v>
                </c:pt>
                <c:pt idx="94">
                  <c:v>3.4629475621726332E-3</c:v>
                </c:pt>
                <c:pt idx="95">
                  <c:v>2.9168145278892317E-3</c:v>
                </c:pt>
                <c:pt idx="96">
                  <c:v>4.0232672227041169E-3</c:v>
                </c:pt>
                <c:pt idx="97">
                  <c:v>4.3677391135363321E-3</c:v>
                </c:pt>
                <c:pt idx="98">
                  <c:v>4.7597383714004359E-3</c:v>
                </c:pt>
                <c:pt idx="99">
                  <c:v>5.2090713936328954E-3</c:v>
                </c:pt>
                <c:pt idx="100">
                  <c:v>5.7284348537892339E-3</c:v>
                </c:pt>
                <c:pt idx="101">
                  <c:v>6.3345955169159538E-3</c:v>
                </c:pt>
                <c:pt idx="102">
                  <c:v>7.0502216386636911E-3</c:v>
                </c:pt>
                <c:pt idx="103">
                  <c:v>7.9068444980718734E-3</c:v>
                </c:pt>
                <c:pt idx="104">
                  <c:v>8.9498913521745098E-3</c:v>
                </c:pt>
                <c:pt idx="105">
                  <c:v>1.024778213415169E-2</c:v>
                </c:pt>
                <c:pt idx="106">
                  <c:v>1.1909713749436125E-2</c:v>
                </c:pt>
                <c:pt idx="107">
                  <c:v>1.4124230679206333E-2</c:v>
                </c:pt>
                <c:pt idx="108">
                  <c:v>1.7255898009777348E-2</c:v>
                </c:pt>
                <c:pt idx="109">
                  <c:v>2.2147148723155558E-2</c:v>
                </c:pt>
                <c:pt idx="110">
                  <c:v>3.1518003183943627E-2</c:v>
                </c:pt>
                <c:pt idx="111">
                  <c:v>9.5548863177331578E-2</c:v>
                </c:pt>
                <c:pt idx="112">
                  <c:v>4.7543206734810599E-2</c:v>
                </c:pt>
                <c:pt idx="113">
                  <c:v>1.9287283234093178E-2</c:v>
                </c:pt>
                <c:pt idx="114">
                  <c:v>1.2832234935781102E-2</c:v>
                </c:pt>
                <c:pt idx="115">
                  <c:v>9.4908785513141639E-3</c:v>
                </c:pt>
                <c:pt idx="116">
                  <c:v>7.4073361079863001E-3</c:v>
                </c:pt>
                <c:pt idx="117">
                  <c:v>5.9811459250779624E-3</c:v>
                </c:pt>
                <c:pt idx="118">
                  <c:v>4.9470679459609288E-3</c:v>
                </c:pt>
                <c:pt idx="119">
                  <c:v>4.166877896984637E-3</c:v>
                </c:pt>
                <c:pt idx="120">
                  <c:v>3.0073922489713238E-2</c:v>
                </c:pt>
                <c:pt idx="121">
                  <c:v>3.2648849873684049E-2</c:v>
                </c:pt>
                <c:pt idx="122">
                  <c:v>3.5579044326218216E-2</c:v>
                </c:pt>
                <c:pt idx="123">
                  <c:v>3.893780866740585E-2</c:v>
                </c:pt>
                <c:pt idx="124">
                  <c:v>4.2820050532074473E-2</c:v>
                </c:pt>
                <c:pt idx="125">
                  <c:v>4.7351101488946695E-2</c:v>
                </c:pt>
                <c:pt idx="126">
                  <c:v>5.2700406749011032E-2</c:v>
                </c:pt>
                <c:pt idx="127">
                  <c:v>5.910366262308718E-2</c:v>
                </c:pt>
                <c:pt idx="128">
                  <c:v>6.690043785750438E-2</c:v>
                </c:pt>
                <c:pt idx="129">
                  <c:v>7.6602171452783793E-2</c:v>
                </c:pt>
                <c:pt idx="130">
                  <c:v>8.9025110277034927E-2</c:v>
                </c:pt>
                <c:pt idx="131">
                  <c:v>0.10557862432706722</c:v>
                </c:pt>
                <c:pt idx="132">
                  <c:v>0.12898783762308552</c:v>
                </c:pt>
                <c:pt idx="133">
                  <c:v>0.1655499367055876</c:v>
                </c:pt>
                <c:pt idx="134">
                  <c:v>0.23559707379997835</c:v>
                </c:pt>
                <c:pt idx="135">
                  <c:v>0.71422775225055268</c:v>
                </c:pt>
                <c:pt idx="136">
                  <c:v>0.35538547034270884</c:v>
                </c:pt>
                <c:pt idx="137">
                  <c:v>0.14417244217484634</c:v>
                </c:pt>
                <c:pt idx="138">
                  <c:v>9.5920956144963626E-2</c:v>
                </c:pt>
                <c:pt idx="139">
                  <c:v>7.0944317171073287E-2</c:v>
                </c:pt>
                <c:pt idx="140">
                  <c:v>5.5369837407197524E-2</c:v>
                </c:pt>
                <c:pt idx="141">
                  <c:v>4.4709065789957717E-2</c:v>
                </c:pt>
                <c:pt idx="142">
                  <c:v>3.6979332896057898E-2</c:v>
                </c:pt>
                <c:pt idx="143">
                  <c:v>3.1147412279960127E-2</c:v>
                </c:pt>
                <c:pt idx="144">
                  <c:v>1.9110519307844547E-3</c:v>
                </c:pt>
                <c:pt idx="145">
                  <c:v>2.074676078929757E-3</c:v>
                </c:pt>
                <c:pt idx="146">
                  <c:v>2.2608757264152061E-3</c:v>
                </c:pt>
                <c:pt idx="147">
                  <c:v>2.4743089119756245E-3</c:v>
                </c:pt>
                <c:pt idx="148">
                  <c:v>2.7210065555498849E-3</c:v>
                </c:pt>
                <c:pt idx="149">
                  <c:v>3.0089328705350769E-3</c:v>
                </c:pt>
                <c:pt idx="150">
                  <c:v>3.3488552783652518E-3</c:v>
                </c:pt>
                <c:pt idx="151">
                  <c:v>3.7557511365841384E-3</c:v>
                </c:pt>
                <c:pt idx="152">
                  <c:v>4.2511983922828905E-3</c:v>
                </c:pt>
                <c:pt idx="153">
                  <c:v>4.8676965137220514E-3</c:v>
                </c:pt>
                <c:pt idx="154">
                  <c:v>5.6571140309821565E-3</c:v>
                </c:pt>
                <c:pt idx="155">
                  <c:v>6.7090095726230056E-3</c:v>
                </c:pt>
                <c:pt idx="156">
                  <c:v>8.1965515546442366E-3</c:v>
                </c:pt>
                <c:pt idx="157">
                  <c:v>1.0519895643498886E-2</c:v>
                </c:pt>
                <c:pt idx="158">
                  <c:v>1.4971051512373218E-2</c:v>
                </c:pt>
                <c:pt idx="159">
                  <c:v>4.5385710009232479E-2</c:v>
                </c:pt>
                <c:pt idx="160">
                  <c:v>2.2583023199035025E-2</c:v>
                </c:pt>
                <c:pt idx="161">
                  <c:v>9.1614595361942559E-3</c:v>
                </c:pt>
                <c:pt idx="162">
                  <c:v>6.0953115944960209E-3</c:v>
                </c:pt>
                <c:pt idx="163">
                  <c:v>4.5081673118742257E-3</c:v>
                </c:pt>
                <c:pt idx="164">
                  <c:v>3.518484651293491E-3</c:v>
                </c:pt>
                <c:pt idx="165">
                  <c:v>2.8410443144120307E-3</c:v>
                </c:pt>
                <c:pt idx="166">
                  <c:v>2.3498572743314403E-3</c:v>
                </c:pt>
                <c:pt idx="167">
                  <c:v>1.9792670010677017E-3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6.7389725980293953E-3</c:v>
                </c:pt>
                <c:pt idx="193">
                  <c:v>7.3159630151733573E-3</c:v>
                </c:pt>
                <c:pt idx="194">
                  <c:v>7.9725617720957306E-3</c:v>
                </c:pt>
                <c:pt idx="195">
                  <c:v>8.7251945843350998E-3</c:v>
                </c:pt>
                <c:pt idx="196">
                  <c:v>9.5951283800969674E-3</c:v>
                </c:pt>
                <c:pt idx="197">
                  <c:v>1.0610447490834223E-2</c:v>
                </c:pt>
                <c:pt idx="198">
                  <c:v>1.1809121244761682E-2</c:v>
                </c:pt>
                <c:pt idx="199">
                  <c:v>1.3243964534270387E-2</c:v>
                </c:pt>
                <c:pt idx="200">
                  <c:v>1.4991068014892304E-2</c:v>
                </c:pt>
                <c:pt idx="201">
                  <c:v>1.7165035074704082E-2</c:v>
                </c:pt>
                <c:pt idx="202">
                  <c:v>1.9948770530305509E-2</c:v>
                </c:pt>
                <c:pt idx="203">
                  <c:v>2.3658086387670609E-2</c:v>
                </c:pt>
                <c:pt idx="204">
                  <c:v>2.8903629166377058E-2</c:v>
                </c:pt>
                <c:pt idx="205">
                  <c:v>3.7096474111285561E-2</c:v>
                </c:pt>
                <c:pt idx="206">
                  <c:v>5.2792655333105579E-2</c:v>
                </c:pt>
                <c:pt idx="207">
                  <c:v>0.16004434582203039</c:v>
                </c:pt>
                <c:pt idx="208">
                  <c:v>7.9634871280807762E-2</c:v>
                </c:pt>
                <c:pt idx="209">
                  <c:v>3.2306199417106073E-2</c:v>
                </c:pt>
                <c:pt idx="210">
                  <c:v>2.1493993517433346E-2</c:v>
                </c:pt>
                <c:pt idx="211">
                  <c:v>1.5897221573451224E-2</c:v>
                </c:pt>
                <c:pt idx="212">
                  <c:v>1.2407287980877053E-2</c:v>
                </c:pt>
                <c:pt idx="213">
                  <c:v>1.0018419424505586E-2</c:v>
                </c:pt>
                <c:pt idx="214">
                  <c:v>8.2863388094845548E-3</c:v>
                </c:pt>
                <c:pt idx="215">
                  <c:v>6.9795204774492671E-3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75-47E6-92E4-5F206C5BF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1.4768649940401497E-3</c:v>
                </c:pt>
                <c:pt idx="6">
                  <c:v>3.3775230761563566E-2</c:v>
                </c:pt>
                <c:pt idx="7">
                  <c:v>8.6868515257901888E-2</c:v>
                </c:pt>
                <c:pt idx="8">
                  <c:v>0.1545679619701103</c:v>
                </c:pt>
                <c:pt idx="9">
                  <c:v>0.24302161937180436</c:v>
                </c:pt>
                <c:pt idx="10">
                  <c:v>0.36275568654629065</c:v>
                </c:pt>
                <c:pt idx="11">
                  <c:v>0.53394293358145684</c:v>
                </c:pt>
                <c:pt idx="12">
                  <c:v>0.8027680695004149</c:v>
                </c:pt>
                <c:pt idx="13">
                  <c:v>1.3169229196206309</c:v>
                </c:pt>
                <c:pt idx="14">
                  <c:v>4.7764959958491806</c:v>
                </c:pt>
                <c:pt idx="15">
                  <c:v>2.6442859122836539</c:v>
                </c:pt>
                <c:pt idx="16">
                  <c:v>1.105761454752636</c:v>
                </c:pt>
                <c:pt idx="17">
                  <c:v>0.74449048552677188</c:v>
                </c:pt>
                <c:pt idx="18">
                  <c:v>0.55477419249091964</c:v>
                </c:pt>
                <c:pt idx="19">
                  <c:v>0.43528316830715824</c:v>
                </c:pt>
                <c:pt idx="20">
                  <c:v>0.35287860951897498</c:v>
                </c:pt>
                <c:pt idx="21">
                  <c:v>0.2927829844244581</c:v>
                </c:pt>
                <c:pt idx="22">
                  <c:v>0.24723156590713824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5.4257332394762377E-3</c:v>
                </c:pt>
                <c:pt idx="81">
                  <c:v>3.8447521174199292E-2</c:v>
                </c:pt>
                <c:pt idx="82">
                  <c:v>8.8622055490837778E-2</c:v>
                </c:pt>
                <c:pt idx="83">
                  <c:v>0.16359032534545484</c:v>
                </c:pt>
                <c:pt idx="84">
                  <c:v>0.28597488839630858</c:v>
                </c:pt>
                <c:pt idx="85">
                  <c:v>0.52783985313750093</c:v>
                </c:pt>
                <c:pt idx="86">
                  <c:v>2.2037290320102452</c:v>
                </c:pt>
                <c:pt idx="87">
                  <c:v>1.3249309408986729</c:v>
                </c:pt>
                <c:pt idx="88">
                  <c:v>0.56815931211854054</c:v>
                </c:pt>
                <c:pt idx="89">
                  <c:v>0.38644268820503774</c:v>
                </c:pt>
                <c:pt idx="90">
                  <c:v>0.28984196046019184</c:v>
                </c:pt>
                <c:pt idx="91">
                  <c:v>0.22846971754207848</c:v>
                </c:pt>
                <c:pt idx="92">
                  <c:v>0.18586896347351864</c:v>
                </c:pt>
                <c:pt idx="93">
                  <c:v>0.15464263469379486</c:v>
                </c:pt>
                <c:pt idx="94">
                  <c:v>0.13087648952685593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5.8637472539848634E-3</c:v>
                </c:pt>
                <c:pt idx="103">
                  <c:v>4.3437317202500304E-2</c:v>
                </c:pt>
                <c:pt idx="104">
                  <c:v>9.62698527843453E-2</c:v>
                </c:pt>
                <c:pt idx="105">
                  <c:v>0.16620155673597331</c:v>
                </c:pt>
                <c:pt idx="106">
                  <c:v>0.26197810898059432</c:v>
                </c:pt>
                <c:pt idx="107">
                  <c:v>0.40034387386341735</c:v>
                </c:pt>
                <c:pt idx="108">
                  <c:v>0.61958724564019962</c:v>
                </c:pt>
                <c:pt idx="109">
                  <c:v>1.0419789401221515</c:v>
                </c:pt>
                <c:pt idx="110">
                  <c:v>3.9007065589628165</c:v>
                </c:pt>
                <c:pt idx="111">
                  <c:v>2.2014801318554813</c:v>
                </c:pt>
                <c:pt idx="112">
                  <c:v>0.9260088107996256</c:v>
                </c:pt>
                <c:pt idx="113">
                  <c:v>0.6249410500366942</c:v>
                </c:pt>
                <c:pt idx="114">
                  <c:v>0.46639074871691094</c:v>
                </c:pt>
                <c:pt idx="115">
                  <c:v>0.36632916217778833</c:v>
                </c:pt>
                <c:pt idx="116">
                  <c:v>0.29721979864785575</c:v>
                </c:pt>
                <c:pt idx="117">
                  <c:v>0.24676074417277744</c:v>
                </c:pt>
                <c:pt idx="118">
                  <c:v>0.20847751864375996</c:v>
                </c:pt>
                <c:pt idx="119">
                  <c:v>0</c:v>
                </c:pt>
                <c:pt idx="120">
                  <c:v>0.12474682500208166</c:v>
                </c:pt>
                <c:pt idx="121">
                  <c:v>0.61742507768564814</c:v>
                </c:pt>
                <c:pt idx="122">
                  <c:v>1.0753663242638953</c:v>
                </c:pt>
                <c:pt idx="123">
                  <c:v>1.4999905820226658</c:v>
                </c:pt>
                <c:pt idx="124">
                  <c:v>1.917894584421302</c:v>
                </c:pt>
                <c:pt idx="125">
                  <c:v>2.3514922757091101</c:v>
                </c:pt>
                <c:pt idx="126">
                  <c:v>2.8229614751398593</c:v>
                </c:pt>
                <c:pt idx="127">
                  <c:v>3.3579496812160996</c:v>
                </c:pt>
                <c:pt idx="128">
                  <c:v>3.9904360482964498</c:v>
                </c:pt>
                <c:pt idx="129">
                  <c:v>4.7710307606712794</c:v>
                </c:pt>
                <c:pt idx="130">
                  <c:v>5.7841198189223055</c:v>
                </c:pt>
                <c:pt idx="131">
                  <c:v>7.3072320672161668</c:v>
                </c:pt>
                <c:pt idx="132">
                  <c:v>9.9956169402231936</c:v>
                </c:pt>
                <c:pt idx="133">
                  <c:v>15.215294322627756</c:v>
                </c:pt>
                <c:pt idx="134">
                  <c:v>51.230243556055392</c:v>
                </c:pt>
                <c:pt idx="135">
                  <c:v>27.537665102979979</c:v>
                </c:pt>
                <c:pt idx="136">
                  <c:v>11.463248890110492</c:v>
                </c:pt>
                <c:pt idx="137">
                  <c:v>7.7091438962425398</c:v>
                </c:pt>
                <c:pt idx="138">
                  <c:v>5.7416002186232484</c:v>
                </c:pt>
                <c:pt idx="139">
                  <c:v>4.5036749479072338</c:v>
                </c:pt>
                <c:pt idx="140">
                  <c:v>3.6505012137712489</c:v>
                </c:pt>
                <c:pt idx="141">
                  <c:v>3.0285464174259586</c:v>
                </c:pt>
                <c:pt idx="142">
                  <c:v>2.5572347270990687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1.4086013936104535E-3</c:v>
                </c:pt>
                <c:pt idx="155">
                  <c:v>2.8330861311698641E-2</c:v>
                </c:pt>
                <c:pt idx="156">
                  <c:v>8.4739031143285362E-2</c:v>
                </c:pt>
                <c:pt idx="157">
                  <c:v>0.20119840488037113</c:v>
                </c:pt>
                <c:pt idx="158">
                  <c:v>1.044834121469421</c:v>
                </c:pt>
                <c:pt idx="159">
                  <c:v>0.69794272697943416</c:v>
                </c:pt>
                <c:pt idx="160">
                  <c:v>0.30867154567383503</c:v>
                </c:pt>
                <c:pt idx="161">
                  <c:v>0.21257367814923606</c:v>
                </c:pt>
                <c:pt idx="162">
                  <c:v>0.16070379443480043</c:v>
                </c:pt>
                <c:pt idx="163">
                  <c:v>0.12739361678194888</c:v>
                </c:pt>
                <c:pt idx="164">
                  <c:v>0.10408444490517824</c:v>
                </c:pt>
                <c:pt idx="165">
                  <c:v>8.6890914664567734E-2</c:v>
                </c:pt>
                <c:pt idx="166">
                  <c:v>7.3738711787954964E-2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2.8206299426659955E-2</c:v>
                </c:pt>
                <c:pt idx="197">
                  <c:v>9.7024460953891264E-2</c:v>
                </c:pt>
                <c:pt idx="198">
                  <c:v>0.17888116905140058</c:v>
                </c:pt>
                <c:pt idx="199">
                  <c:v>0.27778592368805555</c:v>
                </c:pt>
                <c:pt idx="200">
                  <c:v>0.39984713900208818</c:v>
                </c:pt>
                <c:pt idx="201">
                  <c:v>0.55476950246476553</c:v>
                </c:pt>
                <c:pt idx="202">
                  <c:v>0.75922788208318504</c:v>
                </c:pt>
                <c:pt idx="203">
                  <c:v>1.045296140748283</c:v>
                </c:pt>
                <c:pt idx="204">
                  <c:v>1.4866782120434912</c:v>
                </c:pt>
                <c:pt idx="205">
                  <c:v>2.3199300737824822</c:v>
                </c:pt>
                <c:pt idx="206">
                  <c:v>7.8819598305071024</c:v>
                </c:pt>
                <c:pt idx="207">
                  <c:v>4.1910279401340569</c:v>
                </c:pt>
                <c:pt idx="208">
                  <c:v>1.7315538015621874</c:v>
                </c:pt>
                <c:pt idx="209">
                  <c:v>1.1602223115114085</c:v>
                </c:pt>
                <c:pt idx="210">
                  <c:v>0.86192660660796216</c:v>
                </c:pt>
                <c:pt idx="211">
                  <c:v>0.67481063669558727</c:v>
                </c:pt>
                <c:pt idx="212">
                  <c:v>0.54616273471187216</c:v>
                </c:pt>
                <c:pt idx="213">
                  <c:v>0.45256574258172472</c:v>
                </c:pt>
                <c:pt idx="214">
                  <c:v>0.38175609397695531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8.6628559986896572E-2</c:v>
                </c:pt>
                <c:pt idx="1">
                  <c:v>8.6628559986896572E-2</c:v>
                </c:pt>
                <c:pt idx="2">
                  <c:v>8.6628559986896572E-2</c:v>
                </c:pt>
                <c:pt idx="3">
                  <c:v>8.6628559986896572E-2</c:v>
                </c:pt>
                <c:pt idx="4">
                  <c:v>8.6628559986896572E-2</c:v>
                </c:pt>
                <c:pt idx="5">
                  <c:v>8.6628559986896572E-2</c:v>
                </c:pt>
                <c:pt idx="6">
                  <c:v>8.6628559986896572E-2</c:v>
                </c:pt>
                <c:pt idx="7">
                  <c:v>8.6628559986896572E-2</c:v>
                </c:pt>
                <c:pt idx="8">
                  <c:v>8.6629318844265363E-2</c:v>
                </c:pt>
                <c:pt idx="9">
                  <c:v>8.6844174470288402E-2</c:v>
                </c:pt>
                <c:pt idx="10">
                  <c:v>8.7338084874603317E-2</c:v>
                </c:pt>
                <c:pt idx="11">
                  <c:v>8.8209091690492167E-2</c:v>
                </c:pt>
                <c:pt idx="12">
                  <c:v>8.9618722781616159E-2</c:v>
                </c:pt>
                <c:pt idx="13">
                  <c:v>9.1874054096565766E-2</c:v>
                </c:pt>
                <c:pt idx="14">
                  <c:v>9.950837287618973E-2</c:v>
                </c:pt>
                <c:pt idx="15">
                  <c:v>0.15417234441488481</c:v>
                </c:pt>
                <c:pt idx="16">
                  <c:v>0.17374037053024929</c:v>
                </c:pt>
                <c:pt idx="17">
                  <c:v>0.17675647838931186</c:v>
                </c:pt>
                <c:pt idx="18">
                  <c:v>0.17855066348882534</c:v>
                </c:pt>
                <c:pt idx="19">
                  <c:v>0.17973962635054441</c:v>
                </c:pt>
                <c:pt idx="20">
                  <c:v>0.18054720949598055</c:v>
                </c:pt>
                <c:pt idx="21">
                  <c:v>0.1810918209270598</c:v>
                </c:pt>
                <c:pt idx="22">
                  <c:v>0.18143448343383861</c:v>
                </c:pt>
                <c:pt idx="23">
                  <c:v>0.18162915450113765</c:v>
                </c:pt>
                <c:pt idx="24">
                  <c:v>0.18107869752330993</c:v>
                </c:pt>
                <c:pt idx="25">
                  <c:v>0.1805064423882442</c:v>
                </c:pt>
                <c:pt idx="26">
                  <c:v>0.17993599572620297</c:v>
                </c:pt>
                <c:pt idx="27">
                  <c:v>0.17936735182194555</c:v>
                </c:pt>
                <c:pt idx="28">
                  <c:v>0.17880050497829711</c:v>
                </c:pt>
                <c:pt idx="29">
                  <c:v>0.17823544951608353</c:v>
                </c:pt>
                <c:pt idx="30">
                  <c:v>0.17767217977408092</c:v>
                </c:pt>
                <c:pt idx="31">
                  <c:v>0.17711069010895389</c:v>
                </c:pt>
                <c:pt idx="32">
                  <c:v>0.17655097489520469</c:v>
                </c:pt>
                <c:pt idx="33">
                  <c:v>0.17599302852511012</c:v>
                </c:pt>
                <c:pt idx="34">
                  <c:v>0.17543684540867074</c:v>
                </c:pt>
                <c:pt idx="35">
                  <c:v>0.17488241997355394</c:v>
                </c:pt>
                <c:pt idx="36">
                  <c:v>0.17429972937276514</c:v>
                </c:pt>
                <c:pt idx="37">
                  <c:v>0.17370556031137105</c:v>
                </c:pt>
                <c:pt idx="38">
                  <c:v>0.17311341670850688</c:v>
                </c:pt>
                <c:pt idx="39">
                  <c:v>0.17252329165960073</c:v>
                </c:pt>
                <c:pt idx="40">
                  <c:v>0.17193517828361968</c:v>
                </c:pt>
                <c:pt idx="41">
                  <c:v>0.1713490697229865</c:v>
                </c:pt>
                <c:pt idx="42">
                  <c:v>0.17076495914350112</c:v>
                </c:pt>
                <c:pt idx="43">
                  <c:v>0.17018283973426068</c:v>
                </c:pt>
                <c:pt idx="44">
                  <c:v>0.16960270470757946</c:v>
                </c:pt>
                <c:pt idx="45">
                  <c:v>0.16902454729891059</c:v>
                </c:pt>
                <c:pt idx="46">
                  <c:v>0.16844836076676595</c:v>
                </c:pt>
                <c:pt idx="47">
                  <c:v>0.16787413839263957</c:v>
                </c:pt>
                <c:pt idx="48">
                  <c:v>0.165705275859136</c:v>
                </c:pt>
                <c:pt idx="49">
                  <c:v>0.16249505760223865</c:v>
                </c:pt>
                <c:pt idx="50">
                  <c:v>0.15934703109634563</c:v>
                </c:pt>
                <c:pt idx="51">
                  <c:v>0.15625999149694123</c:v>
                </c:pt>
                <c:pt idx="52">
                  <c:v>0.15323275730101046</c:v>
                </c:pt>
                <c:pt idx="53">
                  <c:v>0.15026416989489308</c:v>
                </c:pt>
                <c:pt idx="54">
                  <c:v>0.14735309311080669</c:v>
                </c:pt>
                <c:pt idx="55">
                  <c:v>0.14449841279201966</c:v>
                </c:pt>
                <c:pt idx="56">
                  <c:v>0.14169903636642125</c:v>
                </c:pt>
                <c:pt idx="57">
                  <c:v>0.13895389242836159</c:v>
                </c:pt>
                <c:pt idx="58">
                  <c:v>0.1362619303286165</c:v>
                </c:pt>
                <c:pt idx="59">
                  <c:v>0.13362211977223337</c:v>
                </c:pt>
                <c:pt idx="60">
                  <c:v>0.13103345042423867</c:v>
                </c:pt>
                <c:pt idx="61">
                  <c:v>0.12849493152292499</c:v>
                </c:pt>
                <c:pt idx="62">
                  <c:v>0.12668080756583069</c:v>
                </c:pt>
                <c:pt idx="63">
                  <c:v>0.12555818259371931</c:v>
                </c:pt>
                <c:pt idx="64">
                  <c:v>0.12444550614382321</c:v>
                </c:pt>
                <c:pt idx="65">
                  <c:v>0.1233426900539317</c:v>
                </c:pt>
                <c:pt idx="66">
                  <c:v>0.12224964694312147</c:v>
                </c:pt>
                <c:pt idx="67">
                  <c:v>0.12116629020482159</c:v>
                </c:pt>
                <c:pt idx="68">
                  <c:v>0.12009253399994894</c:v>
                </c:pt>
                <c:pt idx="69">
                  <c:v>0.1190282932501234</c:v>
                </c:pt>
                <c:pt idx="70">
                  <c:v>0.11797348363090922</c:v>
                </c:pt>
                <c:pt idx="71">
                  <c:v>0.11692802156514044</c:v>
                </c:pt>
                <c:pt idx="72">
                  <c:v>0.11589182421630376</c:v>
                </c:pt>
                <c:pt idx="73">
                  <c:v>0.1148648094819609</c:v>
                </c:pt>
                <c:pt idx="74">
                  <c:v>0.1138468959872595</c:v>
                </c:pt>
                <c:pt idx="75">
                  <c:v>0.11283800307847476</c:v>
                </c:pt>
                <c:pt idx="76">
                  <c:v>0.11183805081662178</c:v>
                </c:pt>
                <c:pt idx="77">
                  <c:v>0.11084695997112524</c:v>
                </c:pt>
                <c:pt idx="78">
                  <c:v>0.10986465201353336</c:v>
                </c:pt>
                <c:pt idx="79">
                  <c:v>0.10889454807234533</c:v>
                </c:pt>
                <c:pt idx="80">
                  <c:v>0.10805959068588894</c:v>
                </c:pt>
                <c:pt idx="81">
                  <c:v>0.10727263762999867</c:v>
                </c:pt>
                <c:pt idx="82">
                  <c:v>0.10674491571576626</c:v>
                </c:pt>
                <c:pt idx="83">
                  <c:v>0.10660595728050647</c:v>
                </c:pt>
                <c:pt idx="84">
                  <c:v>0.10704288933881854</c:v>
                </c:pt>
                <c:pt idx="85">
                  <c:v>0.10841486430846481</c:v>
                </c:pt>
                <c:pt idx="86">
                  <c:v>0.11205389307253627</c:v>
                </c:pt>
                <c:pt idx="87">
                  <c:v>0.13459746597036501</c:v>
                </c:pt>
                <c:pt idx="88">
                  <c:v>0.15765786783868518</c:v>
                </c:pt>
                <c:pt idx="89">
                  <c:v>0.16561053696209307</c:v>
                </c:pt>
                <c:pt idx="90">
                  <c:v>0.1680332648310493</c:v>
                </c:pt>
                <c:pt idx="91">
                  <c:v>0.16844849759481795</c:v>
                </c:pt>
                <c:pt idx="92">
                  <c:v>0.16865310348863213</c:v>
                </c:pt>
                <c:pt idx="93">
                  <c:v>0.1687117905067082</c:v>
                </c:pt>
                <c:pt idx="94">
                  <c:v>0.16866383026526582</c:v>
                </c:pt>
                <c:pt idx="95">
                  <c:v>0.16853501727823586</c:v>
                </c:pt>
                <c:pt idx="96">
                  <c:v>0.16796049950136741</c:v>
                </c:pt>
                <c:pt idx="97">
                  <c:v>0.16619348755415864</c:v>
                </c:pt>
                <c:pt idx="98">
                  <c:v>0.16297381114278181</c:v>
                </c:pt>
                <c:pt idx="99">
                  <c:v>0.15981650971580488</c:v>
                </c:pt>
                <c:pt idx="100">
                  <c:v>0.15672037487891269</c:v>
                </c:pt>
                <c:pt idx="101">
                  <c:v>0.15368422164809062</c:v>
                </c:pt>
                <c:pt idx="102">
                  <c:v>0.15070688799607734</c:v>
                </c:pt>
                <c:pt idx="103">
                  <c:v>0.14790083313520436</c:v>
                </c:pt>
                <c:pt idx="104">
                  <c:v>0.14587705516984792</c:v>
                </c:pt>
                <c:pt idx="105">
                  <c:v>0.144916011859994</c:v>
                </c:pt>
                <c:pt idx="106">
                  <c:v>0.14532837799869805</c:v>
                </c:pt>
                <c:pt idx="107">
                  <c:v>0.14758824023977246</c:v>
                </c:pt>
                <c:pt idx="108">
                  <c:v>0.15248489030347945</c:v>
                </c:pt>
                <c:pt idx="109">
                  <c:v>0.16153409227467819</c:v>
                </c:pt>
                <c:pt idx="110">
                  <c:v>0.16955883215336551</c:v>
                </c:pt>
                <c:pt idx="111">
                  <c:v>0.181697168933975</c:v>
                </c:pt>
                <c:pt idx="112">
                  <c:v>0.18766053041217509</c:v>
                </c:pt>
                <c:pt idx="113">
                  <c:v>0.18972111487643942</c:v>
                </c:pt>
                <c:pt idx="114">
                  <c:v>0.19093572789952187</c:v>
                </c:pt>
                <c:pt idx="115">
                  <c:v>0.19170446854885639</c:v>
                </c:pt>
                <c:pt idx="116">
                  <c:v>0.19219181163656504</c:v>
                </c:pt>
                <c:pt idx="117">
                  <c:v>0.19248492403906825</c:v>
                </c:pt>
                <c:pt idx="118">
                  <c:v>0.19263639715104411</c:v>
                </c:pt>
                <c:pt idx="119">
                  <c:v>0.1926806065976038</c:v>
                </c:pt>
                <c:pt idx="120">
                  <c:v>0.19214287301703384</c:v>
                </c:pt>
                <c:pt idx="121">
                  <c:v>0.19195478393606552</c:v>
                </c:pt>
                <c:pt idx="122">
                  <c:v>0.19314218763239022</c:v>
                </c:pt>
                <c:pt idx="123">
                  <c:v>0.19548592648162669</c:v>
                </c:pt>
                <c:pt idx="124">
                  <c:v>0.19893581329327825</c:v>
                </c:pt>
                <c:pt idx="125">
                  <c:v>0.20327595046902622</c:v>
                </c:pt>
                <c:pt idx="126">
                  <c:v>0.20850531548417586</c:v>
                </c:pt>
                <c:pt idx="127">
                  <c:v>0.21458688095600836</c:v>
                </c:pt>
                <c:pt idx="128">
                  <c:v>0.22152099239658732</c:v>
                </c:pt>
                <c:pt idx="129">
                  <c:v>0.22941053062569294</c:v>
                </c:pt>
                <c:pt idx="130">
                  <c:v>0.23836980955763262</c:v>
                </c:pt>
                <c:pt idx="131">
                  <c:v>0.24864728532328167</c:v>
                </c:pt>
                <c:pt idx="132">
                  <c:v>0.26082291958482395</c:v>
                </c:pt>
                <c:pt idx="133">
                  <c:v>0.27631934199174552</c:v>
                </c:pt>
                <c:pt idx="134">
                  <c:v>0.29782878273088514</c:v>
                </c:pt>
                <c:pt idx="135">
                  <c:v>0.35800669816648223</c:v>
                </c:pt>
                <c:pt idx="136">
                  <c:v>0.3847676939310582</c:v>
                </c:pt>
                <c:pt idx="137">
                  <c:v>0.39492474686300416</c:v>
                </c:pt>
                <c:pt idx="138">
                  <c:v>0.40142378833445597</c:v>
                </c:pt>
                <c:pt idx="139">
                  <c:v>0.40607077916084539</c:v>
                </c:pt>
                <c:pt idx="140">
                  <c:v>0.40958425212459754</c:v>
                </c:pt>
                <c:pt idx="141">
                  <c:v>0.41233232931563257</c:v>
                </c:pt>
                <c:pt idx="142">
                  <c:v>0.4145303098435687</c:v>
                </c:pt>
                <c:pt idx="143">
                  <c:v>0.41631840643442536</c:v>
                </c:pt>
                <c:pt idx="144">
                  <c:v>0.41597098682896727</c:v>
                </c:pt>
                <c:pt idx="145">
                  <c:v>0.41562385714675154</c:v>
                </c:pt>
                <c:pt idx="146">
                  <c:v>0.41527701714583604</c:v>
                </c:pt>
                <c:pt idx="147">
                  <c:v>0.41493046658447996</c:v>
                </c:pt>
                <c:pt idx="148">
                  <c:v>0.41458420522114531</c:v>
                </c:pt>
                <c:pt idx="149">
                  <c:v>0.41423801621333517</c:v>
                </c:pt>
                <c:pt idx="150">
                  <c:v>0.41388967819127037</c:v>
                </c:pt>
                <c:pt idx="151">
                  <c:v>0.41354163309108383</c:v>
                </c:pt>
                <c:pt idx="152">
                  <c:v>0.41319388066645313</c:v>
                </c:pt>
                <c:pt idx="153">
                  <c:v>0.41284642067126442</c:v>
                </c:pt>
                <c:pt idx="154">
                  <c:v>0.41249925285960964</c:v>
                </c:pt>
                <c:pt idx="155">
                  <c:v>0.41215356149663462</c:v>
                </c:pt>
                <c:pt idx="156">
                  <c:v>0.41182844837040233</c:v>
                </c:pt>
                <c:pt idx="157">
                  <c:v>0.41155126212309384</c:v>
                </c:pt>
                <c:pt idx="158">
                  <c:v>0.41137300224662321</c:v>
                </c:pt>
                <c:pt idx="159">
                  <c:v>0.41190981787319281</c:v>
                </c:pt>
                <c:pt idx="160">
                  <c:v>0.41215207216324729</c:v>
                </c:pt>
                <c:pt idx="161">
                  <c:v>0.41206451860202226</c:v>
                </c:pt>
                <c:pt idx="162">
                  <c:v>0.4118954635530811</c:v>
                </c:pt>
                <c:pt idx="163">
                  <c:v>0.41168259553457948</c:v>
                </c:pt>
                <c:pt idx="164">
                  <c:v>0.41144167977570362</c:v>
                </c:pt>
                <c:pt idx="165">
                  <c:v>0.41118121522371953</c:v>
                </c:pt>
                <c:pt idx="166">
                  <c:v>0.41090640103922971</c:v>
                </c:pt>
                <c:pt idx="167">
                  <c:v>0.4106206741352858</c:v>
                </c:pt>
                <c:pt idx="168">
                  <c:v>0.4102727007746812</c:v>
                </c:pt>
                <c:pt idx="169">
                  <c:v>0.40992450816942705</c:v>
                </c:pt>
                <c:pt idx="170">
                  <c:v>0.40957440492561331</c:v>
                </c:pt>
                <c:pt idx="171">
                  <c:v>0.40922460069363925</c:v>
                </c:pt>
                <c:pt idx="172">
                  <c:v>0.40887509521812859</c:v>
                </c:pt>
                <c:pt idx="173">
                  <c:v>0.40852588824392316</c:v>
                </c:pt>
                <c:pt idx="174">
                  <c:v>0.40817697951608267</c:v>
                </c:pt>
                <c:pt idx="175">
                  <c:v>0.40782830946907073</c:v>
                </c:pt>
                <c:pt idx="176">
                  <c:v>0.40747724224307613</c:v>
                </c:pt>
                <c:pt idx="177">
                  <c:v>0.40712647722316797</c:v>
                </c:pt>
                <c:pt idx="178">
                  <c:v>0.40677601414920045</c:v>
                </c:pt>
                <c:pt idx="179">
                  <c:v>0.4064258527612517</c:v>
                </c:pt>
                <c:pt idx="180">
                  <c:v>0.4060759927996247</c:v>
                </c:pt>
                <c:pt idx="181">
                  <c:v>0.4057264340048452</c:v>
                </c:pt>
                <c:pt idx="182">
                  <c:v>0.40537484095278387</c:v>
                </c:pt>
                <c:pt idx="183">
                  <c:v>0.40502309848324342</c:v>
                </c:pt>
                <c:pt idx="184">
                  <c:v>0.4046716612195333</c:v>
                </c:pt>
                <c:pt idx="185">
                  <c:v>0.4043205288968269</c:v>
                </c:pt>
                <c:pt idx="186">
                  <c:v>0.4039697012505285</c:v>
                </c:pt>
                <c:pt idx="187">
                  <c:v>0.40361917801627106</c:v>
                </c:pt>
                <c:pt idx="188">
                  <c:v>0.40326716387582795</c:v>
                </c:pt>
                <c:pt idx="189">
                  <c:v>0.40291442667363414</c:v>
                </c:pt>
                <c:pt idx="190">
                  <c:v>0.40256199801015868</c:v>
                </c:pt>
                <c:pt idx="191">
                  <c:v>0.40220987761552301</c:v>
                </c:pt>
                <c:pt idx="192">
                  <c:v>0.40185806522008483</c:v>
                </c:pt>
                <c:pt idx="193">
                  <c:v>0.40150656055443762</c:v>
                </c:pt>
                <c:pt idx="194">
                  <c:v>0.40115417392916897</c:v>
                </c:pt>
                <c:pt idx="195">
                  <c:v>0.40080042405829513</c:v>
                </c:pt>
                <c:pt idx="196">
                  <c:v>0.4004469861347455</c:v>
                </c:pt>
                <c:pt idx="197">
                  <c:v>0.40011873305048351</c:v>
                </c:pt>
                <c:pt idx="198">
                  <c:v>0.39985145536378602</c:v>
                </c:pt>
                <c:pt idx="199">
                  <c:v>0.39965659708901247</c:v>
                </c:pt>
                <c:pt idx="200">
                  <c:v>0.39954912784705859</c:v>
                </c:pt>
                <c:pt idx="201">
                  <c:v>0.39954939064229916</c:v>
                </c:pt>
                <c:pt idx="202">
                  <c:v>0.39968626842665944</c:v>
                </c:pt>
                <c:pt idx="203">
                  <c:v>0.40000332308462044</c:v>
                </c:pt>
                <c:pt idx="204">
                  <c:v>0.4005723617878415</c:v>
                </c:pt>
                <c:pt idx="205">
                  <c:v>0.40152827040204342</c:v>
                </c:pt>
                <c:pt idx="206">
                  <c:v>0.40320629367154059</c:v>
                </c:pt>
                <c:pt idx="207">
                  <c:v>0.40965157203234354</c:v>
                </c:pt>
                <c:pt idx="208">
                  <c:v>0.41285309003712767</c:v>
                </c:pt>
                <c:pt idx="209">
                  <c:v>0.41396200225563207</c:v>
                </c:pt>
                <c:pt idx="210">
                  <c:v>0.41458707878919265</c:v>
                </c:pt>
                <c:pt idx="211">
                  <c:v>0.4149603856616696</c:v>
                </c:pt>
                <c:pt idx="212">
                  <c:v>0.41517723187912486</c:v>
                </c:pt>
                <c:pt idx="213">
                  <c:v>0.41528653987754982</c:v>
                </c:pt>
                <c:pt idx="214">
                  <c:v>0.41531764954191985</c:v>
                </c:pt>
                <c:pt idx="215">
                  <c:v>0.41528964227101217</c:v>
                </c:pt>
                <c:pt idx="216">
                  <c:v>0.41494308117393186</c:v>
                </c:pt>
                <c:pt idx="217">
                  <c:v>0.41459680928366455</c:v>
                </c:pt>
                <c:pt idx="218">
                  <c:v>0.41425070650453888</c:v>
                </c:pt>
                <c:pt idx="219">
                  <c:v>0.41390235781104656</c:v>
                </c:pt>
                <c:pt idx="220">
                  <c:v>0.4135543020484061</c:v>
                </c:pt>
                <c:pt idx="221">
                  <c:v>0.41320653897028781</c:v>
                </c:pt>
                <c:pt idx="222">
                  <c:v>0.41285906833057012</c:v>
                </c:pt>
                <c:pt idx="223">
                  <c:v>0.41251188988333731</c:v>
                </c:pt>
                <c:pt idx="224">
                  <c:v>0.4121650033828812</c:v>
                </c:pt>
                <c:pt idx="225">
                  <c:v>0.41181596073944671</c:v>
                </c:pt>
                <c:pt idx="226">
                  <c:v>0.41146697445396324</c:v>
                </c:pt>
                <c:pt idx="227">
                  <c:v>0.41111828391084781</c:v>
                </c:pt>
                <c:pt idx="228">
                  <c:v>0.41076988885947868</c:v>
                </c:pt>
                <c:pt idx="229">
                  <c:v>0.41042178904944676</c:v>
                </c:pt>
                <c:pt idx="230">
                  <c:v>0.41007398423055474</c:v>
                </c:pt>
                <c:pt idx="231">
                  <c:v>0.40972440543331651</c:v>
                </c:pt>
                <c:pt idx="232">
                  <c:v>0.40937447309076813</c:v>
                </c:pt>
                <c:pt idx="233">
                  <c:v>0.40902483961409786</c:v>
                </c:pt>
                <c:pt idx="234">
                  <c:v>0.40867550474805447</c:v>
                </c:pt>
                <c:pt idx="235">
                  <c:v>0.40832646823760438</c:v>
                </c:pt>
                <c:pt idx="236">
                  <c:v>0.40797772982793179</c:v>
                </c:pt>
                <c:pt idx="237">
                  <c:v>0.40762765527889833</c:v>
                </c:pt>
                <c:pt idx="238">
                  <c:v>0.40727676078027053</c:v>
                </c:pt>
                <c:pt idx="239">
                  <c:v>0.40692616833904155</c:v>
                </c:pt>
                <c:pt idx="240">
                  <c:v>0.40657587769519349</c:v>
                </c:pt>
                <c:pt idx="241">
                  <c:v>0.40622588858893333</c:v>
                </c:pt>
                <c:pt idx="242">
                  <c:v>0.40587620076069081</c:v>
                </c:pt>
                <c:pt idx="243">
                  <c:v>0.40552567370402798</c:v>
                </c:pt>
                <c:pt idx="244">
                  <c:v>0.40517380035738565</c:v>
                </c:pt>
                <c:pt idx="245">
                  <c:v>0.40482223233013531</c:v>
                </c:pt>
                <c:pt idx="246">
                  <c:v>0.40447096935735166</c:v>
                </c:pt>
                <c:pt idx="247">
                  <c:v>0.40412001117434088</c:v>
                </c:pt>
                <c:pt idx="248">
                  <c:v>0.40376935751663734</c:v>
                </c:pt>
                <c:pt idx="249">
                  <c:v>0.40341842405313849</c:v>
                </c:pt>
                <c:pt idx="250">
                  <c:v>0.40306555454388776</c:v>
                </c:pt>
                <c:pt idx="251">
                  <c:v>0.40271299368908403</c:v>
                </c:pt>
                <c:pt idx="252">
                  <c:v>0.40236074121874726</c:v>
                </c:pt>
                <c:pt idx="253">
                  <c:v>0.4020087968631344</c:v>
                </c:pt>
                <c:pt idx="254">
                  <c:v>0.40165716035273824</c:v>
                </c:pt>
                <c:pt idx="255">
                  <c:v>0.4013058314182863</c:v>
                </c:pt>
                <c:pt idx="256">
                  <c:v>0.40095198570828383</c:v>
                </c:pt>
                <c:pt idx="257">
                  <c:v>0.40059841413309194</c:v>
                </c:pt>
                <c:pt idx="258">
                  <c:v>0.4002451543479979</c:v>
                </c:pt>
                <c:pt idx="259">
                  <c:v>0.39989220607805553</c:v>
                </c:pt>
                <c:pt idx="260">
                  <c:v>0.39953956904856147</c:v>
                </c:pt>
                <c:pt idx="261">
                  <c:v>0.39918724298505437</c:v>
                </c:pt>
                <c:pt idx="262">
                  <c:v>0.39883305612844056</c:v>
                </c:pt>
                <c:pt idx="263">
                  <c:v>0.39847845525529701</c:v>
                </c:pt>
                <c:pt idx="264">
                  <c:v>0.39812416965636976</c:v>
                </c:pt>
                <c:pt idx="265">
                  <c:v>0.39777019905135014</c:v>
                </c:pt>
                <c:pt idx="266">
                  <c:v>0.39741654316017805</c:v>
                </c:pt>
                <c:pt idx="267">
                  <c:v>0.39706320170304255</c:v>
                </c:pt>
                <c:pt idx="268">
                  <c:v>0.39670872806173435</c:v>
                </c:pt>
                <c:pt idx="269">
                  <c:v>0.39635307859273522</c:v>
                </c:pt>
                <c:pt idx="270">
                  <c:v>0.39599774796356996</c:v>
                </c:pt>
                <c:pt idx="271">
                  <c:v>0.39564273588839804</c:v>
                </c:pt>
                <c:pt idx="272">
                  <c:v>0.39528804208163582</c:v>
                </c:pt>
                <c:pt idx="273">
                  <c:v>0.39493366625795567</c:v>
                </c:pt>
                <c:pt idx="274">
                  <c:v>0.39457896448080959</c:v>
                </c:pt>
                <c:pt idx="275">
                  <c:v>0.39422224635915043</c:v>
                </c:pt>
                <c:pt idx="276">
                  <c:v>0.39386585072761321</c:v>
                </c:pt>
                <c:pt idx="277">
                  <c:v>0.39350977729465164</c:v>
                </c:pt>
                <c:pt idx="278">
                  <c:v>0.39315402576898251</c:v>
                </c:pt>
                <c:pt idx="279">
                  <c:v>0.39279859585958637</c:v>
                </c:pt>
                <c:pt idx="280">
                  <c:v>0.39244348727570716</c:v>
                </c:pt>
                <c:pt idx="281">
                  <c:v>0.39208592016989963</c:v>
                </c:pt>
                <c:pt idx="282">
                  <c:v>0.39172843876841174</c:v>
                </c:pt>
                <c:pt idx="283">
                  <c:v>0.39137128329791443</c:v>
                </c:pt>
                <c:pt idx="284">
                  <c:v>0.39101445346124247</c:v>
                </c:pt>
                <c:pt idx="285">
                  <c:v>0.39065794896150213</c:v>
                </c:pt>
                <c:pt idx="286">
                  <c:v>0.39030176950206996</c:v>
                </c:pt>
                <c:pt idx="287">
                  <c:v>0.38994406174965712</c:v>
                </c:pt>
                <c:pt idx="288">
                  <c:v>0.3895854729721972</c:v>
                </c:pt>
                <c:pt idx="289">
                  <c:v>0.389227213949499</c:v>
                </c:pt>
                <c:pt idx="290">
                  <c:v>0.38886928437832363</c:v>
                </c:pt>
                <c:pt idx="291">
                  <c:v>0.3885116839557109</c:v>
                </c:pt>
                <c:pt idx="292">
                  <c:v>0.38815441237897846</c:v>
                </c:pt>
                <c:pt idx="293">
                  <c:v>0.38779663367628348</c:v>
                </c:pt>
                <c:pt idx="294">
                  <c:v>0.38743691503183469</c:v>
                </c:pt>
                <c:pt idx="295">
                  <c:v>0.38707753006099727</c:v>
                </c:pt>
                <c:pt idx="296">
                  <c:v>0.38671847845425672</c:v>
                </c:pt>
                <c:pt idx="297">
                  <c:v>0.38635975990238536</c:v>
                </c:pt>
                <c:pt idx="298">
                  <c:v>0.38600137409644353</c:v>
                </c:pt>
                <c:pt idx="299">
                  <c:v>0.38564332072777685</c:v>
                </c:pt>
                <c:pt idx="300">
                  <c:v>0.38528272660381407</c:v>
                </c:pt>
                <c:pt idx="301">
                  <c:v>0.38492219235894071</c:v>
                </c:pt>
                <c:pt idx="302">
                  <c:v>0.38456199548953934</c:v>
                </c:pt>
                <c:pt idx="303">
                  <c:v>0.38420213567990558</c:v>
                </c:pt>
                <c:pt idx="304">
                  <c:v>0.38384261261463093</c:v>
                </c:pt>
                <c:pt idx="305">
                  <c:v>0.38348342597860113</c:v>
                </c:pt>
                <c:pt idx="306">
                  <c:v>0.38312286937760237</c:v>
                </c:pt>
                <c:pt idx="307">
                  <c:v>0.38276116155075357</c:v>
                </c:pt>
                <c:pt idx="308">
                  <c:v>0.38239979521370437</c:v>
                </c:pt>
                <c:pt idx="309">
                  <c:v>0.38203877004405329</c:v>
                </c:pt>
                <c:pt idx="310">
                  <c:v>0.38167808571970269</c:v>
                </c:pt>
                <c:pt idx="311">
                  <c:v>0.38131774191885931</c:v>
                </c:pt>
                <c:pt idx="312">
                  <c:v>0.3809573066146314</c:v>
                </c:pt>
                <c:pt idx="313">
                  <c:v>0.38059439985864973</c:v>
                </c:pt>
                <c:pt idx="314">
                  <c:v>0.38023183881414574</c:v>
                </c:pt>
                <c:pt idx="315">
                  <c:v>0.3798696231517889</c:v>
                </c:pt>
                <c:pt idx="316">
                  <c:v>0.3795077525425623</c:v>
                </c:pt>
                <c:pt idx="317">
                  <c:v>0.37914622665776154</c:v>
                </c:pt>
                <c:pt idx="318">
                  <c:v>0.37878504516899597</c:v>
                </c:pt>
                <c:pt idx="319">
                  <c:v>0.37842186910459302</c:v>
                </c:pt>
                <c:pt idx="320">
                  <c:v>0.37805808701894311</c:v>
                </c:pt>
                <c:pt idx="321">
                  <c:v>0.37769465464195606</c:v>
                </c:pt>
                <c:pt idx="322">
                  <c:v>0.37733157163745201</c:v>
                </c:pt>
                <c:pt idx="323">
                  <c:v>0.37696883766957484</c:v>
                </c:pt>
                <c:pt idx="324">
                  <c:v>0.37660645240279067</c:v>
                </c:pt>
                <c:pt idx="325">
                  <c:v>0.37624353241828878</c:v>
                </c:pt>
                <c:pt idx="326">
                  <c:v>0.37587850179896165</c:v>
                </c:pt>
                <c:pt idx="327">
                  <c:v>0.37551382533151095</c:v>
                </c:pt>
                <c:pt idx="328">
                  <c:v>0.3751495026723396</c:v>
                </c:pt>
                <c:pt idx="329">
                  <c:v>0.37478553347818355</c:v>
                </c:pt>
                <c:pt idx="330">
                  <c:v>0.37442191740611153</c:v>
                </c:pt>
                <c:pt idx="331">
                  <c:v>0.37405865411352562</c:v>
                </c:pt>
                <c:pt idx="332">
                  <c:v>0.37369304590228897</c:v>
                </c:pt>
                <c:pt idx="333">
                  <c:v>0.37332709674575332</c:v>
                </c:pt>
                <c:pt idx="334">
                  <c:v>0.37296150595495847</c:v>
                </c:pt>
                <c:pt idx="335">
                  <c:v>0.37259627317896454</c:v>
                </c:pt>
                <c:pt idx="336">
                  <c:v>0.3722313980671762</c:v>
                </c:pt>
                <c:pt idx="337">
                  <c:v>0.37186688026934089</c:v>
                </c:pt>
                <c:pt idx="338">
                  <c:v>0.37150168299847014</c:v>
                </c:pt>
                <c:pt idx="339">
                  <c:v>0.37113443125736534</c:v>
                </c:pt>
                <c:pt idx="340">
                  <c:v>0.37076754256667915</c:v>
                </c:pt>
                <c:pt idx="341">
                  <c:v>0.37040101656751373</c:v>
                </c:pt>
                <c:pt idx="342">
                  <c:v>0.37003485290132671</c:v>
                </c:pt>
                <c:pt idx="343">
                  <c:v>0.36966905120993065</c:v>
                </c:pt>
                <c:pt idx="344">
                  <c:v>0.36930361113549132</c:v>
                </c:pt>
                <c:pt idx="345">
                  <c:v>0.36893579272453692</c:v>
                </c:pt>
                <c:pt idx="346">
                  <c:v>0.36856757499450199</c:v>
                </c:pt>
                <c:pt idx="347">
                  <c:v>0.36819972476553181</c:v>
                </c:pt>
                <c:pt idx="348">
                  <c:v>0.36783224167084116</c:v>
                </c:pt>
                <c:pt idx="349">
                  <c:v>0.36746512534400971</c:v>
                </c:pt>
                <c:pt idx="350">
                  <c:v>0.36709837541898388</c:v>
                </c:pt>
                <c:pt idx="351">
                  <c:v>0.36673114620836039</c:v>
                </c:pt>
                <c:pt idx="352">
                  <c:v>0.36636156684271509</c:v>
                </c:pt>
                <c:pt idx="353">
                  <c:v>0.36599235992677559</c:v>
                </c:pt>
                <c:pt idx="354">
                  <c:v>0.36562352508519985</c:v>
                </c:pt>
                <c:pt idx="355">
                  <c:v>0.36525506194302321</c:v>
                </c:pt>
                <c:pt idx="356">
                  <c:v>0.36488697012565979</c:v>
                </c:pt>
                <c:pt idx="357">
                  <c:v>0.36451924925890111</c:v>
                </c:pt>
                <c:pt idx="358">
                  <c:v>0.36414948333719654</c:v>
                </c:pt>
                <c:pt idx="359">
                  <c:v>0.36377888573430106</c:v>
                </c:pt>
                <c:pt idx="360">
                  <c:v>0.36340866529130672</c:v>
                </c:pt>
                <c:pt idx="361">
                  <c:v>0.36303882162437584</c:v>
                </c:pt>
                <c:pt idx="362">
                  <c:v>0.36266935435006009</c:v>
                </c:pt>
                <c:pt idx="363">
                  <c:v>0.36230026308530205</c:v>
                </c:pt>
                <c:pt idx="364">
                  <c:v>0.36193129200924701</c:v>
                </c:pt>
                <c:pt idx="365">
                  <c:v>0.36155926807640881</c:v>
                </c:pt>
                <c:pt idx="366">
                  <c:v>0.36118762654158293</c:v>
                </c:pt>
                <c:pt idx="367">
                  <c:v>0.36081636701170761</c:v>
                </c:pt>
                <c:pt idx="368">
                  <c:v>0.36044548909412583</c:v>
                </c:pt>
                <c:pt idx="369">
                  <c:v>0.3600749923965838</c:v>
                </c:pt>
                <c:pt idx="370">
                  <c:v>0.35970487652723071</c:v>
                </c:pt>
                <c:pt idx="371">
                  <c:v>0.35933347412008682</c:v>
                </c:pt>
                <c:pt idx="372">
                  <c:v>0.35896037426049165</c:v>
                </c:pt>
                <c:pt idx="373">
                  <c:v>0.35858766179454393</c:v>
                </c:pt>
                <c:pt idx="374">
                  <c:v>0.35821533632000879</c:v>
                </c:pt>
                <c:pt idx="375">
                  <c:v>0.35784339743506882</c:v>
                </c:pt>
                <c:pt idx="376">
                  <c:v>0.35747184473832411</c:v>
                </c:pt>
                <c:pt idx="377">
                  <c:v>0.35710067782879046</c:v>
                </c:pt>
                <c:pt idx="378">
                  <c:v>0.35672687752350896</c:v>
                </c:pt>
                <c:pt idx="379">
                  <c:v>0.35635267319610403</c:v>
                </c:pt>
                <c:pt idx="380">
                  <c:v>0.35597886140676538</c:v>
                </c:pt>
                <c:pt idx="381">
                  <c:v>0.35560544174372311</c:v>
                </c:pt>
                <c:pt idx="382">
                  <c:v>0.35523241379563891</c:v>
                </c:pt>
                <c:pt idx="383">
                  <c:v>0.35485977715160588</c:v>
                </c:pt>
                <c:pt idx="384">
                  <c:v>0.35448710732567751</c:v>
                </c:pt>
                <c:pt idx="385">
                  <c:v>0.35411137023414618</c:v>
                </c:pt>
                <c:pt idx="386">
                  <c:v>0.35373603140353588</c:v>
                </c:pt>
                <c:pt idx="387">
                  <c:v>0.35336109041171182</c:v>
                </c:pt>
                <c:pt idx="388">
                  <c:v>0.35298654683698699</c:v>
                </c:pt>
                <c:pt idx="389">
                  <c:v>0.35261240025812052</c:v>
                </c:pt>
                <c:pt idx="390">
                  <c:v>0.35223865025431811</c:v>
                </c:pt>
                <c:pt idx="391">
                  <c:v>0.35186372495062879</c:v>
                </c:pt>
                <c:pt idx="392">
                  <c:v>0.35148681624752592</c:v>
                </c:pt>
                <c:pt idx="393">
                  <c:v>0.35111031128075759</c:v>
                </c:pt>
                <c:pt idx="394">
                  <c:v>0.35073420961785007</c:v>
                </c:pt>
                <c:pt idx="395">
                  <c:v>0.35035851082679254</c:v>
                </c:pt>
                <c:pt idx="396">
                  <c:v>0.34998321447603808</c:v>
                </c:pt>
                <c:pt idx="397">
                  <c:v>0.34960832013450144</c:v>
                </c:pt>
                <c:pt idx="398">
                  <c:v>0.34923119017459497</c:v>
                </c:pt>
                <c:pt idx="399">
                  <c:v>0.34885307634274049</c:v>
                </c:pt>
                <c:pt idx="400">
                  <c:v>0.34847537189605515</c:v>
                </c:pt>
                <c:pt idx="401">
                  <c:v>0.3480980763912962</c:v>
                </c:pt>
                <c:pt idx="402">
                  <c:v>0.34772118938570074</c:v>
                </c:pt>
                <c:pt idx="403">
                  <c:v>0.34734471043698545</c:v>
                </c:pt>
                <c:pt idx="404">
                  <c:v>0.34696863910334524</c:v>
                </c:pt>
                <c:pt idx="405">
                  <c:v>0.34658936133597029</c:v>
                </c:pt>
                <c:pt idx="406">
                  <c:v>0.34621000701580906</c:v>
                </c:pt>
                <c:pt idx="407">
                  <c:v>0.34583106791237478</c:v>
                </c:pt>
                <c:pt idx="408">
                  <c:v>0.34545254357119781</c:v>
                </c:pt>
                <c:pt idx="409">
                  <c:v>0.34507443353830686</c:v>
                </c:pt>
                <c:pt idx="410">
                  <c:v>0.34469673736022644</c:v>
                </c:pt>
                <c:pt idx="411">
                  <c:v>0.34431914627023197</c:v>
                </c:pt>
                <c:pt idx="412">
                  <c:v>0.34393809241815537</c:v>
                </c:pt>
                <c:pt idx="413">
                  <c:v>0.34355746027378692</c:v>
                </c:pt>
                <c:pt idx="414">
                  <c:v>0.34317724937042843</c:v>
                </c:pt>
                <c:pt idx="415">
                  <c:v>0.34279745924189747</c:v>
                </c:pt>
                <c:pt idx="416">
                  <c:v>0.34241808942252716</c:v>
                </c:pt>
                <c:pt idx="417">
                  <c:v>0.34203913944716691</c:v>
                </c:pt>
                <c:pt idx="418">
                  <c:v>0.34165961081246443</c:v>
                </c:pt>
                <c:pt idx="419">
                  <c:v>0.34127723343699273</c:v>
                </c:pt>
                <c:pt idx="420">
                  <c:v>0.34089528400925778</c:v>
                </c:pt>
                <c:pt idx="421">
                  <c:v>0.34051376205031098</c:v>
                </c:pt>
                <c:pt idx="422">
                  <c:v>0.34013266708173945</c:v>
                </c:pt>
                <c:pt idx="423">
                  <c:v>0.33975199862566513</c:v>
                </c:pt>
                <c:pt idx="424">
                  <c:v>0.33937175620474574</c:v>
                </c:pt>
                <c:pt idx="425">
                  <c:v>0.33899037326890102</c:v>
                </c:pt>
                <c:pt idx="426">
                  <c:v>0.33860663041112354</c:v>
                </c:pt>
                <c:pt idx="427">
                  <c:v>0.33822332195677668</c:v>
                </c:pt>
                <c:pt idx="428">
                  <c:v>0.33784044741410735</c:v>
                </c:pt>
                <c:pt idx="429">
                  <c:v>0.33745800629192102</c:v>
                </c:pt>
                <c:pt idx="430">
                  <c:v>0.33707599809957772</c:v>
                </c:pt>
                <c:pt idx="431">
                  <c:v>0.33669442234699348</c:v>
                </c:pt>
                <c:pt idx="432">
                  <c:v>0.33631127812544198</c:v>
                </c:pt>
                <c:pt idx="433">
                  <c:v>0.33592612535341598</c:v>
                </c:pt>
                <c:pt idx="434">
                  <c:v>0.33554141366876183</c:v>
                </c:pt>
                <c:pt idx="435">
                  <c:v>0.33515714256633405</c:v>
                </c:pt>
                <c:pt idx="436">
                  <c:v>0.33477331154156631</c:v>
                </c:pt>
                <c:pt idx="437">
                  <c:v>0.33438992009046964</c:v>
                </c:pt>
                <c:pt idx="438">
                  <c:v>0.3340069677096329</c:v>
                </c:pt>
                <c:pt idx="439">
                  <c:v>0.33362216609533812</c:v>
                </c:pt>
                <c:pt idx="440">
                  <c:v>0.33323555630928614</c:v>
                </c:pt>
                <c:pt idx="441">
                  <c:v>0.33284939453641144</c:v>
                </c:pt>
                <c:pt idx="442">
                  <c:v>0.33246368025754508</c:v>
                </c:pt>
                <c:pt idx="443">
                  <c:v>0.33207841295411994</c:v>
                </c:pt>
                <c:pt idx="444">
                  <c:v>0.33169359210816934</c:v>
                </c:pt>
                <c:pt idx="445">
                  <c:v>0.33130921720232709</c:v>
                </c:pt>
                <c:pt idx="446">
                  <c:v>0.330922874222639</c:v>
                </c:pt>
                <c:pt idx="447">
                  <c:v>0.33053475744050309</c:v>
                </c:pt>
                <c:pt idx="448">
                  <c:v>0.33014709585396779</c:v>
                </c:pt>
                <c:pt idx="449">
                  <c:v>0.32975988892916613</c:v>
                </c:pt>
                <c:pt idx="450">
                  <c:v>0.32937313613285557</c:v>
                </c:pt>
                <c:pt idx="451">
                  <c:v>0.32898683693242053</c:v>
                </c:pt>
                <c:pt idx="452">
                  <c:v>0.3286009907958693</c:v>
                </c:pt>
                <c:pt idx="453">
                  <c:v>0.32821323567721222</c:v>
                </c:pt>
                <c:pt idx="454">
                  <c:v>0.32782355879853742</c:v>
                </c:pt>
                <c:pt idx="455">
                  <c:v>0.32743434457052173</c:v>
                </c:pt>
                <c:pt idx="456">
                  <c:v>0.32704559244387482</c:v>
                </c:pt>
                <c:pt idx="457">
                  <c:v>0.32665730186995923</c:v>
                </c:pt>
                <c:pt idx="458">
                  <c:v>0.32626947230078779</c:v>
                </c:pt>
                <c:pt idx="459">
                  <c:v>0.32588210318902489</c:v>
                </c:pt>
                <c:pt idx="460">
                  <c:v>0.32549308050265674</c:v>
                </c:pt>
                <c:pt idx="461">
                  <c:v>0.32510178704695314</c:v>
                </c:pt>
                <c:pt idx="462">
                  <c:v>0.32471096398702021</c:v>
                </c:pt>
                <c:pt idx="463">
                  <c:v>0.32432061075736884</c:v>
                </c:pt>
                <c:pt idx="464">
                  <c:v>0.32393072679318996</c:v>
                </c:pt>
                <c:pt idx="465">
                  <c:v>0.32354131153035326</c:v>
                </c:pt>
                <c:pt idx="466">
                  <c:v>0.32315236440540646</c:v>
                </c:pt>
                <c:pt idx="467">
                  <c:v>0.3227622354342855</c:v>
                </c:pt>
                <c:pt idx="468">
                  <c:v>0.32236926525180026</c:v>
                </c:pt>
                <c:pt idx="469">
                  <c:v>0.32197677351923054</c:v>
                </c:pt>
                <c:pt idx="470">
                  <c:v>0.32158475965405314</c:v>
                </c:pt>
                <c:pt idx="471">
                  <c:v>0.32119322307445358</c:v>
                </c:pt>
                <c:pt idx="472">
                  <c:v>0.32080216319932636</c:v>
                </c:pt>
                <c:pt idx="473">
                  <c:v>0.32041157944827325</c:v>
                </c:pt>
                <c:pt idx="474">
                  <c:v>0.32002052432442785</c:v>
                </c:pt>
                <c:pt idx="475">
                  <c:v>0.3196258132749864</c:v>
                </c:pt>
                <c:pt idx="476">
                  <c:v>0.31923158905935972</c:v>
                </c:pt>
                <c:pt idx="477">
                  <c:v>0.31883785107708984</c:v>
                </c:pt>
                <c:pt idx="478">
                  <c:v>0.31844459872846004</c:v>
                </c:pt>
                <c:pt idx="479">
                  <c:v>0.31805183141449389</c:v>
                </c:pt>
                <c:pt idx="480">
                  <c:v>0.31765954853695255</c:v>
                </c:pt>
                <c:pt idx="481">
                  <c:v>0.31726774949833553</c:v>
                </c:pt>
                <c:pt idx="482">
                  <c:v>0.31687124815282725</c:v>
                </c:pt>
                <c:pt idx="483">
                  <c:v>0.31647522331867689</c:v>
                </c:pt>
                <c:pt idx="484">
                  <c:v>0.31607969343529974</c:v>
                </c:pt>
                <c:pt idx="485">
                  <c:v>0.31568465788410738</c:v>
                </c:pt>
                <c:pt idx="486">
                  <c:v>0.31529011604728502</c:v>
                </c:pt>
                <c:pt idx="487">
                  <c:v>0.31489606730778952</c:v>
                </c:pt>
                <c:pt idx="488">
                  <c:v>0.31450251104935001</c:v>
                </c:pt>
                <c:pt idx="489">
                  <c:v>0.31410538458909754</c:v>
                </c:pt>
                <c:pt idx="490">
                  <c:v>0.31370748627963219</c:v>
                </c:pt>
                <c:pt idx="491">
                  <c:v>0.31331009201458093</c:v>
                </c:pt>
                <c:pt idx="492">
                  <c:v>0.31291320115543753</c:v>
                </c:pt>
                <c:pt idx="493">
                  <c:v>0.31251681306450363</c:v>
                </c:pt>
                <c:pt idx="494">
                  <c:v>0.31212092710488937</c:v>
                </c:pt>
                <c:pt idx="495">
                  <c:v>0.31172554264051211</c:v>
                </c:pt>
                <c:pt idx="496">
                  <c:v>0.31132803574018514</c:v>
                </c:pt>
                <c:pt idx="497">
                  <c:v>0.31092818593403737</c:v>
                </c:pt>
                <c:pt idx="498">
                  <c:v>0.31052884966939226</c:v>
                </c:pt>
                <c:pt idx="499">
                  <c:v>0.31013002628669112</c:v>
                </c:pt>
                <c:pt idx="500">
                  <c:v>0.30973171512722003</c:v>
                </c:pt>
                <c:pt idx="501">
                  <c:v>0.30933391553311301</c:v>
                </c:pt>
                <c:pt idx="502">
                  <c:v>0.30893662684734846</c:v>
                </c:pt>
                <c:pt idx="503">
                  <c:v>0.30853901601326855</c:v>
                </c:pt>
                <c:pt idx="504">
                  <c:v>0.30813713102500906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89.9</c:v>
                </c:pt>
                <c:pt idx="1">
                  <c:v>89.9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84</c:v>
                </c:pt>
                <c:pt idx="1">
                  <c:v>84</c:v>
                </c:pt>
                <c:pt idx="2">
                  <c:v>84</c:v>
                </c:pt>
                <c:pt idx="3">
                  <c:v>84</c:v>
                </c:pt>
                <c:pt idx="4">
                  <c:v>84</c:v>
                </c:pt>
                <c:pt idx="5">
                  <c:v>84</c:v>
                </c:pt>
                <c:pt idx="6">
                  <c:v>84</c:v>
                </c:pt>
                <c:pt idx="7">
                  <c:v>84</c:v>
                </c:pt>
                <c:pt idx="8">
                  <c:v>84.000006904074212</c:v>
                </c:pt>
                <c:pt idx="9">
                  <c:v>84.001961657691851</c:v>
                </c:pt>
                <c:pt idx="10">
                  <c:v>84.006455247957533</c:v>
                </c:pt>
                <c:pt idx="11">
                  <c:v>84.014379656342186</c:v>
                </c:pt>
                <c:pt idx="12">
                  <c:v>84.027204461193307</c:v>
                </c:pt>
                <c:pt idx="13">
                  <c:v>84.047723435392285</c:v>
                </c:pt>
                <c:pt idx="14">
                  <c:v>84.082874407542306</c:v>
                </c:pt>
                <c:pt idx="15">
                  <c:v>84.216329196453771</c:v>
                </c:pt>
                <c:pt idx="16">
                  <c:v>84.286900665970819</c:v>
                </c:pt>
                <c:pt idx="17">
                  <c:v>84.313362188878628</c:v>
                </c:pt>
                <c:pt idx="18">
                  <c:v>84.329468406757215</c:v>
                </c:pt>
                <c:pt idx="19">
                  <c:v>84.340141605919101</c:v>
                </c:pt>
                <c:pt idx="20">
                  <c:v>84.34739119800355</c:v>
                </c:pt>
                <c:pt idx="21">
                  <c:v>84.35228011964854</c:v>
                </c:pt>
                <c:pt idx="22">
                  <c:v>84.355444657230308</c:v>
                </c:pt>
                <c:pt idx="23">
                  <c:v>84.357306228272833</c:v>
                </c:pt>
                <c:pt idx="24">
                  <c:v>84.352162312182543</c:v>
                </c:pt>
                <c:pt idx="25">
                  <c:v>84.347025235807308</c:v>
                </c:pt>
                <c:pt idx="26">
                  <c:v>84.341904393911207</c:v>
                </c:pt>
                <c:pt idx="27">
                  <c:v>84.336799735189103</c:v>
                </c:pt>
                <c:pt idx="28">
                  <c:v>84.331711208498035</c:v>
                </c:pt>
                <c:pt idx="29">
                  <c:v>84.326638762856632</c:v>
                </c:pt>
                <c:pt idx="30">
                  <c:v>84.321582347444661</c:v>
                </c:pt>
                <c:pt idx="31">
                  <c:v>84.316541911602471</c:v>
                </c:pt>
                <c:pt idx="32">
                  <c:v>84.311517404830539</c:v>
                </c:pt>
                <c:pt idx="33">
                  <c:v>84.306508776788903</c:v>
                </c:pt>
                <c:pt idx="34">
                  <c:v>84.301515977296702</c:v>
                </c:pt>
                <c:pt idx="35">
                  <c:v>84.296538956331673</c:v>
                </c:pt>
                <c:pt idx="36">
                  <c:v>84.291568260838076</c:v>
                </c:pt>
                <c:pt idx="37">
                  <c:v>84.286610190543215</c:v>
                </c:pt>
                <c:pt idx="38">
                  <c:v>84.281669021777603</c:v>
                </c:pt>
                <c:pt idx="39">
                  <c:v>84.276744696925732</c:v>
                </c:pt>
                <c:pt idx="40">
                  <c:v>84.271837158568516</c:v>
                </c:pt>
                <c:pt idx="41">
                  <c:v>84.266946349482595</c:v>
                </c:pt>
                <c:pt idx="42">
                  <c:v>84.26207221263968</c:v>
                </c:pt>
                <c:pt idx="43">
                  <c:v>84.257214691205888</c:v>
                </c:pt>
                <c:pt idx="44">
                  <c:v>84.252373728541073</c:v>
                </c:pt>
                <c:pt idx="45">
                  <c:v>84.247549268198171</c:v>
                </c:pt>
                <c:pt idx="46">
                  <c:v>84.242741253922532</c:v>
                </c:pt>
                <c:pt idx="47">
                  <c:v>84.237949629651283</c:v>
                </c:pt>
                <c:pt idx="48">
                  <c:v>84.233173527887018</c:v>
                </c:pt>
                <c:pt idx="49">
                  <c:v>84.228484869105543</c:v>
                </c:pt>
                <c:pt idx="50">
                  <c:v>84.223887043992107</c:v>
                </c:pt>
                <c:pt idx="51">
                  <c:v>84.219378292820622</c:v>
                </c:pt>
                <c:pt idx="52">
                  <c:v>84.214956889956241</c:v>
                </c:pt>
                <c:pt idx="53">
                  <c:v>84.210621143194984</c:v>
                </c:pt>
                <c:pt idx="54">
                  <c:v>84.20636939311602</c:v>
                </c:pt>
                <c:pt idx="55">
                  <c:v>84.202200012446582</c:v>
                </c:pt>
                <c:pt idx="56">
                  <c:v>84.19811140543915</c:v>
                </c:pt>
                <c:pt idx="57">
                  <c:v>84.19410200726071</c:v>
                </c:pt>
                <c:pt idx="58">
                  <c:v>84.190170283393883</c:v>
                </c:pt>
                <c:pt idx="59">
                  <c:v>84.186314729049556</c:v>
                </c:pt>
                <c:pt idx="60">
                  <c:v>84.182533868591008</c:v>
                </c:pt>
                <c:pt idx="61">
                  <c:v>84.178826254969096</c:v>
                </c:pt>
                <c:pt idx="62">
                  <c:v>84.175185253630573</c:v>
                </c:pt>
                <c:pt idx="63">
                  <c:v>84.171571316899602</c:v>
                </c:pt>
                <c:pt idx="64">
                  <c:v>84.167989406295561</c:v>
                </c:pt>
                <c:pt idx="65">
                  <c:v>84.164439238008043</c:v>
                </c:pt>
                <c:pt idx="66">
                  <c:v>84.160920530741748</c:v>
                </c:pt>
                <c:pt idx="67">
                  <c:v>84.157433005694159</c:v>
                </c:pt>
                <c:pt idx="68">
                  <c:v>84.153976386533444</c:v>
                </c:pt>
                <c:pt idx="69">
                  <c:v>84.150550399376613</c:v>
                </c:pt>
                <c:pt idx="70">
                  <c:v>84.147154772767763</c:v>
                </c:pt>
                <c:pt idx="71">
                  <c:v>84.143789237656591</c:v>
                </c:pt>
                <c:pt idx="72">
                  <c:v>84.14045352737709</c:v>
                </c:pt>
                <c:pt idx="73">
                  <c:v>84.137147377626377</c:v>
                </c:pt>
                <c:pt idx="74">
                  <c:v>84.1338705264438</c:v>
                </c:pt>
                <c:pt idx="75">
                  <c:v>84.130622714190153</c:v>
                </c:pt>
                <c:pt idx="76">
                  <c:v>84.127403683527106</c:v>
                </c:pt>
                <c:pt idx="77">
                  <c:v>84.124213179396833</c:v>
                </c:pt>
                <c:pt idx="78">
                  <c:v>84.12105094900177</c:v>
                </c:pt>
                <c:pt idx="79">
                  <c:v>84.117916506164732</c:v>
                </c:pt>
                <c:pt idx="80">
                  <c:v>84.114799298306338</c:v>
                </c:pt>
                <c:pt idx="81">
                  <c:v>84.111861308548058</c:v>
                </c:pt>
                <c:pt idx="82">
                  <c:v>84.109891125488687</c:v>
                </c:pt>
                <c:pt idx="83">
                  <c:v>84.109372341735877</c:v>
                </c:pt>
                <c:pt idx="84">
                  <c:v>84.111003572344586</c:v>
                </c:pt>
                <c:pt idx="85">
                  <c:v>84.116125667467372</c:v>
                </c:pt>
                <c:pt idx="86">
                  <c:v>84.12809851953746</c:v>
                </c:pt>
                <c:pt idx="87">
                  <c:v>84.18773926319362</c:v>
                </c:pt>
                <c:pt idx="88">
                  <c:v>84.221419950010457</c:v>
                </c:pt>
                <c:pt idx="89">
                  <c:v>84.233035157743302</c:v>
                </c:pt>
                <c:pt idx="90">
                  <c:v>84.239277467330268</c:v>
                </c:pt>
                <c:pt idx="91">
                  <c:v>84.242742395690328</c:v>
                </c:pt>
                <c:pt idx="92">
                  <c:v>84.244449738718075</c:v>
                </c:pt>
                <c:pt idx="93">
                  <c:v>84.244939455163987</c:v>
                </c:pt>
                <c:pt idx="94">
                  <c:v>84.24453924878523</c:v>
                </c:pt>
                <c:pt idx="95">
                  <c:v>84.243464363056432</c:v>
                </c:pt>
                <c:pt idx="96">
                  <c:v>84.238670273783796</c:v>
                </c:pt>
                <c:pt idx="97">
                  <c:v>84.233886581601098</c:v>
                </c:pt>
                <c:pt idx="98">
                  <c:v>84.229184108787209</c:v>
                </c:pt>
                <c:pt idx="99">
                  <c:v>84.22457273726144</c:v>
                </c:pt>
                <c:pt idx="100">
                  <c:v>84.22005070211307</c:v>
                </c:pt>
                <c:pt idx="101">
                  <c:v>84.215616272623109</c:v>
                </c:pt>
                <c:pt idx="102">
                  <c:v>84.211267751601866</c:v>
                </c:pt>
                <c:pt idx="103">
                  <c:v>84.20716939045883</c:v>
                </c:pt>
                <c:pt idx="104">
                  <c:v>84.204213577623165</c:v>
                </c:pt>
                <c:pt idx="105">
                  <c:v>84.202809933448989</c:v>
                </c:pt>
                <c:pt idx="106">
                  <c:v>84.203412211538108</c:v>
                </c:pt>
                <c:pt idx="107">
                  <c:v>84.206712835387833</c:v>
                </c:pt>
                <c:pt idx="108">
                  <c:v>84.21386459875211</c:v>
                </c:pt>
                <c:pt idx="109">
                  <c:v>84.227081338827787</c:v>
                </c:pt>
                <c:pt idx="110">
                  <c:v>84.252007632051132</c:v>
                </c:pt>
                <c:pt idx="111">
                  <c:v>84.357956626405439</c:v>
                </c:pt>
                <c:pt idx="112">
                  <c:v>84.415095668909302</c:v>
                </c:pt>
                <c:pt idx="113">
                  <c:v>84.435928730051188</c:v>
                </c:pt>
                <c:pt idx="114">
                  <c:v>84.448208793214064</c:v>
                </c:pt>
                <c:pt idx="115">
                  <c:v>84.455980967190712</c:v>
                </c:pt>
                <c:pt idx="116">
                  <c:v>84.460908136408662</c:v>
                </c:pt>
                <c:pt idx="117">
                  <c:v>84.463871581348045</c:v>
                </c:pt>
                <c:pt idx="118">
                  <c:v>84.465403015102822</c:v>
                </c:pt>
                <c:pt idx="119">
                  <c:v>84.465849984455062</c:v>
                </c:pt>
                <c:pt idx="120">
                  <c:v>84.460413353850328</c:v>
                </c:pt>
                <c:pt idx="121">
                  <c:v>84.458511722836462</c:v>
                </c:pt>
                <c:pt idx="122">
                  <c:v>84.470516692414094</c:v>
                </c:pt>
                <c:pt idx="123">
                  <c:v>84.49534544094162</c:v>
                </c:pt>
                <c:pt idx="124">
                  <c:v>84.532049823031485</c:v>
                </c:pt>
                <c:pt idx="125">
                  <c:v>84.580287390246298</c:v>
                </c:pt>
                <c:pt idx="126">
                  <c:v>84.640432082384763</c:v>
                </c:pt>
                <c:pt idx="127">
                  <c:v>84.713406508365182</c:v>
                </c:pt>
                <c:pt idx="128">
                  <c:v>84.800800118644077</c:v>
                </c:pt>
                <c:pt idx="129">
                  <c:v>84.905137549824502</c:v>
                </c:pt>
                <c:pt idx="130">
                  <c:v>85.030195244388452</c:v>
                </c:pt>
                <c:pt idx="131">
                  <c:v>85.181946539846521</c:v>
                </c:pt>
                <c:pt idx="132">
                  <c:v>85.373532538955487</c:v>
                </c:pt>
                <c:pt idx="133">
                  <c:v>85.635033013507396</c:v>
                </c:pt>
                <c:pt idx="134">
                  <c:v>86.03033787043988</c:v>
                </c:pt>
                <c:pt idx="135">
                  <c:v>87.327432703833082</c:v>
                </c:pt>
                <c:pt idx="136">
                  <c:v>87.990307809399013</c:v>
                </c:pt>
                <c:pt idx="137">
                  <c:v>88.255116763324367</c:v>
                </c:pt>
                <c:pt idx="138">
                  <c:v>88.428302845714143</c:v>
                </c:pt>
                <c:pt idx="139">
                  <c:v>88.55392848097911</c:v>
                </c:pt>
                <c:pt idx="140">
                  <c:v>88.649872226871452</c:v>
                </c:pt>
                <c:pt idx="141">
                  <c:v>88.725484633200324</c:v>
                </c:pt>
                <c:pt idx="142">
                  <c:v>88.786339058097155</c:v>
                </c:pt>
                <c:pt idx="143">
                  <c:v>88.836069403474198</c:v>
                </c:pt>
                <c:pt idx="144">
                  <c:v>88.826407007684992</c:v>
                </c:pt>
                <c:pt idx="145">
                  <c:v>88.816752675209059</c:v>
                </c:pt>
                <c:pt idx="146">
                  <c:v>88.807106399317533</c:v>
                </c:pt>
                <c:pt idx="147">
                  <c:v>88.797468173287143</c:v>
                </c:pt>
                <c:pt idx="148">
                  <c:v>88.787837990400263</c:v>
                </c:pt>
                <c:pt idx="149">
                  <c:v>88.778213867897577</c:v>
                </c:pt>
                <c:pt idx="150">
                  <c:v>88.768575559872488</c:v>
                </c:pt>
                <c:pt idx="151">
                  <c:v>88.758945356823347</c:v>
                </c:pt>
                <c:pt idx="152">
                  <c:v>88.749323251934555</c:v>
                </c:pt>
                <c:pt idx="153">
                  <c:v>88.739709238396287</c:v>
                </c:pt>
                <c:pt idx="154">
                  <c:v>88.730103309404413</c:v>
                </c:pt>
                <c:pt idx="155">
                  <c:v>88.720538232878411</c:v>
                </c:pt>
                <c:pt idx="156">
                  <c:v>88.711586463096907</c:v>
                </c:pt>
                <c:pt idx="157">
                  <c:v>88.703956710453937</c:v>
                </c:pt>
                <c:pt idx="158">
                  <c:v>88.699049977970475</c:v>
                </c:pt>
                <c:pt idx="159">
                  <c:v>88.713826217720381</c:v>
                </c:pt>
                <c:pt idx="160">
                  <c:v>88.720497023900265</c:v>
                </c:pt>
                <c:pt idx="161">
                  <c:v>88.718084467565447</c:v>
                </c:pt>
                <c:pt idx="162">
                  <c:v>88.713431104640733</c:v>
                </c:pt>
                <c:pt idx="163">
                  <c:v>88.707571757928775</c:v>
                </c:pt>
                <c:pt idx="164">
                  <c:v>88.700940376805562</c:v>
                </c:pt>
                <c:pt idx="165">
                  <c:v>88.693770900963244</c:v>
                </c:pt>
                <c:pt idx="166">
                  <c:v>88.686206441071036</c:v>
                </c:pt>
                <c:pt idx="167">
                  <c:v>88.678341600655244</c:v>
                </c:pt>
                <c:pt idx="168">
                  <c:v>88.668763381340483</c:v>
                </c:pt>
                <c:pt idx="169">
                  <c:v>88.659188713484482</c:v>
                </c:pt>
                <c:pt idx="170">
                  <c:v>88.649602602572614</c:v>
                </c:pt>
                <c:pt idx="171">
                  <c:v>88.640024678847553</c:v>
                </c:pt>
                <c:pt idx="172">
                  <c:v>88.630454935316891</c:v>
                </c:pt>
                <c:pt idx="173">
                  <c:v>88.620893364994188</c:v>
                </c:pt>
                <c:pt idx="174">
                  <c:v>88.611339960898974</c:v>
                </c:pt>
                <c:pt idx="175">
                  <c:v>88.601794196604246</c:v>
                </c:pt>
                <c:pt idx="176">
                  <c:v>88.592233005012773</c:v>
                </c:pt>
                <c:pt idx="177">
                  <c:v>88.582680043897057</c:v>
                </c:pt>
                <c:pt idx="178">
                  <c:v>88.573135306172119</c:v>
                </c:pt>
                <c:pt idx="179">
                  <c:v>88.56359878475908</c:v>
                </c:pt>
                <c:pt idx="180">
                  <c:v>88.554070472585181</c:v>
                </c:pt>
                <c:pt idx="181">
                  <c:v>88.544550362583735</c:v>
                </c:pt>
                <c:pt idx="182">
                  <c:v>88.53501829595676</c:v>
                </c:pt>
                <c:pt idx="183">
                  <c:v>88.525490575206021</c:v>
                </c:pt>
                <c:pt idx="184">
                  <c:v>88.515971121628496</c:v>
                </c:pt>
                <c:pt idx="185">
                  <c:v>88.506459928050774</c:v>
                </c:pt>
                <c:pt idx="186">
                  <c:v>88.496956987305694</c:v>
                </c:pt>
                <c:pt idx="187">
                  <c:v>88.487462292232294</c:v>
                </c:pt>
                <c:pt idx="188">
                  <c:v>88.477960558835065</c:v>
                </c:pt>
                <c:pt idx="189">
                  <c:v>88.468458358984577</c:v>
                </c:pt>
                <c:pt idx="190">
                  <c:v>88.458964470694497</c:v>
                </c:pt>
                <c:pt idx="191">
                  <c:v>88.449478886694706</c:v>
                </c:pt>
                <c:pt idx="192">
                  <c:v>88.440001599721455</c:v>
                </c:pt>
                <c:pt idx="193">
                  <c:v>88.430532602517346</c:v>
                </c:pt>
                <c:pt idx="194">
                  <c:v>88.421061906711856</c:v>
                </c:pt>
                <c:pt idx="195">
                  <c:v>88.411585511098011</c:v>
                </c:pt>
                <c:pt idx="196">
                  <c:v>88.402117472056133</c:v>
                </c:pt>
                <c:pt idx="197">
                  <c:v>88.393324094746205</c:v>
                </c:pt>
                <c:pt idx="198">
                  <c:v>88.386164151219887</c:v>
                </c:pt>
                <c:pt idx="199">
                  <c:v>88.380944208394681</c:v>
                </c:pt>
                <c:pt idx="200">
                  <c:v>88.378065278571867</c:v>
                </c:pt>
                <c:pt idx="201">
                  <c:v>88.378072318437802</c:v>
                </c:pt>
                <c:pt idx="202">
                  <c:v>88.381739056271911</c:v>
                </c:pt>
                <c:pt idx="203">
                  <c:v>88.390232445577269</c:v>
                </c:pt>
                <c:pt idx="204">
                  <c:v>88.405476086113424</c:v>
                </c:pt>
                <c:pt idx="205">
                  <c:v>88.431117432553393</c:v>
                </c:pt>
                <c:pt idx="206">
                  <c:v>88.476320808781821</c:v>
                </c:pt>
                <c:pt idx="207">
                  <c:v>88.651715500573232</c:v>
                </c:pt>
                <c:pt idx="208">
                  <c:v>88.739893775823873</c:v>
                </c:pt>
                <c:pt idx="209">
                  <c:v>88.770576724160591</c:v>
                </c:pt>
                <c:pt idx="210">
                  <c:v>88.787917909758193</c:v>
                </c:pt>
                <c:pt idx="211">
                  <c:v>88.798300279365534</c:v>
                </c:pt>
                <c:pt idx="212">
                  <c:v>88.804331182473845</c:v>
                </c:pt>
                <c:pt idx="213">
                  <c:v>88.807371244482766</c:v>
                </c:pt>
                <c:pt idx="214">
                  <c:v>88.808236463040643</c:v>
                </c:pt>
                <c:pt idx="215">
                  <c:v>88.807457527907928</c:v>
                </c:pt>
                <c:pt idx="216">
                  <c:v>88.797819008859136</c:v>
                </c:pt>
                <c:pt idx="217">
                  <c:v>88.788188533198365</c:v>
                </c:pt>
                <c:pt idx="218">
                  <c:v>88.778565000785179</c:v>
                </c:pt>
                <c:pt idx="219">
                  <c:v>88.768926397487974</c:v>
                </c:pt>
                <c:pt idx="220">
                  <c:v>88.759295899415008</c:v>
                </c:pt>
                <c:pt idx="221">
                  <c:v>88.749673499750486</c:v>
                </c:pt>
                <c:pt idx="222">
                  <c:v>88.740059191684367</c:v>
                </c:pt>
                <c:pt idx="223">
                  <c:v>88.730452968412308</c:v>
                </c:pt>
                <c:pt idx="224">
                  <c:v>88.72085482313571</c:v>
                </c:pt>
                <c:pt idx="225">
                  <c:v>88.711242731991149</c:v>
                </c:pt>
                <c:pt idx="226">
                  <c:v>88.701636631183902</c:v>
                </c:pt>
                <c:pt idx="227">
                  <c:v>88.69203867089999</c:v>
                </c:pt>
                <c:pt idx="228">
                  <c:v>88.682448844240866</c:v>
                </c:pt>
                <c:pt idx="229">
                  <c:v>88.672867144313841</c:v>
                </c:pt>
                <c:pt idx="230">
                  <c:v>88.663293564232049</c:v>
                </c:pt>
                <c:pt idx="231">
                  <c:v>88.653709738193569</c:v>
                </c:pt>
                <c:pt idx="232">
                  <c:v>88.644128306697027</c:v>
                </c:pt>
                <c:pt idx="233">
                  <c:v>88.634555058390745</c:v>
                </c:pt>
                <c:pt idx="234">
                  <c:v>88.62498998628574</c:v>
                </c:pt>
                <c:pt idx="235">
                  <c:v>88.615433083398983</c:v>
                </c:pt>
                <c:pt idx="236">
                  <c:v>88.605884342753413</c:v>
                </c:pt>
                <c:pt idx="237">
                  <c:v>88.596329450784026</c:v>
                </c:pt>
                <c:pt idx="238">
                  <c:v>88.586772963361227</c:v>
                </c:pt>
                <c:pt idx="239">
                  <c:v>88.577224702364731</c:v>
                </c:pt>
                <c:pt idx="240">
                  <c:v>88.567684660713041</c:v>
                </c:pt>
                <c:pt idx="241">
                  <c:v>88.558152831330787</c:v>
                </c:pt>
                <c:pt idx="242">
                  <c:v>88.548629207148664</c:v>
                </c:pt>
                <c:pt idx="243">
                  <c:v>88.539103933769553</c:v>
                </c:pt>
                <c:pt idx="244">
                  <c:v>88.529572667923787</c:v>
                </c:pt>
                <c:pt idx="245">
                  <c:v>88.520049672327303</c:v>
                </c:pt>
                <c:pt idx="246">
                  <c:v>88.510534939804018</c:v>
                </c:pt>
                <c:pt idx="247">
                  <c:v>88.501028463184113</c:v>
                </c:pt>
                <c:pt idx="248">
                  <c:v>88.491530235303955</c:v>
                </c:pt>
                <c:pt idx="249">
                  <c:v>88.482035276288414</c:v>
                </c:pt>
                <c:pt idx="250">
                  <c:v>88.472529512288503</c:v>
                </c:pt>
                <c:pt idx="251">
                  <c:v>88.463032062966548</c:v>
                </c:pt>
                <c:pt idx="252">
                  <c:v>88.453542921049703</c:v>
                </c:pt>
                <c:pt idx="253">
                  <c:v>88.444062079271504</c:v>
                </c:pt>
                <c:pt idx="254">
                  <c:v>88.434589530371838</c:v>
                </c:pt>
                <c:pt idx="255">
                  <c:v>88.425125267096917</c:v>
                </c:pt>
                <c:pt idx="256">
                  <c:v>88.415645606304921</c:v>
                </c:pt>
                <c:pt idx="257">
                  <c:v>88.406173986948417</c:v>
                </c:pt>
                <c:pt idx="258">
                  <c:v>88.39671071995204</c:v>
                </c:pt>
                <c:pt idx="259">
                  <c:v>88.387255797950417</c:v>
                </c:pt>
                <c:pt idx="260">
                  <c:v>88.377809213584683</c:v>
                </c:pt>
                <c:pt idx="261">
                  <c:v>88.368370959502457</c:v>
                </c:pt>
                <c:pt idx="262">
                  <c:v>88.358923084060862</c:v>
                </c:pt>
                <c:pt idx="263">
                  <c:v>88.349477581203445</c:v>
                </c:pt>
                <c:pt idx="264">
                  <c:v>88.340040476304793</c:v>
                </c:pt>
                <c:pt idx="265">
                  <c:v>88.330611761898325</c:v>
                </c:pt>
                <c:pt idx="266">
                  <c:v>88.321191430524081</c:v>
                </c:pt>
                <c:pt idx="267">
                  <c:v>88.311779474728738</c:v>
                </c:pt>
                <c:pt idx="268">
                  <c:v>88.302364104724461</c:v>
                </c:pt>
                <c:pt idx="269">
                  <c:v>88.292945007767315</c:v>
                </c:pt>
                <c:pt idx="270">
                  <c:v>88.283534355032842</c:v>
                </c:pt>
                <c:pt idx="271">
                  <c:v>88.274132138950776</c:v>
                </c:pt>
                <c:pt idx="272">
                  <c:v>88.264738351957661</c:v>
                </c:pt>
                <c:pt idx="273">
                  <c:v>88.255352986496817</c:v>
                </c:pt>
                <c:pt idx="274">
                  <c:v>88.24597087071804</c:v>
                </c:pt>
                <c:pt idx="275">
                  <c:v>88.236578471937548</c:v>
                </c:pt>
                <c:pt idx="276">
                  <c:v>88.227194564331583</c:v>
                </c:pt>
                <c:pt idx="277">
                  <c:v>88.217819140223725</c:v>
                </c:pt>
                <c:pt idx="278">
                  <c:v>88.208452191944474</c:v>
                </c:pt>
                <c:pt idx="279">
                  <c:v>88.199093711831281</c:v>
                </c:pt>
                <c:pt idx="280">
                  <c:v>88.189743692228532</c:v>
                </c:pt>
                <c:pt idx="281">
                  <c:v>88.180380187049877</c:v>
                </c:pt>
                <c:pt idx="282">
                  <c:v>88.171023320473935</c:v>
                </c:pt>
                <c:pt idx="283">
                  <c:v>88.16167498495102</c:v>
                </c:pt>
                <c:pt idx="284">
                  <c:v>88.152335172703005</c:v>
                </c:pt>
                <c:pt idx="285">
                  <c:v>88.143003875958868</c:v>
                </c:pt>
                <c:pt idx="286">
                  <c:v>88.133681086954667</c:v>
                </c:pt>
                <c:pt idx="287">
                  <c:v>88.124352391873359</c:v>
                </c:pt>
                <c:pt idx="288">
                  <c:v>88.115022865188848</c:v>
                </c:pt>
                <c:pt idx="289">
                  <c:v>88.105701917846588</c:v>
                </c:pt>
                <c:pt idx="290">
                  <c:v>88.096389541957109</c:v>
                </c:pt>
                <c:pt idx="291">
                  <c:v>88.08708572963819</c:v>
                </c:pt>
                <c:pt idx="292">
                  <c:v>88.077790473014844</c:v>
                </c:pt>
                <c:pt idx="293">
                  <c:v>88.068497368109675</c:v>
                </c:pt>
                <c:pt idx="294">
                  <c:v>88.059195483143057</c:v>
                </c:pt>
                <c:pt idx="295">
                  <c:v>88.049902226568648</c:v>
                </c:pt>
                <c:pt idx="296">
                  <c:v>88.04061759038278</c:v>
                </c:pt>
                <c:pt idx="297">
                  <c:v>88.031341566589205</c:v>
                </c:pt>
                <c:pt idx="298">
                  <c:v>88.02207414719912</c:v>
                </c:pt>
                <c:pt idx="299">
                  <c:v>88.012815324231099</c:v>
                </c:pt>
                <c:pt idx="300">
                  <c:v>88.003543477835549</c:v>
                </c:pt>
                <c:pt idx="301">
                  <c:v>87.994278217634431</c:v>
                </c:pt>
                <c:pt idx="302">
                  <c:v>87.985021627543233</c:v>
                </c:pt>
                <c:pt idx="303">
                  <c:v>87.975773699448766</c:v>
                </c:pt>
                <c:pt idx="304">
                  <c:v>87.966534425245442</c:v>
                </c:pt>
                <c:pt idx="305">
                  <c:v>87.957303796835234</c:v>
                </c:pt>
                <c:pt idx="306">
                  <c:v>87.948069171385853</c:v>
                </c:pt>
                <c:pt idx="307">
                  <c:v>87.938832216207217</c:v>
                </c:pt>
                <c:pt idx="308">
                  <c:v>87.929603981674745</c:v>
                </c:pt>
                <c:pt idx="309">
                  <c:v>87.920384459555251</c:v>
                </c:pt>
                <c:pt idx="310">
                  <c:v>87.911173641623307</c:v>
                </c:pt>
                <c:pt idx="311">
                  <c:v>87.901971519661259</c:v>
                </c:pt>
                <c:pt idx="312">
                  <c:v>87.89277494132044</c:v>
                </c:pt>
                <c:pt idx="313">
                  <c:v>87.88356660284569</c:v>
                </c:pt>
                <c:pt idx="314">
                  <c:v>87.87436703639915</c:v>
                </c:pt>
                <c:pt idx="315">
                  <c:v>87.865176233624439</c:v>
                </c:pt>
                <c:pt idx="316">
                  <c:v>87.855994186173135</c:v>
                </c:pt>
                <c:pt idx="317">
                  <c:v>87.846820885704744</c:v>
                </c:pt>
                <c:pt idx="318">
                  <c:v>87.837656323886733</c:v>
                </c:pt>
                <c:pt idx="319">
                  <c:v>87.828483761547332</c:v>
                </c:pt>
                <c:pt idx="320">
                  <c:v>87.819313178813516</c:v>
                </c:pt>
                <c:pt idx="321">
                  <c:v>87.810151411885514</c:v>
                </c:pt>
                <c:pt idx="322">
                  <c:v>87.800998452288567</c:v>
                </c:pt>
                <c:pt idx="323">
                  <c:v>87.791854291556078</c:v>
                </c:pt>
                <c:pt idx="324">
                  <c:v>87.782718921229574</c:v>
                </c:pt>
                <c:pt idx="325">
                  <c:v>87.773586120126751</c:v>
                </c:pt>
                <c:pt idx="326">
                  <c:v>87.764444839827377</c:v>
                </c:pt>
                <c:pt idx="327">
                  <c:v>87.755312428377351</c:v>
                </c:pt>
                <c:pt idx="328">
                  <c:v>87.746188877172145</c:v>
                </c:pt>
                <c:pt idx="329">
                  <c:v>87.737074177615568</c:v>
                </c:pt>
                <c:pt idx="330">
                  <c:v>87.727968321119761</c:v>
                </c:pt>
                <c:pt idx="331">
                  <c:v>87.718871299105217</c:v>
                </c:pt>
                <c:pt idx="332">
                  <c:v>87.709764478578776</c:v>
                </c:pt>
                <c:pt idx="333">
                  <c:v>87.700661745375868</c:v>
                </c:pt>
                <c:pt idx="334">
                  <c:v>87.691567926273919</c:v>
                </c:pt>
                <c:pt idx="335">
                  <c:v>87.682483012543543</c:v>
                </c:pt>
                <c:pt idx="336">
                  <c:v>87.673406995463921</c:v>
                </c:pt>
                <c:pt idx="337">
                  <c:v>87.664339866322763</c:v>
                </c:pt>
                <c:pt idx="338">
                  <c:v>87.655274582030614</c:v>
                </c:pt>
                <c:pt idx="339">
                  <c:v>87.646201852986906</c:v>
                </c:pt>
                <c:pt idx="340">
                  <c:v>87.637138092881145</c:v>
                </c:pt>
                <c:pt idx="341">
                  <c:v>87.628083292846981</c:v>
                </c:pt>
                <c:pt idx="342">
                  <c:v>87.619037444026844</c:v>
                </c:pt>
                <c:pt idx="343">
                  <c:v>87.610000537571935</c:v>
                </c:pt>
                <c:pt idx="344">
                  <c:v>87.600972564642177</c:v>
                </c:pt>
                <c:pt idx="345">
                  <c:v>87.591935280462664</c:v>
                </c:pt>
                <c:pt idx="346">
                  <c:v>87.582901909419078</c:v>
                </c:pt>
                <c:pt idx="347">
                  <c:v>87.57387755416481</c:v>
                </c:pt>
                <c:pt idx="348">
                  <c:v>87.56486220570163</c:v>
                </c:pt>
                <c:pt idx="349">
                  <c:v>87.555855855040264</c:v>
                </c:pt>
                <c:pt idx="350">
                  <c:v>87.546858493200432</c:v>
                </c:pt>
                <c:pt idx="351">
                  <c:v>87.537864584005149</c:v>
                </c:pt>
                <c:pt idx="352">
                  <c:v>87.528861935261304</c:v>
                </c:pt>
                <c:pt idx="353">
                  <c:v>87.519868359085322</c:v>
                </c:pt>
                <c:pt idx="354">
                  <c:v>87.510883846334181</c:v>
                </c:pt>
                <c:pt idx="355">
                  <c:v>87.501908387874053</c:v>
                </c:pt>
                <c:pt idx="356">
                  <c:v>87.492941974580333</c:v>
                </c:pt>
                <c:pt idx="357">
                  <c:v>87.48398459733761</c:v>
                </c:pt>
                <c:pt idx="358">
                  <c:v>87.475020763537231</c:v>
                </c:pt>
                <c:pt idx="359">
                  <c:v>87.466058303941182</c:v>
                </c:pt>
                <c:pt idx="360">
                  <c:v>87.457104965506062</c:v>
                </c:pt>
                <c:pt idx="361">
                  <c:v>87.448160738949213</c:v>
                </c:pt>
                <c:pt idx="362">
                  <c:v>87.439225614997397</c:v>
                </c:pt>
                <c:pt idx="363">
                  <c:v>87.43029958438683</c:v>
                </c:pt>
                <c:pt idx="364">
                  <c:v>87.421381031195807</c:v>
                </c:pt>
                <c:pt idx="365">
                  <c:v>87.412450028856114</c:v>
                </c:pt>
                <c:pt idx="366">
                  <c:v>87.403528206564374</c:v>
                </c:pt>
                <c:pt idx="367">
                  <c:v>87.394615554884538</c:v>
                </c:pt>
                <c:pt idx="368">
                  <c:v>87.385712064390276</c:v>
                </c:pt>
                <c:pt idx="369">
                  <c:v>87.376817725664935</c:v>
                </c:pt>
                <c:pt idx="370">
                  <c:v>87.367932529301541</c:v>
                </c:pt>
                <c:pt idx="371">
                  <c:v>87.359046188302315</c:v>
                </c:pt>
                <c:pt idx="372">
                  <c:v>87.350156227201694</c:v>
                </c:pt>
                <c:pt idx="373">
                  <c:v>87.341275496644499</c:v>
                </c:pt>
                <c:pt idx="374">
                  <c:v>87.332403987046561</c:v>
                </c:pt>
                <c:pt idx="375">
                  <c:v>87.323541688833657</c:v>
                </c:pt>
                <c:pt idx="376">
                  <c:v>87.314688592441513</c:v>
                </c:pt>
                <c:pt idx="377">
                  <c:v>87.305844688315759</c:v>
                </c:pt>
                <c:pt idx="378">
                  <c:v>87.296991751089408</c:v>
                </c:pt>
                <c:pt idx="379">
                  <c:v>87.288143291111055</c:v>
                </c:pt>
                <c:pt idx="380">
                  <c:v>87.279304113113469</c:v>
                </c:pt>
                <c:pt idx="381">
                  <c:v>87.270474207359911</c:v>
                </c:pt>
                <c:pt idx="382">
                  <c:v>87.261653564123847</c:v>
                </c:pt>
                <c:pt idx="383">
                  <c:v>87.252842173688947</c:v>
                </c:pt>
                <c:pt idx="384">
                  <c:v>87.244037517302033</c:v>
                </c:pt>
                <c:pt idx="385">
                  <c:v>87.235221680550254</c:v>
                </c:pt>
                <c:pt idx="386">
                  <c:v>87.226415188106884</c:v>
                </c:pt>
                <c:pt idx="387">
                  <c:v>87.21761803006747</c:v>
                </c:pt>
                <c:pt idx="388">
                  <c:v>87.208830196538059</c:v>
                </c:pt>
                <c:pt idx="389">
                  <c:v>87.200051677635173</c:v>
                </c:pt>
                <c:pt idx="390">
                  <c:v>87.191282463485805</c:v>
                </c:pt>
                <c:pt idx="391">
                  <c:v>87.182513442279998</c:v>
                </c:pt>
                <c:pt idx="392">
                  <c:v>87.173739992548363</c:v>
                </c:pt>
                <c:pt idx="393">
                  <c:v>87.164975940743616</c:v>
                </c:pt>
                <c:pt idx="394">
                  <c:v>87.156221276798902</c:v>
                </c:pt>
                <c:pt idx="395">
                  <c:v>87.147475990658137</c:v>
                </c:pt>
                <c:pt idx="396">
                  <c:v>87.138740072276036</c:v>
                </c:pt>
                <c:pt idx="397">
                  <c:v>87.13001351161806</c:v>
                </c:pt>
                <c:pt idx="398">
                  <c:v>87.121281363816266</c:v>
                </c:pt>
                <c:pt idx="399">
                  <c:v>87.112550779954333</c:v>
                </c:pt>
                <c:pt idx="400">
                  <c:v>87.103829648726105</c:v>
                </c:pt>
                <c:pt idx="401">
                  <c:v>87.095117959897181</c:v>
                </c:pt>
                <c:pt idx="402">
                  <c:v>87.086415703244242</c:v>
                </c:pt>
                <c:pt idx="403">
                  <c:v>87.077722868555043</c:v>
                </c:pt>
                <c:pt idx="404">
                  <c:v>87.069039445628377</c:v>
                </c:pt>
                <c:pt idx="405">
                  <c:v>87.060345423029375</c:v>
                </c:pt>
                <c:pt idx="406">
                  <c:v>87.051658190838722</c:v>
                </c:pt>
                <c:pt idx="407">
                  <c:v>87.042980467131102</c:v>
                </c:pt>
                <c:pt idx="408">
                  <c:v>87.034312241499137</c:v>
                </c:pt>
                <c:pt idx="409">
                  <c:v>87.025653503546863</c:v>
                </c:pt>
                <c:pt idx="410">
                  <c:v>87.017004242889669</c:v>
                </c:pt>
                <c:pt idx="411">
                  <c:v>87.008362778452977</c:v>
                </c:pt>
                <c:pt idx="412">
                  <c:v>86.999709814731816</c:v>
                </c:pt>
                <c:pt idx="413">
                  <c:v>86.991066427141376</c:v>
                </c:pt>
                <c:pt idx="414">
                  <c:v>86.982432605083886</c:v>
                </c:pt>
                <c:pt idx="415">
                  <c:v>86.973808337973281</c:v>
                </c:pt>
                <c:pt idx="416">
                  <c:v>86.965193615235208</c:v>
                </c:pt>
                <c:pt idx="417">
                  <c:v>86.956588426307036</c:v>
                </c:pt>
                <c:pt idx="418">
                  <c:v>86.947987476489132</c:v>
                </c:pt>
                <c:pt idx="419">
                  <c:v>86.939378799094442</c:v>
                </c:pt>
                <c:pt idx="420">
                  <c:v>86.930779756328377</c:v>
                </c:pt>
                <c:pt idx="421">
                  <c:v>86.922190337408097</c:v>
                </c:pt>
                <c:pt idx="422">
                  <c:v>86.913610531562824</c:v>
                </c:pt>
                <c:pt idx="423">
                  <c:v>86.90504032803382</c:v>
                </c:pt>
                <c:pt idx="424">
                  <c:v>86.89647971607441</c:v>
                </c:pt>
                <c:pt idx="425">
                  <c:v>86.887920587866518</c:v>
                </c:pt>
                <c:pt idx="426">
                  <c:v>86.879356703152055</c:v>
                </c:pt>
                <c:pt idx="427">
                  <c:v>86.870802512900497</c:v>
                </c:pt>
                <c:pt idx="428">
                  <c:v>86.862258006137523</c:v>
                </c:pt>
                <c:pt idx="429">
                  <c:v>86.853723171901279</c:v>
                </c:pt>
                <c:pt idx="430">
                  <c:v>86.845197999242288</c:v>
                </c:pt>
                <c:pt idx="431">
                  <c:v>86.836682477223476</c:v>
                </c:pt>
                <c:pt idx="432">
                  <c:v>86.828166500439409</c:v>
                </c:pt>
                <c:pt idx="433">
                  <c:v>86.819647922325558</c:v>
                </c:pt>
                <c:pt idx="434">
                  <c:v>86.811139099917767</c:v>
                </c:pt>
                <c:pt idx="435">
                  <c:v>86.802640022043533</c:v>
                </c:pt>
                <c:pt idx="436">
                  <c:v>86.794150677543158</c:v>
                </c:pt>
                <c:pt idx="437">
                  <c:v>86.785671055269717</c:v>
                </c:pt>
                <c:pt idx="438">
                  <c:v>86.777201144089062</c:v>
                </c:pt>
                <c:pt idx="439">
                  <c:v>86.768729672264826</c:v>
                </c:pt>
                <c:pt idx="440">
                  <c:v>86.760256922407365</c:v>
                </c:pt>
                <c:pt idx="441">
                  <c:v>86.751793990986272</c:v>
                </c:pt>
                <c:pt idx="442">
                  <c:v>86.743340866623697</c:v>
                </c:pt>
                <c:pt idx="443">
                  <c:v>86.734897537954978</c:v>
                </c:pt>
                <c:pt idx="444">
                  <c:v>86.726463993628613</c:v>
                </c:pt>
                <c:pt idx="445">
                  <c:v>86.718040222306257</c:v>
                </c:pt>
                <c:pt idx="446">
                  <c:v>86.709614633847934</c:v>
                </c:pt>
                <c:pt idx="447">
                  <c:v>86.701188241806506</c:v>
                </c:pt>
                <c:pt idx="448">
                  <c:v>86.692771732503374</c:v>
                </c:pt>
                <c:pt idx="449">
                  <c:v>86.684365094347768</c:v>
                </c:pt>
                <c:pt idx="450">
                  <c:v>86.675968315762475</c:v>
                </c:pt>
                <c:pt idx="451">
                  <c:v>86.667581385183894</c:v>
                </c:pt>
                <c:pt idx="452">
                  <c:v>86.659204291061968</c:v>
                </c:pt>
                <c:pt idx="453">
                  <c:v>86.650825982792725</c:v>
                </c:pt>
                <c:pt idx="454">
                  <c:v>86.642446486206765</c:v>
                </c:pt>
                <c:pt idx="455">
                  <c:v>86.634076938324029</c:v>
                </c:pt>
                <c:pt idx="456">
                  <c:v>86.625717327332737</c:v>
                </c:pt>
                <c:pt idx="457">
                  <c:v>86.617367641435152</c:v>
                </c:pt>
                <c:pt idx="458">
                  <c:v>86.609027868847519</c:v>
                </c:pt>
                <c:pt idx="459">
                  <c:v>86.600697997800097</c:v>
                </c:pt>
                <c:pt idx="460">
                  <c:v>86.592368398014671</c:v>
                </c:pt>
                <c:pt idx="461">
                  <c:v>86.584036342762602</c:v>
                </c:pt>
                <c:pt idx="462">
                  <c:v>86.575714303940643</c:v>
                </c:pt>
                <c:pt idx="463">
                  <c:v>86.567402269507483</c:v>
                </c:pt>
                <c:pt idx="464">
                  <c:v>86.559100227436289</c:v>
                </c:pt>
                <c:pt idx="465">
                  <c:v>86.550808165714685</c:v>
                </c:pt>
                <c:pt idx="466">
                  <c:v>86.542526072344728</c:v>
                </c:pt>
                <c:pt idx="467">
                  <c:v>86.534246632240936</c:v>
                </c:pt>
                <c:pt idx="468">
                  <c:v>86.525962572606218</c:v>
                </c:pt>
                <c:pt idx="469">
                  <c:v>86.517688598997893</c:v>
                </c:pt>
                <c:pt idx="470">
                  <c:v>86.509424699136005</c:v>
                </c:pt>
                <c:pt idx="471">
                  <c:v>86.501170860755536</c:v>
                </c:pt>
                <c:pt idx="472">
                  <c:v>86.492927071606417</c:v>
                </c:pt>
                <c:pt idx="473">
                  <c:v>86.484693319453484</c:v>
                </c:pt>
                <c:pt idx="474">
                  <c:v>86.476465516025712</c:v>
                </c:pt>
                <c:pt idx="475">
                  <c:v>86.468230014854342</c:v>
                </c:pt>
                <c:pt idx="476">
                  <c:v>86.460004671291827</c:v>
                </c:pt>
                <c:pt idx="477">
                  <c:v>86.451789472809836</c:v>
                </c:pt>
                <c:pt idx="478">
                  <c:v>86.443584406895496</c:v>
                </c:pt>
                <c:pt idx="479">
                  <c:v>86.435389461051386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84</c:v>
                </c:pt>
                <c:pt idx="1">
                  <c:v>84.842857142857142</c:v>
                </c:pt>
                <c:pt idx="2">
                  <c:v>85.685714285714283</c:v>
                </c:pt>
                <c:pt idx="3">
                  <c:v>86.528571428571425</c:v>
                </c:pt>
                <c:pt idx="4">
                  <c:v>87.371428571428567</c:v>
                </c:pt>
                <c:pt idx="5">
                  <c:v>88.214285714285708</c:v>
                </c:pt>
                <c:pt idx="6">
                  <c:v>89.05714285714285</c:v>
                </c:pt>
                <c:pt idx="7">
                  <c:v>89.9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90945B-9859-4686-9841-FFA26A5E04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4408" cy="62915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523564</xdr:colOff>
      <xdr:row>18</xdr:row>
      <xdr:rowOff>5256</xdr:rowOff>
    </xdr:from>
    <xdr:to>
      <xdr:col>37</xdr:col>
      <xdr:colOff>201324</xdr:colOff>
      <xdr:row>26</xdr:row>
      <xdr:rowOff>187714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22064" y="4264292"/>
          <a:ext cx="5093403" cy="17064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E37" sqref="E37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26" sqref="P26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152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153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154</v>
      </c>
      <c r="Q6" t="s">
        <v>155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156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0.4240480961923847</v>
      </c>
      <c r="N7">
        <f>M7/$M$12</f>
        <v>0.15384615384615385</v>
      </c>
      <c r="O7" t="s">
        <v>24</v>
      </c>
      <c r="P7">
        <f>P12*Q7/Q12</f>
        <v>2.7563126252505006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4.6267573061097291E-3</v>
      </c>
      <c r="V7">
        <f>U7</f>
        <v>4.6267573061097291E-3</v>
      </c>
      <c r="W7" s="21">
        <f>V7</f>
        <v>4.6267573061097291E-3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3.1250501002004007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5.0228999805667762E-3</v>
      </c>
      <c r="V8">
        <f>U8+V7</f>
        <v>9.6496572866765044E-3</v>
      </c>
      <c r="W8" s="21">
        <f t="shared" ref="W8:W71" si="10">IF(R8-R7=1,V8-V7,V8-V7+W7)</f>
        <v>9.6496572866765044E-3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3.3002004008016033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5.4736991271104943E-3</v>
      </c>
      <c r="V9">
        <f t="shared" ref="V9:V72" si="13">U9+V8</f>
        <v>1.5123356413786999E-2</v>
      </c>
      <c r="W9">
        <f t="shared" si="10"/>
        <v>1.5123356413786999E-2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0.25811623246492887</v>
      </c>
      <c r="N10">
        <f t="shared" si="7"/>
        <v>9.3645484949832436E-2</v>
      </c>
      <c r="O10" t="s">
        <v>28</v>
      </c>
      <c r="P10">
        <f>P12*Q10/Q12</f>
        <v>3.5583166332665321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5.9904321026778232E-3</v>
      </c>
      <c r="V10">
        <f t="shared" si="13"/>
        <v>2.1113788516464824E-2</v>
      </c>
      <c r="W10">
        <f t="shared" si="10"/>
        <v>2.1113788516464824E-2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0.36873747494990017</v>
      </c>
      <c r="N11">
        <f>M11/$M$12</f>
        <v>0.13377926421404698</v>
      </c>
      <c r="O11" t="s">
        <v>29</v>
      </c>
      <c r="P11">
        <f>P12*Q11/Q12</f>
        <v>4.1759519038076149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6.5877000818576111E-3</v>
      </c>
      <c r="V11">
        <f t="shared" si="13"/>
        <v>2.7701488598322437E-2</v>
      </c>
      <c r="W11">
        <f t="shared" si="10"/>
        <v>2.7701488598322437E-2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2.7563126252505006</v>
      </c>
      <c r="N12">
        <f t="shared" si="7"/>
        <v>1</v>
      </c>
      <c r="O12" t="s">
        <v>30</v>
      </c>
      <c r="P12">
        <f>'Basin Evaluation'!U10</f>
        <v>4.5999999999999996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7.2847848444533379E-3</v>
      </c>
      <c r="V12">
        <f t="shared" si="13"/>
        <v>3.4986273442775773E-2</v>
      </c>
      <c r="W12">
        <f t="shared" si="10"/>
        <v>3.4986273442775773E-2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0.17515030060120251</v>
      </c>
      <c r="N13">
        <f t="shared" si="7"/>
        <v>6.3545150501672296E-2</v>
      </c>
      <c r="R13">
        <v>1</v>
      </c>
      <c r="S13">
        <v>7</v>
      </c>
      <c r="T13">
        <f t="shared" si="8"/>
        <v>7</v>
      </c>
      <c r="U13">
        <f t="shared" si="9"/>
        <v>8.1077548844632353E-3</v>
      </c>
      <c r="V13">
        <f t="shared" si="13"/>
        <v>4.3094028327239006E-2</v>
      </c>
      <c r="W13">
        <f t="shared" si="10"/>
        <v>4.3094028327239006E-2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2.5140251048938179E-5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2.5140251048938179E-5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9.092871172782643E-3</v>
      </c>
      <c r="V14">
        <f t="shared" si="13"/>
        <v>5.2186899500021651E-2</v>
      </c>
      <c r="W14">
        <f t="shared" si="10"/>
        <v>5.2186899500021651E-2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6.0008635919566789E-4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6.0008635919566789E-4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0.6176352705410828</v>
      </c>
      <c r="N15">
        <f t="shared" si="7"/>
        <v>0.2240802675585287</v>
      </c>
      <c r="R15">
        <v>1</v>
      </c>
      <c r="S15">
        <v>9</v>
      </c>
      <c r="T15">
        <f t="shared" si="8"/>
        <v>9</v>
      </c>
      <c r="U15">
        <f t="shared" si="9"/>
        <v>1.0292375055000675E-2</v>
      </c>
      <c r="V15">
        <f t="shared" si="13"/>
        <v>6.2479274555022328E-2</v>
      </c>
      <c r="W15">
        <f t="shared" si="10"/>
        <v>6.2479274555022328E-2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2.0788242876083707E-3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2.0788242876083707E-3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1.178494945427443E-2</v>
      </c>
      <c r="V16">
        <f t="shared" si="13"/>
        <v>7.4264224009296761E-2</v>
      </c>
      <c r="W16">
        <f t="shared" si="10"/>
        <v>7.4264224009296761E-2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4.7099905646429399E-3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4.7099905646429399E-3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4.5999999999999996</v>
      </c>
      <c r="R17">
        <v>1</v>
      </c>
      <c r="S17">
        <v>11</v>
      </c>
      <c r="T17">
        <f t="shared" si="8"/>
        <v>11</v>
      </c>
      <c r="U17">
        <f t="shared" si="9"/>
        <v>1.3696170811851528E-2</v>
      </c>
      <c r="V17">
        <f t="shared" si="13"/>
        <v>8.7960394821148286E-2</v>
      </c>
      <c r="W17">
        <f t="shared" si="10"/>
        <v>8.7960394821148286E-2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8.8468781921389461E-3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8.8468781921389461E-3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1.6242865281087263E-2</v>
      </c>
      <c r="V18">
        <f t="shared" si="13"/>
        <v>0.10420326010223555</v>
      </c>
      <c r="W18">
        <f t="shared" si="10"/>
        <v>0.10420326010223555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1.5021964652990995E-2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1.5021964652990995E-2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1.9844282711243926E-2</v>
      </c>
      <c r="V19">
        <f t="shared" si="13"/>
        <v>0.12404754281347947</v>
      </c>
      <c r="W19">
        <f t="shared" si="10"/>
        <v>0.12404754281347947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2.4111122734612786E-2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2.4111122734612786E-2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2.5469221031628863E-2</v>
      </c>
      <c r="V20">
        <f t="shared" si="13"/>
        <v>0.14951676384510834</v>
      </c>
      <c r="W20">
        <f t="shared" si="10"/>
        <v>0.14951676384510834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3.7776414337267722E-2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3.7776414337267722E-2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3.6245703661535129E-2</v>
      </c>
      <c r="V21">
        <f t="shared" si="13"/>
        <v>0.18576246750664346</v>
      </c>
      <c r="W21">
        <f t="shared" si="10"/>
        <v>0.18576246750664346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6.019401712761676E-2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6.019401712761676E-2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0.10988119265393118</v>
      </c>
      <c r="V22">
        <f t="shared" si="13"/>
        <v>0.29564366016057464</v>
      </c>
      <c r="W22">
        <f t="shared" si="10"/>
        <v>0.29564366016057464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0.14150294445305639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0.14150294445305639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5.4674687745032126E-2</v>
      </c>
      <c r="V23">
        <f t="shared" si="13"/>
        <v>0.35031834790560679</v>
      </c>
      <c r="W23">
        <f t="shared" si="10"/>
        <v>0.35031834790560679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0.18651586841580983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0.18651586841580983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2.218037571920713E-2</v>
      </c>
      <c r="V24">
        <f t="shared" si="13"/>
        <v>0.3724987236248139</v>
      </c>
      <c r="W24">
        <f t="shared" si="10"/>
        <v>0.3724987236248139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0.20533892989055735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0.20533892989055735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1.4757070176148249E-2</v>
      </c>
      <c r="V25">
        <f t="shared" si="13"/>
        <v>0.38725579380096214</v>
      </c>
      <c r="W25">
        <f t="shared" si="10"/>
        <v>0.38725579380096214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0.21801217882341148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0.21801217882341148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1.0914510334011276E-2</v>
      </c>
      <c r="V26">
        <f t="shared" si="13"/>
        <v>0.3981703041349734</v>
      </c>
      <c r="W26">
        <f t="shared" si="10"/>
        <v>0.3981703041349734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0.22745594147671902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0.22745594147671902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8.518436524184235E-3</v>
      </c>
      <c r="V27">
        <f t="shared" si="13"/>
        <v>0.40668874065915761</v>
      </c>
      <c r="W27">
        <f t="shared" si="10"/>
        <v>0.40668874065915761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0.2348656425480965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0.2348656425480965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6.8783178138396486E-3</v>
      </c>
      <c r="V28">
        <f t="shared" si="13"/>
        <v>0.41356705847299724</v>
      </c>
      <c r="W28">
        <f t="shared" si="10"/>
        <v>0.41356705847299724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0.2408725943472845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0.2408725943472845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5.6891281378550615E-3</v>
      </c>
      <c r="V29">
        <f t="shared" si="13"/>
        <v>0.41925618661085229</v>
      </c>
      <c r="W29">
        <f t="shared" si="10"/>
        <v>0.41925618661085229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0.24585655548184446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0.24585655548184446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4.7919095815323271E-3</v>
      </c>
      <c r="V30">
        <f t="shared" si="13"/>
        <v>0.42404809619238459</v>
      </c>
      <c r="W30">
        <f t="shared" si="10"/>
        <v>0.42404809619238459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0.25006510782698765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0.25006510782698765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0.42404809619238459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0.25006510782698765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0.42404809619238459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0.25006510782698765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0.42404809619238459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0.25006510782698765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0.42404809619238459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0.25006510782698765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0.42404809619238459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0.25006510782698765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0.42404809619238459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0.25006510782698765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0.42404809619238459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0.25006510782698765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0.42404809619238459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0.25006510782698765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0.42404809619238459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0.25006510782698765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0.42404809619238459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0.25006510782698765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0.42404809619238459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0.25006510782698765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0.42404809619238459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0.25006510782698765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0.42404809619238459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0.25006510782698765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0.42404809619238459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0.25006510782698765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0.42404809619238459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0.25006510782698765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0.42404809619238459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0.25006510782698765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0.42404809619238459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0.25006510782698765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0.42404809619238459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0.25006510782698765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0.42404809619238459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0.25006510782698765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0.42404809619238459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0.25006510782698765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0.42404809619238459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0.25006510782698765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0.42404809619238459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0.25006510782698765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0.42404809619238459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0.25006510782698765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0.42404809619238459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0.25006510782698765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0.42404809619238459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0.25006510782698765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0.42404809619238459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0.25006510782698765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0.42404809619238459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0.25006510782698765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0.42404809619238459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0.25006510782698765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0.42404809619238459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0.25006510782698765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0.42404809619238459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0.25006510782698765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0.42404809619238459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0.25006510782698765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0.42404809619238459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0.25006510782698765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0.42404809619238459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0.25006510782698765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0.42404809619238459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0.25006510782698765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0.42404809619238459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0.25006510782698765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0.42404809619238459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0.25006510782698765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0.42404809619238459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0.25006510782698765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0.42404809619238459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0.25006510782698765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0.42404809619238459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0.25006510782698765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0.42404809619238459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0.25006510782698765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0.42404809619238459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0.25006510782698765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0.42404809619238459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0.25006510782698765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0.42404809619238459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0.25006510782698765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0.42404809619238459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0.25006510782698765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0.42404809619238459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0.25006510782698765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0.42404809619238459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0.25006510782698765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0.42404809619238459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0.25006510782698765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0.42404809619238459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0.25006510782698765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2.8162870558928682E-3</v>
      </c>
      <c r="V79">
        <f t="shared" si="26"/>
        <v>0.42686438324827747</v>
      </c>
      <c r="W79">
        <f>IF(R79-R78=1,V79-V78,V79-V78+W78)</f>
        <v>2.8162870558928743E-3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0.25006510782698765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3.0574173794754179E-3</v>
      </c>
      <c r="V80">
        <f t="shared" si="26"/>
        <v>0.42992180062775287</v>
      </c>
      <c r="W80">
        <f t="shared" ref="W80:W143" si="27">IF(R80-R79=1,V80-V79,V80-V79+W79)</f>
        <v>5.8737044353682766E-3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0.25006510782698765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3.3318168599802888E-3</v>
      </c>
      <c r="V81">
        <f t="shared" si="26"/>
        <v>0.43325361748773317</v>
      </c>
      <c r="W81">
        <f t="shared" si="27"/>
        <v>9.2055212953485732E-3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0.25006510782698765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3.6463499755430093E-3</v>
      </c>
      <c r="V82">
        <f t="shared" si="26"/>
        <v>0.4368999674632762</v>
      </c>
      <c r="W82">
        <f t="shared" si="27"/>
        <v>1.2851871270891602E-2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0.25006510782698765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4.0099043976524447E-3</v>
      </c>
      <c r="V83">
        <f t="shared" si="26"/>
        <v>0.44090987186092861</v>
      </c>
      <c r="W83">
        <f t="shared" si="27"/>
        <v>1.6861775668544021E-2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0.25006510782698765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4.4342168618411457E-3</v>
      </c>
      <c r="V84">
        <f t="shared" si="26"/>
        <v>0.44534408872276976</v>
      </c>
      <c r="W84">
        <f t="shared" si="27"/>
        <v>2.1295992530385166E-2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0.25006510782698765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4.9351551470645603E-3</v>
      </c>
      <c r="V85">
        <f t="shared" si="26"/>
        <v>0.45027924386983431</v>
      </c>
      <c r="W85">
        <f t="shared" si="27"/>
        <v>2.6231147677449718E-2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0.25006510782698765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5.5347911486502846E-3</v>
      </c>
      <c r="V86">
        <f t="shared" si="26"/>
        <v>0.45581403501848461</v>
      </c>
      <c r="W86">
        <f t="shared" si="27"/>
        <v>3.1765938826100015E-2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0.25006510782698765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6.2649239465221267E-3</v>
      </c>
      <c r="V87">
        <f t="shared" si="26"/>
        <v>0.46207895896500673</v>
      </c>
      <c r="W87">
        <f t="shared" si="27"/>
        <v>3.8030862772622132E-2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0.25006510782698765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7.1734474939061489E-3</v>
      </c>
      <c r="V88">
        <f t="shared" si="26"/>
        <v>0.46925240645891286</v>
      </c>
      <c r="W88">
        <f t="shared" si="27"/>
        <v>4.5204310266528269E-2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0.25015746853451032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9.2360707522662125E-5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8.3367996246052466E-3</v>
      </c>
      <c r="V89">
        <f t="shared" si="26"/>
        <v>0.47758920608351813</v>
      </c>
      <c r="W89">
        <f t="shared" si="27"/>
        <v>5.3541109891133531E-2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0.25081194970809717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7.4684188110953553E-4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9.8869614754443849E-3</v>
      </c>
      <c r="V90">
        <f t="shared" si="26"/>
        <v>0.4874761675589625</v>
      </c>
      <c r="W90">
        <f t="shared" si="27"/>
        <v>6.3428071366577909E-2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0.25232053765114104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2.255429824153425E-3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1.2079128606844085E-2</v>
      </c>
      <c r="V91">
        <f t="shared" si="26"/>
        <v>0.49955529616580657</v>
      </c>
      <c r="W91">
        <f t="shared" si="27"/>
        <v>7.5507199973421979E-2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0.25510528904342061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5.040181216433009E-3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1.5503004106208817E-2</v>
      </c>
      <c r="V92">
        <f t="shared" si="26"/>
        <v>0.51505830027201538</v>
      </c>
      <c r="W92">
        <f t="shared" si="27"/>
        <v>9.1010204079630785E-2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0.25997335790346415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9.9082500764765599E-3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2.2062602228760435E-2</v>
      </c>
      <c r="V93">
        <f t="shared" si="26"/>
        <v>0.53712090250077582</v>
      </c>
      <c r="W93">
        <f t="shared" si="27"/>
        <v>0.11307280630839123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0.26895862498952977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1.8893517162542183E-2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6.6884204224131785E-2</v>
      </c>
      <c r="V94">
        <f t="shared" si="26"/>
        <v>0.60400510672490759</v>
      </c>
      <c r="W94">
        <f t="shared" si="27"/>
        <v>0.179957010532523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0.30647207498810486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5.6406967161117288E-2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3.328024471436726E-2</v>
      </c>
      <c r="V95">
        <f t="shared" si="26"/>
        <v>0.63728535143927489</v>
      </c>
      <c r="W95">
        <f t="shared" si="27"/>
        <v>0.2132372552468903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0.32902599603783961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7.8960888210852051E-2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1.350109826386516E-2</v>
      </c>
      <c r="V96">
        <f t="shared" si="26"/>
        <v>0.65078644970314004</v>
      </c>
      <c r="W96">
        <f t="shared" si="27"/>
        <v>0.22673835351075544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0.33869760976021335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8.8632501933225791E-2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8.9825644550467279E-3</v>
      </c>
      <c r="V97">
        <f t="shared" si="26"/>
        <v>0.65976901415818678</v>
      </c>
      <c r="W97">
        <f t="shared" si="27"/>
        <v>0.23572091796580219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0.34527591328606499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9.5210805459077424E-2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6.643614985919883E-3</v>
      </c>
      <c r="V98">
        <f t="shared" si="26"/>
        <v>0.66641262914410671</v>
      </c>
      <c r="W98">
        <f t="shared" si="27"/>
        <v>0.24236453295172211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0.35020981020954206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0.1001447023825545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5.1851352755903852E-3</v>
      </c>
      <c r="V99">
        <f t="shared" si="26"/>
        <v>0.6715977644196971</v>
      </c>
      <c r="W99">
        <f t="shared" si="27"/>
        <v>0.2475496682273125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0.3540989849677405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0.10403387714075293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4.1868021475545535E-3</v>
      </c>
      <c r="V100">
        <f t="shared" si="26"/>
        <v>0.67578456656725161</v>
      </c>
      <c r="W100">
        <f t="shared" si="27"/>
        <v>0.25173647037486702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0.35726297925481959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0.10719787142783201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3.4629475621726332E-3</v>
      </c>
      <c r="V101">
        <f t="shared" si="26"/>
        <v>0.67924751412942419</v>
      </c>
      <c r="W101">
        <f t="shared" si="27"/>
        <v>0.2551994179370396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0.35989541666430541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0.10983030883731784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2.9168145278892317E-3</v>
      </c>
      <c r="V102">
        <f t="shared" si="26"/>
        <v>0.68216432865731347</v>
      </c>
      <c r="W102">
        <f t="shared" si="27"/>
        <v>0.25811623246492887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0.36212328977145236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0.11205818194446476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4.0232672227041169E-3</v>
      </c>
      <c r="V103">
        <f t="shared" si="26"/>
        <v>0.68618759588001754</v>
      </c>
      <c r="W103">
        <f t="shared" si="27"/>
        <v>4.0232672227040744E-3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0.36212328977145236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4.3677391135363321E-3</v>
      </c>
      <c r="V104">
        <f t="shared" si="26"/>
        <v>0.69055533499355393</v>
      </c>
      <c r="W104">
        <f t="shared" si="27"/>
        <v>8.3910063362404586E-3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0.36212328977145236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4.7597383714004359E-3</v>
      </c>
      <c r="V105">
        <f t="shared" si="26"/>
        <v>0.69531507336495435</v>
      </c>
      <c r="W105">
        <f t="shared" si="27"/>
        <v>1.3150744707640882E-2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0.36212328977145236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5.2090713936328954E-3</v>
      </c>
      <c r="V106">
        <f t="shared" si="26"/>
        <v>0.70052414475858726</v>
      </c>
      <c r="W106">
        <f t="shared" si="27"/>
        <v>1.8359816101273796E-2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0.36212328977145236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5.7284348537892339E-3</v>
      </c>
      <c r="V107">
        <f t="shared" si="26"/>
        <v>0.70625257961237653</v>
      </c>
      <c r="W107">
        <f t="shared" si="27"/>
        <v>2.4088250955063062E-2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0.36212328977145236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6.3345955169159538E-3</v>
      </c>
      <c r="V108">
        <f t="shared" si="26"/>
        <v>0.71258717512929248</v>
      </c>
      <c r="W108">
        <f t="shared" si="27"/>
        <v>3.0422846471979015E-2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0.36212328977145236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7.0502216386636911E-3</v>
      </c>
      <c r="V109">
        <f t="shared" si="26"/>
        <v>0.71963739676795613</v>
      </c>
      <c r="W109">
        <f t="shared" si="27"/>
        <v>3.747306811064266E-2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0.36212328977145236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7.9068444980718734E-3</v>
      </c>
      <c r="V110">
        <f t="shared" si="26"/>
        <v>0.72754424126602801</v>
      </c>
      <c r="W110">
        <f t="shared" si="27"/>
        <v>4.5379912608714545E-2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0.36222310666646151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9.9816895009149104E-5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8.9498913521745098E-3</v>
      </c>
      <c r="V111">
        <f t="shared" si="26"/>
        <v>0.73649413261820251</v>
      </c>
      <c r="W111">
        <f t="shared" si="27"/>
        <v>5.4329803960889045E-2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0.36296252771291465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8.3923794146229295E-4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1.024778213415169E-2</v>
      </c>
      <c r="V112">
        <f t="shared" si="26"/>
        <v>0.74674191475235419</v>
      </c>
      <c r="W112">
        <f t="shared" si="27"/>
        <v>6.4577586095040718E-2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0.36460130192532375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2.4780121538713774E-3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1.1909713749436125E-2</v>
      </c>
      <c r="V113">
        <f t="shared" si="26"/>
        <v>0.75865162850179035</v>
      </c>
      <c r="W113">
        <f t="shared" si="27"/>
        <v>7.6487299844476886E-2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0.36743050356388129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5.307213792428927E-3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1.4124230679206333E-2</v>
      </c>
      <c r="V114">
        <f t="shared" si="26"/>
        <v>0.77277585918099667</v>
      </c>
      <c r="W114">
        <f t="shared" si="27"/>
        <v>9.0611530523683204E-2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0.3718900821006309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9.7667923291785332E-3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1.7255898009777348E-2</v>
      </c>
      <c r="V115">
        <f t="shared" si="26"/>
        <v>0.79003175719077401</v>
      </c>
      <c r="W115">
        <f t="shared" si="27"/>
        <v>0.10786742853346054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0.37870502154021868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1.6581731768766286E-2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2.2147148723155558E-2</v>
      </c>
      <c r="V116">
        <f t="shared" si="26"/>
        <v>0.81217890591392961</v>
      </c>
      <c r="W116">
        <f t="shared" si="27"/>
        <v>0.13001457725661614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0.3892520782887865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2.7128788517334093E-2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3.1518003183943627E-2</v>
      </c>
      <c r="V117">
        <f t="shared" si="26"/>
        <v>0.8436969090978732</v>
      </c>
      <c r="W117">
        <f t="shared" si="27"/>
        <v>0.16153258044055974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0.40698938823119091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4.4866098459738511E-2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9.5548863177331578E-2</v>
      </c>
      <c r="V118">
        <f t="shared" si="26"/>
        <v>0.93924577227520478</v>
      </c>
      <c r="W118">
        <f t="shared" si="27"/>
        <v>0.25708144361789131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0.47339000206949211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0.11126671229803975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4.7543206734810599E-2</v>
      </c>
      <c r="V119">
        <f t="shared" si="26"/>
        <v>0.98678897901001539</v>
      </c>
      <c r="W119">
        <f t="shared" si="27"/>
        <v>0.30462465035270192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0.51086516968294537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0.14874187991149301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1.9287283234093178E-2</v>
      </c>
      <c r="V120">
        <f t="shared" si="26"/>
        <v>1.0060762622441086</v>
      </c>
      <c r="W120">
        <f t="shared" si="27"/>
        <v>0.32391193358679515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0.52662835323118951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0.16450506345973714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1.2832234935781102E-2</v>
      </c>
      <c r="V121">
        <f t="shared" si="26"/>
        <v>1.0189084971798896</v>
      </c>
      <c r="W121">
        <f t="shared" si="27"/>
        <v>0.33674416852257616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0.53726654626312642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0.17514325649167403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9.4908785513141639E-3</v>
      </c>
      <c r="V122">
        <f t="shared" si="26"/>
        <v>1.0283993757312038</v>
      </c>
      <c r="W122">
        <f t="shared" si="27"/>
        <v>0.3462350470738903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0.54520578279250587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0.18308249302105342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7.4073361079863001E-3</v>
      </c>
      <c r="V123">
        <f t="shared" si="26"/>
        <v>1.03580671183919</v>
      </c>
      <c r="W123">
        <f t="shared" si="27"/>
        <v>0.35364238318187657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0.55144169950856448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0.18931840973711206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5.9811459250779624E-3</v>
      </c>
      <c r="V124">
        <f t="shared" si="26"/>
        <v>1.0417878577642681</v>
      </c>
      <c r="W124">
        <f t="shared" si="27"/>
        <v>0.35962352910695461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0.5565011872646396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0.19437789749318721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4.9470679459609288E-3</v>
      </c>
      <c r="V125">
        <f t="shared" si="26"/>
        <v>1.046734925710229</v>
      </c>
      <c r="W125">
        <f t="shared" si="27"/>
        <v>0.3645705970529155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0.56070172494585013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0.19857843517439772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4.166877896984637E-3</v>
      </c>
      <c r="V126">
        <f t="shared" si="26"/>
        <v>1.0509018036072135</v>
      </c>
      <c r="W126">
        <f t="shared" si="27"/>
        <v>0.36873747494990006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0.56425057821132418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0.20212728843987179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3.0073922489713238E-2</v>
      </c>
      <c r="V127">
        <f t="shared" si="26"/>
        <v>1.0809757260969268</v>
      </c>
      <c r="W127">
        <f t="shared" si="27"/>
        <v>3.0073922489713301E-2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0.56425057821132418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3.2648849873684049E-2</v>
      </c>
      <c r="V128">
        <f t="shared" si="26"/>
        <v>1.1136245759706109</v>
      </c>
      <c r="W128">
        <f t="shared" si="27"/>
        <v>6.2722772363397405E-2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0.56637410778969888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2.1235295783746748E-3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3.5579044326218216E-2</v>
      </c>
      <c r="V129">
        <f t="shared" si="26"/>
        <v>1.1492036202968292</v>
      </c>
      <c r="W129">
        <f t="shared" si="27"/>
        <v>9.8301816689615684E-2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0.57688435857062115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1.2633780359296996E-2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3.893780866740585E-2</v>
      </c>
      <c r="V130">
        <f t="shared" si="26"/>
        <v>1.1881414289642351</v>
      </c>
      <c r="W130">
        <f t="shared" si="27"/>
        <v>0.13723962535702161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0.59519001241891956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3.0939434207595418E-2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4.2820050532074473E-2</v>
      </c>
      <c r="V131">
        <f t="shared" si="26"/>
        <v>1.2309614794963095</v>
      </c>
      <c r="W131">
        <f t="shared" si="27"/>
        <v>0.18005967588909599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0.62072392374816832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5.6473345536844133E-2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4.7351101488946695E-2</v>
      </c>
      <c r="V132">
        <f t="shared" si="26"/>
        <v>1.2783125809852562</v>
      </c>
      <c r="W132">
        <f t="shared" si="27"/>
        <v>0.22741077737804272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0.65337169557045827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8.9121117359134056E-2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5.2700406749011032E-2</v>
      </c>
      <c r="V133">
        <f t="shared" si="26"/>
        <v>1.3310129877342673</v>
      </c>
      <c r="W133">
        <f t="shared" si="27"/>
        <v>0.28011118412705382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0.69340047707014285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0.12914989885881867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5.910366262308718E-2</v>
      </c>
      <c r="V134">
        <f t="shared" si="26"/>
        <v>1.3901166503573545</v>
      </c>
      <c r="W134">
        <f t="shared" si="27"/>
        <v>0.33921484675014102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0.74145494411546808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0.17720436590414387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6.690043785750438E-2</v>
      </c>
      <c r="V135">
        <f t="shared" si="26"/>
        <v>1.457017088214859</v>
      </c>
      <c r="W135">
        <f t="shared" si="27"/>
        <v>0.40611528460764545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0.79861636261759805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0.23436578440627381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7.6602171452783793E-2</v>
      </c>
      <c r="V136">
        <f t="shared" si="26"/>
        <v>1.5336192596676428</v>
      </c>
      <c r="W136">
        <f t="shared" si="27"/>
        <v>0.48271745606042926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0.866544415929002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0.30229383771767776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8.9025110277034927E-2</v>
      </c>
      <c r="V137">
        <f t="shared" ref="V137:V200" si="40">U137+V136</f>
        <v>1.6226443699446778</v>
      </c>
      <c r="W137">
        <f t="shared" si="27"/>
        <v>0.57174256633746423</v>
      </c>
      <c r="X137">
        <f t="shared" si="38"/>
        <v>0</v>
      </c>
      <c r="Y137">
        <f t="shared" si="38"/>
        <v>0</v>
      </c>
      <c r="Z137">
        <f t="shared" si="38"/>
        <v>2.0013651024237337E-3</v>
      </c>
      <c r="AA137">
        <f t="shared" si="38"/>
        <v>0.94776031011670159</v>
      </c>
      <c r="AC137">
        <f t="shared" si="39"/>
        <v>0</v>
      </c>
      <c r="AD137">
        <f t="shared" si="39"/>
        <v>0</v>
      </c>
      <c r="AE137">
        <f t="shared" si="39"/>
        <v>2.0013651024237337E-3</v>
      </c>
      <c r="AF137">
        <f t="shared" si="39"/>
        <v>0.38350973190537729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0.10557862432706722</v>
      </c>
      <c r="V138">
        <f t="shared" si="40"/>
        <v>1.7282229942717451</v>
      </c>
      <c r="W138">
        <f t="shared" si="27"/>
        <v>0.67732119066453156</v>
      </c>
      <c r="X138">
        <f t="shared" si="38"/>
        <v>0</v>
      </c>
      <c r="Y138">
        <f t="shared" si="38"/>
        <v>0</v>
      </c>
      <c r="Z138">
        <f t="shared" si="38"/>
        <v>1.174412870907088E-2</v>
      </c>
      <c r="AA138">
        <f t="shared" si="38"/>
        <v>1.0462217300377241</v>
      </c>
      <c r="AC138">
        <f t="shared" si="39"/>
        <v>0</v>
      </c>
      <c r="AD138">
        <f t="shared" si="39"/>
        <v>0</v>
      </c>
      <c r="AE138">
        <f t="shared" si="39"/>
        <v>1.174412870907088E-2</v>
      </c>
      <c r="AF138">
        <f t="shared" si="39"/>
        <v>0.48197115182639971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0.12898783762308552</v>
      </c>
      <c r="V139">
        <f t="shared" si="40"/>
        <v>1.8572108318948306</v>
      </c>
      <c r="W139">
        <f t="shared" si="27"/>
        <v>0.80630902828761708</v>
      </c>
      <c r="X139">
        <f t="shared" si="38"/>
        <v>0</v>
      </c>
      <c r="Y139">
        <f t="shared" si="38"/>
        <v>2.9676292682309308E-3</v>
      </c>
      <c r="Z139">
        <f t="shared" si="38"/>
        <v>3.3433673862979893E-2</v>
      </c>
      <c r="AA139">
        <f t="shared" si="38"/>
        <v>1.1686179337063272</v>
      </c>
      <c r="AC139">
        <f t="shared" si="39"/>
        <v>0</v>
      </c>
      <c r="AD139">
        <f t="shared" si="39"/>
        <v>2.9676292682309308E-3</v>
      </c>
      <c r="AE139">
        <f t="shared" si="39"/>
        <v>3.3433673862979893E-2</v>
      </c>
      <c r="AF139">
        <f t="shared" si="39"/>
        <v>0.60436735549500264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0.1655499367055876</v>
      </c>
      <c r="V140">
        <f t="shared" si="40"/>
        <v>2.0227607686004183</v>
      </c>
      <c r="W140">
        <f t="shared" si="27"/>
        <v>0.97185896499320479</v>
      </c>
      <c r="X140">
        <f t="shared" si="38"/>
        <v>0</v>
      </c>
      <c r="Y140">
        <f t="shared" si="38"/>
        <v>1.9151841906367595E-2</v>
      </c>
      <c r="Z140">
        <f t="shared" si="38"/>
        <v>7.4919733899609056E-2</v>
      </c>
      <c r="AA140">
        <f t="shared" si="38"/>
        <v>1.3279029964469193</v>
      </c>
      <c r="AC140">
        <f t="shared" si="39"/>
        <v>0</v>
      </c>
      <c r="AD140">
        <f t="shared" si="39"/>
        <v>1.9151841906367595E-2</v>
      </c>
      <c r="AE140">
        <f t="shared" si="39"/>
        <v>7.4919733899609056E-2</v>
      </c>
      <c r="AF140">
        <f t="shared" si="39"/>
        <v>0.76365241823559482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0.23559707379997835</v>
      </c>
      <c r="V141">
        <f t="shared" si="40"/>
        <v>2.2583578424003967</v>
      </c>
      <c r="W141">
        <f t="shared" si="27"/>
        <v>1.2074560387931832</v>
      </c>
      <c r="X141">
        <f t="shared" si="38"/>
        <v>0</v>
      </c>
      <c r="Y141">
        <f t="shared" si="38"/>
        <v>6.3404432764234644E-2</v>
      </c>
      <c r="Z141">
        <f t="shared" si="38"/>
        <v>0.15604081264766284</v>
      </c>
      <c r="AA141">
        <f t="shared" si="38"/>
        <v>1.5571936174924899</v>
      </c>
      <c r="AC141">
        <f t="shared" si="39"/>
        <v>0</v>
      </c>
      <c r="AD141">
        <f t="shared" si="39"/>
        <v>6.3404432764234644E-2</v>
      </c>
      <c r="AE141">
        <f t="shared" si="39"/>
        <v>0.15604081264766284</v>
      </c>
      <c r="AF141">
        <f t="shared" si="39"/>
        <v>0.99294303928116534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0.71422775225055268</v>
      </c>
      <c r="V142">
        <f t="shared" si="40"/>
        <v>2.9725855946509494</v>
      </c>
      <c r="W142">
        <f t="shared" si="27"/>
        <v>1.9216837910437359</v>
      </c>
      <c r="X142">
        <f t="shared" si="38"/>
        <v>5.8757416633247163E-2</v>
      </c>
      <c r="Y142">
        <f t="shared" si="38"/>
        <v>0.31398131825671727</v>
      </c>
      <c r="Z142">
        <f t="shared" si="38"/>
        <v>0.51538698921428361</v>
      </c>
      <c r="AA142">
        <f t="shared" si="38"/>
        <v>2.2610125873521403</v>
      </c>
      <c r="AC142">
        <f t="shared" si="39"/>
        <v>5.8757416633247163E-2</v>
      </c>
      <c r="AD142">
        <f t="shared" si="39"/>
        <v>0.31398131825671727</v>
      </c>
      <c r="AE142">
        <f t="shared" si="39"/>
        <v>0.51538698921428361</v>
      </c>
      <c r="AF142">
        <f t="shared" si="39"/>
        <v>1.696762009140816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0.35538547034270884</v>
      </c>
      <c r="V143">
        <f t="shared" si="40"/>
        <v>3.3279710649936582</v>
      </c>
      <c r="W143">
        <f t="shared" si="27"/>
        <v>2.2770692613864449</v>
      </c>
      <c r="X143">
        <f t="shared" si="38"/>
        <v>0.13484684997126176</v>
      </c>
      <c r="Y143">
        <f t="shared" si="38"/>
        <v>0.48716361744573622</v>
      </c>
      <c r="Z143">
        <f t="shared" si="38"/>
        <v>0.73835025031623713</v>
      </c>
      <c r="AA143">
        <f t="shared" si="38"/>
        <v>2.6134889307033742</v>
      </c>
      <c r="AC143">
        <f t="shared" si="39"/>
        <v>0.13484684997126176</v>
      </c>
      <c r="AD143">
        <f t="shared" si="39"/>
        <v>0.48716361744573622</v>
      </c>
      <c r="AE143">
        <f t="shared" si="39"/>
        <v>0.73835025031623713</v>
      </c>
      <c r="AF143">
        <f t="shared" si="39"/>
        <v>2.0492383524920501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0.14417244217484634</v>
      </c>
      <c r="V144">
        <f t="shared" si="40"/>
        <v>3.4721435071685045</v>
      </c>
      <c r="W144">
        <f t="shared" ref="W144:W207" si="41">IF(R144-R143=1,V144-V143,V144-V143+W143)</f>
        <v>2.4212417035612912</v>
      </c>
      <c r="X144">
        <f t="shared" si="38"/>
        <v>0.17322564941505125</v>
      </c>
      <c r="Y144">
        <f t="shared" si="38"/>
        <v>0.56447757153799694</v>
      </c>
      <c r="Z144">
        <f t="shared" si="38"/>
        <v>0.83487172405206234</v>
      </c>
      <c r="AA144">
        <f t="shared" si="38"/>
        <v>2.756709315750224</v>
      </c>
      <c r="AC144">
        <f t="shared" si="39"/>
        <v>0.17322564941505125</v>
      </c>
      <c r="AD144">
        <f t="shared" si="39"/>
        <v>0.56447757153799694</v>
      </c>
      <c r="AE144">
        <f t="shared" si="39"/>
        <v>0.83487172405206234</v>
      </c>
      <c r="AF144">
        <f t="shared" si="39"/>
        <v>2.1924587375389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9.5920956144963626E-2</v>
      </c>
      <c r="V145">
        <f t="shared" si="40"/>
        <v>3.5680644633134682</v>
      </c>
      <c r="W145">
        <f t="shared" si="41"/>
        <v>2.5171626597062549</v>
      </c>
      <c r="X145">
        <f t="shared" si="38"/>
        <v>0.20097417620944427</v>
      </c>
      <c r="Y145">
        <f t="shared" si="38"/>
        <v>0.61792066979827243</v>
      </c>
      <c r="Z145">
        <f t="shared" si="38"/>
        <v>0.9007745574470436</v>
      </c>
      <c r="AA145">
        <f t="shared" si="38"/>
        <v>2.8520535857943092</v>
      </c>
      <c r="AC145">
        <f t="shared" si="39"/>
        <v>0.20097417620944427</v>
      </c>
      <c r="AD145">
        <f t="shared" si="39"/>
        <v>0.61792066979827243</v>
      </c>
      <c r="AE145">
        <f t="shared" si="39"/>
        <v>0.9007745574470436</v>
      </c>
      <c r="AF145">
        <f t="shared" si="39"/>
        <v>2.2878030075829852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7.0944317171073287E-2</v>
      </c>
      <c r="V146">
        <f t="shared" si="40"/>
        <v>3.6390087804845415</v>
      </c>
      <c r="W146">
        <f t="shared" si="41"/>
        <v>2.5881069768773282</v>
      </c>
      <c r="X146">
        <f t="shared" si="38"/>
        <v>0.22258958930232822</v>
      </c>
      <c r="Y146">
        <f t="shared" si="38"/>
        <v>0.65841885667944533</v>
      </c>
      <c r="Z146">
        <f t="shared" si="38"/>
        <v>0.95032456062114889</v>
      </c>
      <c r="AA146">
        <f t="shared" si="38"/>
        <v>2.9225972466851666</v>
      </c>
      <c r="AC146">
        <f t="shared" si="39"/>
        <v>0.22258958930232822</v>
      </c>
      <c r="AD146">
        <f t="shared" si="39"/>
        <v>0.65841885667944533</v>
      </c>
      <c r="AE146">
        <f t="shared" si="39"/>
        <v>0.95032456062114889</v>
      </c>
      <c r="AF146">
        <f t="shared" si="39"/>
        <v>2.3583466684738426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5.5369837407197524E-2</v>
      </c>
      <c r="V147">
        <f t="shared" si="40"/>
        <v>3.694378617891739</v>
      </c>
      <c r="W147">
        <f t="shared" si="41"/>
        <v>2.6434768142845257</v>
      </c>
      <c r="X147">
        <f t="shared" si="38"/>
        <v>0.24008657342886294</v>
      </c>
      <c r="Y147">
        <f t="shared" si="38"/>
        <v>0.69057673725455138</v>
      </c>
      <c r="Z147">
        <f t="shared" si="38"/>
        <v>0.98945101636805866</v>
      </c>
      <c r="AA147">
        <f t="shared" si="38"/>
        <v>2.9776684569914518</v>
      </c>
      <c r="AC147">
        <f t="shared" si="39"/>
        <v>0.24008657342886294</v>
      </c>
      <c r="AD147">
        <f t="shared" si="39"/>
        <v>0.69057673725455138</v>
      </c>
      <c r="AE147">
        <f t="shared" si="39"/>
        <v>0.98945101636805866</v>
      </c>
      <c r="AF147">
        <f t="shared" si="39"/>
        <v>2.4134178787801277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4.4709065789957717E-2</v>
      </c>
      <c r="V148">
        <f t="shared" si="40"/>
        <v>3.7390876836816966</v>
      </c>
      <c r="W148">
        <f t="shared" si="41"/>
        <v>2.6881858800744833</v>
      </c>
      <c r="X148">
        <f t="shared" si="38"/>
        <v>0.25460695591762261</v>
      </c>
      <c r="Y148">
        <f t="shared" si="38"/>
        <v>0.71688412800111856</v>
      </c>
      <c r="Z148">
        <f t="shared" si="38"/>
        <v>1.0213241471733774</v>
      </c>
      <c r="AA148">
        <f t="shared" si="38"/>
        <v>3.022144855678726</v>
      </c>
      <c r="AC148">
        <f t="shared" si="39"/>
        <v>0.25460695591762261</v>
      </c>
      <c r="AD148">
        <f t="shared" si="39"/>
        <v>0.71688412800111856</v>
      </c>
      <c r="AE148">
        <f t="shared" si="39"/>
        <v>1.0213241471733774</v>
      </c>
      <c r="AF148">
        <f t="shared" si="39"/>
        <v>2.457894277467402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3.6979332896057898E-2</v>
      </c>
      <c r="V149">
        <f t="shared" si="40"/>
        <v>3.7760670165777546</v>
      </c>
      <c r="W149">
        <f t="shared" si="41"/>
        <v>2.7251652129705413</v>
      </c>
      <c r="X149">
        <f t="shared" si="38"/>
        <v>0.26687708469190841</v>
      </c>
      <c r="Y149">
        <f t="shared" si="38"/>
        <v>0.73886783249559074</v>
      </c>
      <c r="Z149">
        <f t="shared" si="38"/>
        <v>1.0478702864024287</v>
      </c>
      <c r="AA149">
        <f t="shared" si="38"/>
        <v>3.0589371896773989</v>
      </c>
      <c r="AC149">
        <f t="shared" si="39"/>
        <v>0.26687708469190841</v>
      </c>
      <c r="AD149">
        <f t="shared" si="39"/>
        <v>0.73886783249559074</v>
      </c>
      <c r="AE149">
        <f t="shared" si="39"/>
        <v>1.0478702864024287</v>
      </c>
      <c r="AF149">
        <f t="shared" si="39"/>
        <v>2.4946866114660748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3.1147412279960127E-2</v>
      </c>
      <c r="V150">
        <f t="shared" si="40"/>
        <v>3.8072144288577148</v>
      </c>
      <c r="W150">
        <f t="shared" si="41"/>
        <v>2.7563126252505015</v>
      </c>
      <c r="X150">
        <f t="shared" si="38"/>
        <v>0.27739225946372931</v>
      </c>
      <c r="Y150">
        <f t="shared" si="38"/>
        <v>0.75753910658221113</v>
      </c>
      <c r="Z150">
        <f t="shared" si="38"/>
        <v>1.0703557701059829</v>
      </c>
      <c r="AA150">
        <f t="shared" si="38"/>
        <v>3.0899307695579492</v>
      </c>
      <c r="AC150">
        <f t="shared" si="39"/>
        <v>0.27739225946372931</v>
      </c>
      <c r="AD150">
        <f t="shared" si="39"/>
        <v>0.75753910658221113</v>
      </c>
      <c r="AE150">
        <f t="shared" si="39"/>
        <v>1.0703557701059829</v>
      </c>
      <c r="AF150">
        <f t="shared" si="39"/>
        <v>2.5256801913466251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1.9110519307844547E-3</v>
      </c>
      <c r="V151">
        <f t="shared" si="40"/>
        <v>3.8091254807884991</v>
      </c>
      <c r="W151">
        <f t="shared" si="41"/>
        <v>1.9110519307843354E-3</v>
      </c>
      <c r="X151">
        <f t="shared" si="38"/>
        <v>0.27739225946372931</v>
      </c>
      <c r="Y151">
        <f t="shared" si="38"/>
        <v>0.75753910658221113</v>
      </c>
      <c r="Z151">
        <f t="shared" si="38"/>
        <v>1.0703557701059829</v>
      </c>
      <c r="AA151">
        <f t="shared" si="38"/>
        <v>3.0899307695579492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2.074676078929757E-3</v>
      </c>
      <c r="V152">
        <f t="shared" si="40"/>
        <v>3.8112001568674287</v>
      </c>
      <c r="W152">
        <f t="shared" si="41"/>
        <v>3.9857280097139736E-3</v>
      </c>
      <c r="X152">
        <f t="shared" ref="X152:AA167" si="42">X151+IF(AC152&gt;AC151,AC152-AC151,0)</f>
        <v>0.27739225946372931</v>
      </c>
      <c r="Y152">
        <f t="shared" si="42"/>
        <v>0.75753910658221113</v>
      </c>
      <c r="Z152">
        <f t="shared" si="42"/>
        <v>1.0703557701059829</v>
      </c>
      <c r="AA152">
        <f t="shared" si="42"/>
        <v>3.0899307695579492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2.2608757264152061E-3</v>
      </c>
      <c r="V153">
        <f t="shared" si="40"/>
        <v>3.8134610325938438</v>
      </c>
      <c r="W153">
        <f t="shared" si="41"/>
        <v>6.2466037361290638E-3</v>
      </c>
      <c r="X153">
        <f t="shared" si="42"/>
        <v>0.27739225946372931</v>
      </c>
      <c r="Y153">
        <f t="shared" si="42"/>
        <v>0.75753910658221113</v>
      </c>
      <c r="Z153">
        <f t="shared" si="42"/>
        <v>1.0703557701059829</v>
      </c>
      <c r="AA153">
        <f t="shared" si="42"/>
        <v>3.0899307695579492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2.4743089119756245E-3</v>
      </c>
      <c r="V154">
        <f t="shared" si="40"/>
        <v>3.8159353415058193</v>
      </c>
      <c r="W154">
        <f t="shared" si="41"/>
        <v>8.7209126481044841E-3</v>
      </c>
      <c r="X154">
        <f t="shared" si="42"/>
        <v>0.27739225946372931</v>
      </c>
      <c r="Y154">
        <f t="shared" si="42"/>
        <v>0.75753910658221113</v>
      </c>
      <c r="Z154">
        <f t="shared" si="42"/>
        <v>1.0703557701059829</v>
      </c>
      <c r="AA154">
        <f t="shared" si="42"/>
        <v>3.0899307695579492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2.7210065555498849E-3</v>
      </c>
      <c r="V155">
        <f t="shared" si="40"/>
        <v>3.8186563480613693</v>
      </c>
      <c r="W155">
        <f t="shared" si="41"/>
        <v>1.144191920365456E-2</v>
      </c>
      <c r="X155">
        <f t="shared" si="42"/>
        <v>0.27739225946372931</v>
      </c>
      <c r="Y155">
        <f t="shared" si="42"/>
        <v>0.75753910658221113</v>
      </c>
      <c r="Z155">
        <f t="shared" si="42"/>
        <v>1.0703557701059829</v>
      </c>
      <c r="AA155">
        <f t="shared" si="42"/>
        <v>3.0899307695579492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3.0089328705350769E-3</v>
      </c>
      <c r="V156">
        <f t="shared" si="40"/>
        <v>3.8216652809319043</v>
      </c>
      <c r="W156">
        <f t="shared" si="41"/>
        <v>1.4450852074189502E-2</v>
      </c>
      <c r="X156">
        <f t="shared" si="42"/>
        <v>0.27739225946372931</v>
      </c>
      <c r="Y156">
        <f t="shared" si="42"/>
        <v>0.75753910658221113</v>
      </c>
      <c r="Z156">
        <f t="shared" si="42"/>
        <v>1.0703557701059829</v>
      </c>
      <c r="AA156">
        <f t="shared" si="42"/>
        <v>3.0899307695579492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3.3488552783652518E-3</v>
      </c>
      <c r="V157">
        <f t="shared" si="40"/>
        <v>3.8250141362102696</v>
      </c>
      <c r="W157">
        <f t="shared" si="41"/>
        <v>1.7799707352554872E-2</v>
      </c>
      <c r="X157">
        <f t="shared" si="42"/>
        <v>0.27739225946372931</v>
      </c>
      <c r="Y157">
        <f t="shared" si="42"/>
        <v>0.75753910658221113</v>
      </c>
      <c r="Z157">
        <f t="shared" si="42"/>
        <v>1.0703557701059829</v>
      </c>
      <c r="AA157">
        <f t="shared" si="42"/>
        <v>3.0899307695579492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3.7557511365841384E-3</v>
      </c>
      <c r="V158">
        <f t="shared" si="40"/>
        <v>3.8287698873468536</v>
      </c>
      <c r="W158">
        <f t="shared" si="41"/>
        <v>2.1555458489138868E-2</v>
      </c>
      <c r="X158">
        <f t="shared" si="42"/>
        <v>0.27739225946372931</v>
      </c>
      <c r="Y158">
        <f t="shared" si="42"/>
        <v>0.75753910658221113</v>
      </c>
      <c r="Z158">
        <f t="shared" si="42"/>
        <v>1.0703557701059829</v>
      </c>
      <c r="AA158">
        <f t="shared" si="42"/>
        <v>3.0899307695579492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4.2511983922828905E-3</v>
      </c>
      <c r="V159">
        <f t="shared" si="40"/>
        <v>3.8330210857391367</v>
      </c>
      <c r="W159">
        <f t="shared" si="41"/>
        <v>2.5806656881421919E-2</v>
      </c>
      <c r="X159">
        <f t="shared" si="42"/>
        <v>0.27739225946372931</v>
      </c>
      <c r="Y159">
        <f t="shared" si="42"/>
        <v>0.75753910658221113</v>
      </c>
      <c r="Z159">
        <f t="shared" si="42"/>
        <v>1.0703557701059829</v>
      </c>
      <c r="AA159">
        <f t="shared" si="42"/>
        <v>3.0899307695579492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4.8676965137220514E-3</v>
      </c>
      <c r="V160">
        <f t="shared" si="40"/>
        <v>3.8378887822528589</v>
      </c>
      <c r="W160">
        <f t="shared" si="41"/>
        <v>3.0674353395144127E-2</v>
      </c>
      <c r="X160">
        <f t="shared" si="42"/>
        <v>0.27739225946372931</v>
      </c>
      <c r="Y160">
        <f t="shared" si="42"/>
        <v>0.75753910658221113</v>
      </c>
      <c r="Z160">
        <f t="shared" si="42"/>
        <v>1.0703557701059829</v>
      </c>
      <c r="AA160">
        <f t="shared" si="42"/>
        <v>3.0899307695579492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5.6571140309821565E-3</v>
      </c>
      <c r="V161">
        <f t="shared" si="40"/>
        <v>3.8435458962838411</v>
      </c>
      <c r="W161">
        <f t="shared" si="41"/>
        <v>3.6331467426126363E-2</v>
      </c>
      <c r="X161">
        <f t="shared" si="42"/>
        <v>0.27739225946372931</v>
      </c>
      <c r="Y161">
        <f t="shared" si="42"/>
        <v>0.75753910658221113</v>
      </c>
      <c r="Z161">
        <f t="shared" si="42"/>
        <v>1.0703557701059829</v>
      </c>
      <c r="AA161">
        <f t="shared" si="42"/>
        <v>3.0899307695579492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6.7090095726230056E-3</v>
      </c>
      <c r="V162">
        <f t="shared" si="40"/>
        <v>3.8502549058564641</v>
      </c>
      <c r="W162">
        <f t="shared" si="41"/>
        <v>4.3040476998749355E-2</v>
      </c>
      <c r="X162">
        <f t="shared" si="42"/>
        <v>0.27739225946372931</v>
      </c>
      <c r="Y162">
        <f t="shared" si="42"/>
        <v>0.75753910658221113</v>
      </c>
      <c r="Z162">
        <f t="shared" si="42"/>
        <v>1.0703557701059829</v>
      </c>
      <c r="AA162">
        <f t="shared" si="42"/>
        <v>3.089954747777222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2.3978219272741274E-5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8.1965515546442366E-3</v>
      </c>
      <c r="V163">
        <f t="shared" si="40"/>
        <v>3.8584514574111082</v>
      </c>
      <c r="W163">
        <f t="shared" si="41"/>
        <v>5.1237028553393404E-2</v>
      </c>
      <c r="X163">
        <f t="shared" si="42"/>
        <v>0.27739225946372931</v>
      </c>
      <c r="Y163">
        <f t="shared" si="42"/>
        <v>0.75753910658221113</v>
      </c>
      <c r="Z163">
        <f t="shared" si="42"/>
        <v>1.0703557701059829</v>
      </c>
      <c r="AA163">
        <f t="shared" si="42"/>
        <v>3.0904370159389583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5.062463810088587E-4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1.0519895643498886E-2</v>
      </c>
      <c r="V164">
        <f t="shared" si="40"/>
        <v>3.868971353054607</v>
      </c>
      <c r="W164">
        <f t="shared" si="41"/>
        <v>6.1756924196892271E-2</v>
      </c>
      <c r="X164">
        <f t="shared" si="42"/>
        <v>0.27739225946372931</v>
      </c>
      <c r="Y164">
        <f t="shared" si="42"/>
        <v>0.75753910658221113</v>
      </c>
      <c r="Z164">
        <f t="shared" si="42"/>
        <v>1.0703557701059829</v>
      </c>
      <c r="AA164">
        <f t="shared" si="42"/>
        <v>3.091879504267399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1.9487347094493863E-3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1.4971051512373218E-2</v>
      </c>
      <c r="V165">
        <f t="shared" si="40"/>
        <v>3.8839424045669801</v>
      </c>
      <c r="W165">
        <f t="shared" si="41"/>
        <v>7.6727975709265372E-2</v>
      </c>
      <c r="X165">
        <f t="shared" si="42"/>
        <v>0.27739225946372931</v>
      </c>
      <c r="Y165">
        <f t="shared" si="42"/>
        <v>0.75753910658221113</v>
      </c>
      <c r="Z165">
        <f t="shared" si="42"/>
        <v>1.0703557701059829</v>
      </c>
      <c r="AA165">
        <f t="shared" si="42"/>
        <v>3.0953044472579569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5.3736777000073449E-3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4.5385710009232479E-2</v>
      </c>
      <c r="V166">
        <f t="shared" si="40"/>
        <v>3.9293281145762124</v>
      </c>
      <c r="W166">
        <f t="shared" si="41"/>
        <v>0.12211368571849768</v>
      </c>
      <c r="X166">
        <f t="shared" si="42"/>
        <v>0.27739225946372931</v>
      </c>
      <c r="Y166">
        <f t="shared" si="42"/>
        <v>0.75753910658221113</v>
      </c>
      <c r="Z166">
        <f t="shared" si="42"/>
        <v>1.0703557701059829</v>
      </c>
      <c r="AA166">
        <f t="shared" si="42"/>
        <v>3.1130903601370896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2.3159590579140035E-2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2.2583023199035025E-2</v>
      </c>
      <c r="V167">
        <f t="shared" si="40"/>
        <v>3.9519111377752476</v>
      </c>
      <c r="W167">
        <f t="shared" si="41"/>
        <v>0.14469670891753283</v>
      </c>
      <c r="X167">
        <f t="shared" si="42"/>
        <v>0.27739225946372931</v>
      </c>
      <c r="Y167">
        <f t="shared" si="42"/>
        <v>0.75753910658221113</v>
      </c>
      <c r="Z167">
        <f t="shared" si="42"/>
        <v>1.0703557701059829</v>
      </c>
      <c r="AA167">
        <f t="shared" si="42"/>
        <v>3.1249712398687177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3.5040470310768269E-2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9.1614595361942559E-3</v>
      </c>
      <c r="V168">
        <f t="shared" si="40"/>
        <v>3.9610725973114418</v>
      </c>
      <c r="W168">
        <f t="shared" si="41"/>
        <v>0.15385816845372702</v>
      </c>
      <c r="X168">
        <f t="shared" ref="X168:AA183" si="45">X167+IF(AC168&gt;AC167,AC168-AC167,0)</f>
        <v>0.27739225946372931</v>
      </c>
      <c r="Y168">
        <f t="shared" si="45"/>
        <v>0.75753910658221113</v>
      </c>
      <c r="Z168">
        <f t="shared" si="45"/>
        <v>1.0703557701059829</v>
      </c>
      <c r="AA168">
        <f t="shared" si="45"/>
        <v>3.13022566744417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4.0294897886220593E-2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6.0953115944960209E-3</v>
      </c>
      <c r="V169">
        <f t="shared" si="40"/>
        <v>3.967167908905938</v>
      </c>
      <c r="W169">
        <f t="shared" si="41"/>
        <v>0.15995348004822318</v>
      </c>
      <c r="X169">
        <f t="shared" si="45"/>
        <v>0.27739225946372931</v>
      </c>
      <c r="Y169">
        <f t="shared" si="45"/>
        <v>0.75753910658221113</v>
      </c>
      <c r="Z169">
        <f t="shared" si="45"/>
        <v>1.0703557701059829</v>
      </c>
      <c r="AA169">
        <f t="shared" si="45"/>
        <v>3.1338442484631761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4.391347890522676E-2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4.5081673118742257E-3</v>
      </c>
      <c r="V170">
        <f t="shared" si="40"/>
        <v>3.971676076217812</v>
      </c>
      <c r="W170">
        <f t="shared" si="41"/>
        <v>0.16446164736009727</v>
      </c>
      <c r="X170">
        <f t="shared" si="45"/>
        <v>0.27739225946372931</v>
      </c>
      <c r="Y170">
        <f t="shared" si="45"/>
        <v>0.75753910658221113</v>
      </c>
      <c r="Z170">
        <f t="shared" si="45"/>
        <v>1.0703557701059829</v>
      </c>
      <c r="AA170">
        <f t="shared" si="45"/>
        <v>3.1365798632640627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4.6649093706113198E-2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3.518484651293491E-3</v>
      </c>
      <c r="V171">
        <f t="shared" si="40"/>
        <v>3.9751945608691055</v>
      </c>
      <c r="W171">
        <f t="shared" si="41"/>
        <v>0.16798013201139073</v>
      </c>
      <c r="X171">
        <f t="shared" si="45"/>
        <v>0.27739225946372931</v>
      </c>
      <c r="Y171">
        <f t="shared" si="45"/>
        <v>0.75753910658221113</v>
      </c>
      <c r="Z171">
        <f t="shared" si="45"/>
        <v>1.0703557701059829</v>
      </c>
      <c r="AA171">
        <f t="shared" si="45"/>
        <v>3.1387484484230681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4.8817678865118563E-2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2.8410443144120307E-3</v>
      </c>
      <c r="V172">
        <f t="shared" si="40"/>
        <v>3.9780356051835177</v>
      </c>
      <c r="W172">
        <f t="shared" si="41"/>
        <v>0.17082117632580296</v>
      </c>
      <c r="X172">
        <f t="shared" si="45"/>
        <v>0.27739225946372931</v>
      </c>
      <c r="Y172">
        <f t="shared" si="45"/>
        <v>0.75753910658221113</v>
      </c>
      <c r="Z172">
        <f t="shared" si="45"/>
        <v>1.0703557701059829</v>
      </c>
      <c r="AA172">
        <f t="shared" si="45"/>
        <v>3.140520248205557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5.0589478647607433E-2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2.3498572743314403E-3</v>
      </c>
      <c r="V173">
        <f t="shared" si="40"/>
        <v>3.980385462457849</v>
      </c>
      <c r="W173">
        <f t="shared" si="41"/>
        <v>0.17317103360013419</v>
      </c>
      <c r="X173">
        <f t="shared" si="45"/>
        <v>0.27739225946372931</v>
      </c>
      <c r="Y173">
        <f t="shared" si="45"/>
        <v>0.75753910658221113</v>
      </c>
      <c r="Z173">
        <f t="shared" si="45"/>
        <v>1.0703557701059829</v>
      </c>
      <c r="AA173">
        <f t="shared" si="45"/>
        <v>3.1419993674326729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5.2068597874723302E-2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1.9792670010677017E-3</v>
      </c>
      <c r="V174">
        <f t="shared" si="40"/>
        <v>3.9823647294589168</v>
      </c>
      <c r="W174">
        <f t="shared" si="41"/>
        <v>0.17515030060120207</v>
      </c>
      <c r="X174">
        <f t="shared" si="45"/>
        <v>0.27739225946372931</v>
      </c>
      <c r="Y174">
        <f t="shared" si="45"/>
        <v>0.75753910658221113</v>
      </c>
      <c r="Z174">
        <f t="shared" si="45"/>
        <v>1.0703557701059829</v>
      </c>
      <c r="AA174">
        <f t="shared" si="45"/>
        <v>3.1432546004660611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5.3323830908111464E-2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3.9823647294589168</v>
      </c>
      <c r="W175">
        <f t="shared" si="41"/>
        <v>0</v>
      </c>
      <c r="X175">
        <f t="shared" si="45"/>
        <v>0.27739225946372931</v>
      </c>
      <c r="Y175">
        <f t="shared" si="45"/>
        <v>0.75753910658221113</v>
      </c>
      <c r="Z175">
        <f t="shared" si="45"/>
        <v>1.0703557701059829</v>
      </c>
      <c r="AA175">
        <f t="shared" si="45"/>
        <v>3.1432546004660611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3.9823647294589168</v>
      </c>
      <c r="W176">
        <f t="shared" si="41"/>
        <v>0</v>
      </c>
      <c r="X176">
        <f t="shared" si="45"/>
        <v>0.27739225946372931</v>
      </c>
      <c r="Y176">
        <f t="shared" si="45"/>
        <v>0.75753910658221113</v>
      </c>
      <c r="Z176">
        <f t="shared" si="45"/>
        <v>1.0703557701059829</v>
      </c>
      <c r="AA176">
        <f t="shared" si="45"/>
        <v>3.1432546004660611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3.9823647294589168</v>
      </c>
      <c r="W177">
        <f t="shared" si="41"/>
        <v>0</v>
      </c>
      <c r="X177">
        <f t="shared" si="45"/>
        <v>0.27739225946372931</v>
      </c>
      <c r="Y177">
        <f t="shared" si="45"/>
        <v>0.75753910658221113</v>
      </c>
      <c r="Z177">
        <f t="shared" si="45"/>
        <v>1.0703557701059829</v>
      </c>
      <c r="AA177">
        <f t="shared" si="45"/>
        <v>3.1432546004660611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3.9823647294589168</v>
      </c>
      <c r="W178">
        <f t="shared" si="41"/>
        <v>0</v>
      </c>
      <c r="X178">
        <f t="shared" si="45"/>
        <v>0.27739225946372931</v>
      </c>
      <c r="Y178">
        <f t="shared" si="45"/>
        <v>0.75753910658221113</v>
      </c>
      <c r="Z178">
        <f t="shared" si="45"/>
        <v>1.0703557701059829</v>
      </c>
      <c r="AA178">
        <f t="shared" si="45"/>
        <v>3.1432546004660611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3.9823647294589168</v>
      </c>
      <c r="W179">
        <f t="shared" si="41"/>
        <v>0</v>
      </c>
      <c r="X179">
        <f t="shared" si="45"/>
        <v>0.27739225946372931</v>
      </c>
      <c r="Y179">
        <f t="shared" si="45"/>
        <v>0.75753910658221113</v>
      </c>
      <c r="Z179">
        <f t="shared" si="45"/>
        <v>1.0703557701059829</v>
      </c>
      <c r="AA179">
        <f t="shared" si="45"/>
        <v>3.1432546004660611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3.9823647294589168</v>
      </c>
      <c r="W180">
        <f t="shared" si="41"/>
        <v>0</v>
      </c>
      <c r="X180">
        <f t="shared" si="45"/>
        <v>0.27739225946372931</v>
      </c>
      <c r="Y180">
        <f t="shared" si="45"/>
        <v>0.75753910658221113</v>
      </c>
      <c r="Z180">
        <f t="shared" si="45"/>
        <v>1.0703557701059829</v>
      </c>
      <c r="AA180">
        <f t="shared" si="45"/>
        <v>3.1432546004660611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3.9823647294589168</v>
      </c>
      <c r="W181">
        <f t="shared" si="41"/>
        <v>0</v>
      </c>
      <c r="X181">
        <f t="shared" si="45"/>
        <v>0.27739225946372931</v>
      </c>
      <c r="Y181">
        <f t="shared" si="45"/>
        <v>0.75753910658221113</v>
      </c>
      <c r="Z181">
        <f t="shared" si="45"/>
        <v>1.0703557701059829</v>
      </c>
      <c r="AA181">
        <f t="shared" si="45"/>
        <v>3.1432546004660611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3.9823647294589168</v>
      </c>
      <c r="W182">
        <f t="shared" si="41"/>
        <v>0</v>
      </c>
      <c r="X182">
        <f t="shared" si="45"/>
        <v>0.27739225946372931</v>
      </c>
      <c r="Y182">
        <f t="shared" si="45"/>
        <v>0.75753910658221113</v>
      </c>
      <c r="Z182">
        <f t="shared" si="45"/>
        <v>1.0703557701059829</v>
      </c>
      <c r="AA182">
        <f t="shared" si="45"/>
        <v>3.1432546004660611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3.9823647294589168</v>
      </c>
      <c r="W183">
        <f t="shared" si="41"/>
        <v>0</v>
      </c>
      <c r="X183">
        <f t="shared" si="45"/>
        <v>0.27739225946372931</v>
      </c>
      <c r="Y183">
        <f t="shared" si="45"/>
        <v>0.75753910658221113</v>
      </c>
      <c r="Z183">
        <f t="shared" si="45"/>
        <v>1.0703557701059829</v>
      </c>
      <c r="AA183">
        <f t="shared" si="45"/>
        <v>3.1432546004660611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3.9823647294589168</v>
      </c>
      <c r="W184">
        <f t="shared" si="41"/>
        <v>0</v>
      </c>
      <c r="X184">
        <f t="shared" ref="X184:AA199" si="47">X183+IF(AC184&gt;AC183,AC184-AC183,0)</f>
        <v>0.27739225946372931</v>
      </c>
      <c r="Y184">
        <f t="shared" si="47"/>
        <v>0.75753910658221113</v>
      </c>
      <c r="Z184">
        <f t="shared" si="47"/>
        <v>1.0703557701059829</v>
      </c>
      <c r="AA184">
        <f t="shared" si="47"/>
        <v>3.1432546004660611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3.9823647294589168</v>
      </c>
      <c r="W185">
        <f t="shared" si="41"/>
        <v>0</v>
      </c>
      <c r="X185">
        <f t="shared" si="47"/>
        <v>0.27739225946372931</v>
      </c>
      <c r="Y185">
        <f t="shared" si="47"/>
        <v>0.75753910658221113</v>
      </c>
      <c r="Z185">
        <f t="shared" si="47"/>
        <v>1.0703557701059829</v>
      </c>
      <c r="AA185">
        <f t="shared" si="47"/>
        <v>3.1432546004660611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3.9823647294589168</v>
      </c>
      <c r="W186">
        <f t="shared" si="41"/>
        <v>0</v>
      </c>
      <c r="X186">
        <f t="shared" si="47"/>
        <v>0.27739225946372931</v>
      </c>
      <c r="Y186">
        <f t="shared" si="47"/>
        <v>0.75753910658221113</v>
      </c>
      <c r="Z186">
        <f t="shared" si="47"/>
        <v>1.0703557701059829</v>
      </c>
      <c r="AA186">
        <f t="shared" si="47"/>
        <v>3.1432546004660611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3.9823647294589168</v>
      </c>
      <c r="W187">
        <f t="shared" si="41"/>
        <v>0</v>
      </c>
      <c r="X187">
        <f t="shared" si="47"/>
        <v>0.27739225946372931</v>
      </c>
      <c r="Y187">
        <f t="shared" si="47"/>
        <v>0.75753910658221113</v>
      </c>
      <c r="Z187">
        <f t="shared" si="47"/>
        <v>1.0703557701059829</v>
      </c>
      <c r="AA187">
        <f t="shared" si="47"/>
        <v>3.1432546004660611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3.9823647294589168</v>
      </c>
      <c r="W188">
        <f t="shared" si="41"/>
        <v>0</v>
      </c>
      <c r="X188">
        <f t="shared" si="47"/>
        <v>0.27739225946372931</v>
      </c>
      <c r="Y188">
        <f t="shared" si="47"/>
        <v>0.75753910658221113</v>
      </c>
      <c r="Z188">
        <f t="shared" si="47"/>
        <v>1.0703557701059829</v>
      </c>
      <c r="AA188">
        <f t="shared" si="47"/>
        <v>3.1432546004660611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3.9823647294589168</v>
      </c>
      <c r="W189">
        <f t="shared" si="41"/>
        <v>0</v>
      </c>
      <c r="X189">
        <f t="shared" si="47"/>
        <v>0.27739225946372931</v>
      </c>
      <c r="Y189">
        <f t="shared" si="47"/>
        <v>0.75753910658221113</v>
      </c>
      <c r="Z189">
        <f t="shared" si="47"/>
        <v>1.0703557701059829</v>
      </c>
      <c r="AA189">
        <f t="shared" si="47"/>
        <v>3.1432546004660611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3.9823647294589168</v>
      </c>
      <c r="W190">
        <f t="shared" si="41"/>
        <v>0</v>
      </c>
      <c r="X190">
        <f t="shared" si="47"/>
        <v>0.27739225946372931</v>
      </c>
      <c r="Y190">
        <f t="shared" si="47"/>
        <v>0.75753910658221113</v>
      </c>
      <c r="Z190">
        <f t="shared" si="47"/>
        <v>1.0703557701059829</v>
      </c>
      <c r="AA190">
        <f t="shared" si="47"/>
        <v>3.1432546004660611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3.9823647294589168</v>
      </c>
      <c r="W191">
        <f t="shared" si="41"/>
        <v>0</v>
      </c>
      <c r="X191">
        <f t="shared" si="47"/>
        <v>0.27739225946372931</v>
      </c>
      <c r="Y191">
        <f t="shared" si="47"/>
        <v>0.75753910658221113</v>
      </c>
      <c r="Z191">
        <f t="shared" si="47"/>
        <v>1.0703557701059829</v>
      </c>
      <c r="AA191">
        <f t="shared" si="47"/>
        <v>3.1432546004660611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3.9823647294589168</v>
      </c>
      <c r="W192">
        <f t="shared" si="41"/>
        <v>0</v>
      </c>
      <c r="X192">
        <f t="shared" si="47"/>
        <v>0.27739225946372931</v>
      </c>
      <c r="Y192">
        <f t="shared" si="47"/>
        <v>0.75753910658221113</v>
      </c>
      <c r="Z192">
        <f t="shared" si="47"/>
        <v>1.0703557701059829</v>
      </c>
      <c r="AA192">
        <f t="shared" si="47"/>
        <v>3.1432546004660611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3.9823647294589168</v>
      </c>
      <c r="W193">
        <f t="shared" si="41"/>
        <v>0</v>
      </c>
      <c r="X193">
        <f t="shared" si="47"/>
        <v>0.27739225946372931</v>
      </c>
      <c r="Y193">
        <f t="shared" si="47"/>
        <v>0.75753910658221113</v>
      </c>
      <c r="Z193">
        <f t="shared" si="47"/>
        <v>1.0703557701059829</v>
      </c>
      <c r="AA193">
        <f t="shared" si="47"/>
        <v>3.1432546004660611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3.9823647294589168</v>
      </c>
      <c r="W194">
        <f t="shared" si="41"/>
        <v>0</v>
      </c>
      <c r="X194">
        <f t="shared" si="47"/>
        <v>0.27739225946372931</v>
      </c>
      <c r="Y194">
        <f t="shared" si="47"/>
        <v>0.75753910658221113</v>
      </c>
      <c r="Z194">
        <f t="shared" si="47"/>
        <v>1.0703557701059829</v>
      </c>
      <c r="AA194">
        <f t="shared" si="47"/>
        <v>3.1432546004660611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3.9823647294589168</v>
      </c>
      <c r="W195">
        <f t="shared" si="41"/>
        <v>0</v>
      </c>
      <c r="X195">
        <f t="shared" si="47"/>
        <v>0.27739225946372931</v>
      </c>
      <c r="Y195">
        <f t="shared" si="47"/>
        <v>0.75753910658221113</v>
      </c>
      <c r="Z195">
        <f t="shared" si="47"/>
        <v>1.0703557701059829</v>
      </c>
      <c r="AA195">
        <f t="shared" si="47"/>
        <v>3.1432546004660611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3.9823647294589168</v>
      </c>
      <c r="W196">
        <f t="shared" si="41"/>
        <v>0</v>
      </c>
      <c r="X196">
        <f t="shared" si="47"/>
        <v>0.27739225946372931</v>
      </c>
      <c r="Y196">
        <f t="shared" si="47"/>
        <v>0.75753910658221113</v>
      </c>
      <c r="Z196">
        <f t="shared" si="47"/>
        <v>1.0703557701059829</v>
      </c>
      <c r="AA196">
        <f t="shared" si="47"/>
        <v>3.1432546004660611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3.9823647294589168</v>
      </c>
      <c r="W197">
        <f t="shared" si="41"/>
        <v>0</v>
      </c>
      <c r="X197">
        <f t="shared" si="47"/>
        <v>0.27739225946372931</v>
      </c>
      <c r="Y197">
        <f t="shared" si="47"/>
        <v>0.75753910658221113</v>
      </c>
      <c r="Z197">
        <f t="shared" si="47"/>
        <v>1.0703557701059829</v>
      </c>
      <c r="AA197">
        <f t="shared" si="47"/>
        <v>3.1432546004660611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3.9823647294589168</v>
      </c>
      <c r="W198">
        <f t="shared" si="41"/>
        <v>0</v>
      </c>
      <c r="X198">
        <f t="shared" si="47"/>
        <v>0.27739225946372931</v>
      </c>
      <c r="Y198">
        <f t="shared" si="47"/>
        <v>0.75753910658221113</v>
      </c>
      <c r="Z198">
        <f t="shared" si="47"/>
        <v>1.0703557701059829</v>
      </c>
      <c r="AA198">
        <f t="shared" si="47"/>
        <v>3.1432546004660611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6.7389725980293953E-3</v>
      </c>
      <c r="V199">
        <f t="shared" si="40"/>
        <v>3.9891037020569464</v>
      </c>
      <c r="W199">
        <f t="shared" si="41"/>
        <v>6.73897259802958E-3</v>
      </c>
      <c r="X199">
        <f t="shared" si="47"/>
        <v>0.27739225946372931</v>
      </c>
      <c r="Y199">
        <f t="shared" si="47"/>
        <v>0.75753910658221113</v>
      </c>
      <c r="Z199">
        <f t="shared" si="47"/>
        <v>1.0703557701059829</v>
      </c>
      <c r="AA199">
        <f t="shared" si="47"/>
        <v>3.1432546004660611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7.3159630151733573E-3</v>
      </c>
      <c r="V200">
        <f t="shared" si="40"/>
        <v>3.99641966507212</v>
      </c>
      <c r="W200">
        <f t="shared" si="41"/>
        <v>1.4054935613203146E-2</v>
      </c>
      <c r="X200">
        <f t="shared" ref="X200:AA215" si="52">X199+IF(AC200&gt;AC199,AC200-AC199,0)</f>
        <v>0.27739225946372931</v>
      </c>
      <c r="Y200">
        <f t="shared" si="52"/>
        <v>0.75753910658221113</v>
      </c>
      <c r="Z200">
        <f t="shared" si="52"/>
        <v>1.0703557701059829</v>
      </c>
      <c r="AA200">
        <f t="shared" si="52"/>
        <v>3.1432546004660611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7.9725617720957306E-3</v>
      </c>
      <c r="V201">
        <f t="shared" ref="V201:V246" si="54">U201+V200</f>
        <v>4.0043922268442156</v>
      </c>
      <c r="W201">
        <f t="shared" si="41"/>
        <v>2.2027497385298744E-2</v>
      </c>
      <c r="X201">
        <f t="shared" si="52"/>
        <v>0.27739225946372931</v>
      </c>
      <c r="Y201">
        <f t="shared" si="52"/>
        <v>0.75753910658221113</v>
      </c>
      <c r="Z201">
        <f t="shared" si="52"/>
        <v>1.0703557701059829</v>
      </c>
      <c r="AA201">
        <f t="shared" si="52"/>
        <v>3.1432546004660611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8.7251945843350998E-3</v>
      </c>
      <c r="V202">
        <f t="shared" si="54"/>
        <v>4.013117421428551</v>
      </c>
      <c r="W202">
        <f t="shared" si="41"/>
        <v>3.0752691969634149E-2</v>
      </c>
      <c r="X202">
        <f t="shared" si="52"/>
        <v>0.27739225946372931</v>
      </c>
      <c r="Y202">
        <f t="shared" si="52"/>
        <v>0.75753910658221113</v>
      </c>
      <c r="Z202">
        <f t="shared" si="52"/>
        <v>1.0703557701059829</v>
      </c>
      <c r="AA202">
        <f t="shared" si="52"/>
        <v>3.1432546004660611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9.5951283800969674E-3</v>
      </c>
      <c r="V203">
        <f t="shared" si="54"/>
        <v>4.0227125498086478</v>
      </c>
      <c r="W203">
        <f t="shared" si="41"/>
        <v>4.0347820349730945E-2</v>
      </c>
      <c r="X203">
        <f t="shared" si="52"/>
        <v>0.27739225946372931</v>
      </c>
      <c r="Y203">
        <f t="shared" si="52"/>
        <v>0.75753910658221113</v>
      </c>
      <c r="Z203">
        <f t="shared" si="52"/>
        <v>1.0703557701059829</v>
      </c>
      <c r="AA203">
        <f t="shared" si="52"/>
        <v>3.1432546004660611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0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1.0610447490834223E-2</v>
      </c>
      <c r="V204">
        <f t="shared" si="54"/>
        <v>4.0333229972994822</v>
      </c>
      <c r="W204">
        <f t="shared" si="41"/>
        <v>5.0958267840565341E-2</v>
      </c>
      <c r="X204">
        <f t="shared" si="52"/>
        <v>0.27739225946372931</v>
      </c>
      <c r="Y204">
        <f t="shared" si="52"/>
        <v>0.75753910658221113</v>
      </c>
      <c r="Z204">
        <f t="shared" si="52"/>
        <v>1.0703557701059829</v>
      </c>
      <c r="AA204">
        <f t="shared" si="52"/>
        <v>3.1437347482463998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4.8014778033855679E-4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1.1809121244761682E-2</v>
      </c>
      <c r="V205">
        <f t="shared" si="54"/>
        <v>4.0451321185442435</v>
      </c>
      <c r="W205">
        <f t="shared" si="41"/>
        <v>6.2767389085326641E-2</v>
      </c>
      <c r="X205">
        <f t="shared" si="52"/>
        <v>0.27739225946372931</v>
      </c>
      <c r="Y205">
        <f t="shared" si="52"/>
        <v>0.75753910658221113</v>
      </c>
      <c r="Z205">
        <f t="shared" si="52"/>
        <v>1.0703557701059829</v>
      </c>
      <c r="AA205">
        <f t="shared" si="52"/>
        <v>3.1453863679381877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2.1317674721263542E-3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1.3243964534270387E-2</v>
      </c>
      <c r="V206">
        <f t="shared" si="54"/>
        <v>4.0583760830785138</v>
      </c>
      <c r="W206">
        <f t="shared" si="41"/>
        <v>7.6011353619596989E-2</v>
      </c>
      <c r="X206">
        <f t="shared" si="52"/>
        <v>0.27739225946372931</v>
      </c>
      <c r="Y206">
        <f t="shared" si="52"/>
        <v>0.75753910658221113</v>
      </c>
      <c r="Z206">
        <f t="shared" si="52"/>
        <v>1.0703557701059829</v>
      </c>
      <c r="AA206">
        <f t="shared" si="52"/>
        <v>3.1484314109963059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5.1768105302445822E-3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1.4991068014892304E-2</v>
      </c>
      <c r="V207">
        <f t="shared" si="54"/>
        <v>4.0733671510934064</v>
      </c>
      <c r="W207">
        <f t="shared" si="41"/>
        <v>9.1002421634489572E-2</v>
      </c>
      <c r="X207">
        <f t="shared" si="52"/>
        <v>0.27739225946372931</v>
      </c>
      <c r="Y207">
        <f t="shared" si="52"/>
        <v>0.75753910658221113</v>
      </c>
      <c r="Z207">
        <f t="shared" si="52"/>
        <v>1.0703557701059829</v>
      </c>
      <c r="AA207">
        <f t="shared" si="52"/>
        <v>3.1531600814486227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9.9054809825612853E-3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1.7165035074704082E-2</v>
      </c>
      <c r="V208">
        <f t="shared" si="54"/>
        <v>4.0905321861681108</v>
      </c>
      <c r="W208">
        <f t="shared" ref="W208:W246" si="55">IF(R208-R207=1,V208-V207,V208-V207+W207)</f>
        <v>0.10816745670919392</v>
      </c>
      <c r="X208">
        <f t="shared" si="52"/>
        <v>0.27739225946372931</v>
      </c>
      <c r="Y208">
        <f t="shared" si="52"/>
        <v>0.75753910658221113</v>
      </c>
      <c r="Z208">
        <f t="shared" si="52"/>
        <v>1.0703557701059829</v>
      </c>
      <c r="AA208">
        <f t="shared" si="52"/>
        <v>3.1599665651125175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1.6711964646455892E-2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1.9948770530305509E-2</v>
      </c>
      <c r="V209">
        <f t="shared" si="54"/>
        <v>4.1104809566984164</v>
      </c>
      <c r="W209">
        <f t="shared" si="55"/>
        <v>0.12811622723949956</v>
      </c>
      <c r="X209">
        <f t="shared" si="52"/>
        <v>0.27739225946372931</v>
      </c>
      <c r="Y209">
        <f t="shared" si="52"/>
        <v>0.75753910658221113</v>
      </c>
      <c r="Z209">
        <f t="shared" si="52"/>
        <v>1.0703557701059829</v>
      </c>
      <c r="AA209">
        <f t="shared" si="52"/>
        <v>3.1694102479288491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2.6155647462787548E-2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2.3658086387670609E-2</v>
      </c>
      <c r="V210">
        <f t="shared" si="54"/>
        <v>4.1341390430860869</v>
      </c>
      <c r="W210">
        <f t="shared" si="55"/>
        <v>0.15177431362717009</v>
      </c>
      <c r="X210">
        <f t="shared" si="52"/>
        <v>0.27739225946372931</v>
      </c>
      <c r="Y210">
        <f t="shared" si="52"/>
        <v>0.75753910658221113</v>
      </c>
      <c r="Z210">
        <f t="shared" si="52"/>
        <v>1.0703557701059829</v>
      </c>
      <c r="AA210">
        <f t="shared" si="52"/>
        <v>3.1823343673547617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3.9079766888700344E-2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2.8903629166377058E-2</v>
      </c>
      <c r="V211">
        <f t="shared" si="54"/>
        <v>4.1630426722524643</v>
      </c>
      <c r="W211">
        <f t="shared" si="55"/>
        <v>0.18067794279354743</v>
      </c>
      <c r="X211">
        <f t="shared" si="52"/>
        <v>0.27739225946372931</v>
      </c>
      <c r="Y211">
        <f t="shared" si="52"/>
        <v>0.75753910658221113</v>
      </c>
      <c r="Z211">
        <f t="shared" si="52"/>
        <v>1.0703557701059829</v>
      </c>
      <c r="AA211">
        <f t="shared" si="52"/>
        <v>3.2001281450561403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5.6873544590078977E-2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3.7096474111285561E-2</v>
      </c>
      <c r="V212">
        <f t="shared" si="54"/>
        <v>4.2001391463637496</v>
      </c>
      <c r="W212">
        <f t="shared" si="55"/>
        <v>0.21777441690483279</v>
      </c>
      <c r="X212">
        <f t="shared" si="52"/>
        <v>0.27739225946372931</v>
      </c>
      <c r="Y212">
        <f t="shared" si="52"/>
        <v>0.75753910658221113</v>
      </c>
      <c r="Z212">
        <f t="shared" si="52"/>
        <v>1.0703557701059829</v>
      </c>
      <c r="AA212">
        <f t="shared" si="52"/>
        <v>3.2254354437128132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8.2180843246751983E-2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5.2792655333105579E-2</v>
      </c>
      <c r="V213">
        <f t="shared" si="54"/>
        <v>4.2529318016968549</v>
      </c>
      <c r="W213">
        <f t="shared" si="55"/>
        <v>0.27056707223793808</v>
      </c>
      <c r="X213">
        <f t="shared" si="52"/>
        <v>0.27739225946372931</v>
      </c>
      <c r="Y213">
        <f t="shared" si="52"/>
        <v>0.75753910658221113</v>
      </c>
      <c r="Z213">
        <f t="shared" si="52"/>
        <v>1.0703557701059829</v>
      </c>
      <c r="AA213">
        <f t="shared" si="52"/>
        <v>3.2649269508622392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0.12167235039617812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0.16004434582203039</v>
      </c>
      <c r="V214">
        <f t="shared" si="54"/>
        <v>4.4129761475188856</v>
      </c>
      <c r="W214">
        <f t="shared" si="55"/>
        <v>0.43061141805996872</v>
      </c>
      <c r="X214">
        <f t="shared" si="52"/>
        <v>0.27739225946372931</v>
      </c>
      <c r="Y214">
        <f t="shared" si="52"/>
        <v>0.75753910658221113</v>
      </c>
      <c r="Z214">
        <f t="shared" si="52"/>
        <v>1.0703557701059829</v>
      </c>
      <c r="AA214">
        <f t="shared" si="52"/>
        <v>3.3990993022255949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0.25584470175953367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7.9634871280807762E-2</v>
      </c>
      <c r="V215">
        <f t="shared" si="54"/>
        <v>4.4926110187996935</v>
      </c>
      <c r="W215">
        <f t="shared" si="55"/>
        <v>0.51024628934077665</v>
      </c>
      <c r="X215">
        <f t="shared" si="52"/>
        <v>0.27739225946372931</v>
      </c>
      <c r="Y215">
        <f t="shared" si="52"/>
        <v>0.75753910658221113</v>
      </c>
      <c r="Z215">
        <f t="shared" si="52"/>
        <v>1.0703975932711842</v>
      </c>
      <c r="AA215">
        <f t="shared" si="52"/>
        <v>3.4704419740292303</v>
      </c>
      <c r="AC215">
        <f t="shared" si="53"/>
        <v>0</v>
      </c>
      <c r="AD215">
        <f t="shared" si="53"/>
        <v>0</v>
      </c>
      <c r="AE215">
        <f t="shared" si="53"/>
        <v>4.1823165201245644E-5</v>
      </c>
      <c r="AF215">
        <f t="shared" si="53"/>
        <v>0.32718737356316913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3.2306199417106073E-2</v>
      </c>
      <c r="V216">
        <f t="shared" si="54"/>
        <v>4.5249172182167996</v>
      </c>
      <c r="W216">
        <f t="shared" si="55"/>
        <v>0.54255248875788276</v>
      </c>
      <c r="X216">
        <f t="shared" ref="X216:AA231" si="56">X215+IF(AC216&gt;AC215,AC216-AC215,0)</f>
        <v>0.27739225946372931</v>
      </c>
      <c r="Y216">
        <f t="shared" si="56"/>
        <v>0.75753910658221113</v>
      </c>
      <c r="Z216">
        <f t="shared" si="56"/>
        <v>1.0710679340858795</v>
      </c>
      <c r="AA216">
        <f t="shared" si="56"/>
        <v>3.4999177199177764</v>
      </c>
      <c r="AC216">
        <f t="shared" si="53"/>
        <v>0</v>
      </c>
      <c r="AD216">
        <f t="shared" si="53"/>
        <v>0</v>
      </c>
      <c r="AE216">
        <f t="shared" si="53"/>
        <v>7.1216397989656822E-4</v>
      </c>
      <c r="AF216">
        <f t="shared" si="53"/>
        <v>0.3566631194517153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2.1493993517433346E-2</v>
      </c>
      <c r="V217">
        <f t="shared" si="54"/>
        <v>4.5464112117342328</v>
      </c>
      <c r="W217">
        <f t="shared" si="55"/>
        <v>0.56404648227531595</v>
      </c>
      <c r="X217">
        <f t="shared" si="56"/>
        <v>0.27739225946372931</v>
      </c>
      <c r="Y217">
        <f t="shared" si="56"/>
        <v>0.75753910658221113</v>
      </c>
      <c r="Z217">
        <f t="shared" si="56"/>
        <v>1.0719555663344047</v>
      </c>
      <c r="AA217">
        <f t="shared" si="56"/>
        <v>3.5196678530048788</v>
      </c>
      <c r="AC217">
        <f t="shared" si="53"/>
        <v>0</v>
      </c>
      <c r="AD217">
        <f t="shared" si="53"/>
        <v>0</v>
      </c>
      <c r="AE217">
        <f t="shared" si="53"/>
        <v>1.5997962284218495E-3</v>
      </c>
      <c r="AF217">
        <f t="shared" si="53"/>
        <v>0.37641325253881763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1.5897221573451224E-2</v>
      </c>
      <c r="V218">
        <f t="shared" si="54"/>
        <v>4.5623084333076838</v>
      </c>
      <c r="W218">
        <f t="shared" si="55"/>
        <v>0.57994370384876692</v>
      </c>
      <c r="X218">
        <f t="shared" si="56"/>
        <v>0.27739225946372931</v>
      </c>
      <c r="Y218">
        <f t="shared" si="56"/>
        <v>0.75753910658221113</v>
      </c>
      <c r="Z218">
        <f t="shared" si="56"/>
        <v>1.0728329543079191</v>
      </c>
      <c r="AA218">
        <f t="shared" si="56"/>
        <v>3.5343401834909618</v>
      </c>
      <c r="AC218">
        <f t="shared" si="53"/>
        <v>0</v>
      </c>
      <c r="AD218">
        <f t="shared" si="53"/>
        <v>0</v>
      </c>
      <c r="AE218">
        <f t="shared" si="53"/>
        <v>2.4771842019363625E-3</v>
      </c>
      <c r="AF218">
        <f t="shared" si="53"/>
        <v>0.39108558302490048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1.2407287980877053E-2</v>
      </c>
      <c r="V219">
        <f t="shared" si="54"/>
        <v>4.5747157212885607</v>
      </c>
      <c r="W219">
        <f t="shared" si="55"/>
        <v>0.5923509918296439</v>
      </c>
      <c r="X219">
        <f t="shared" si="56"/>
        <v>0.27739225946372931</v>
      </c>
      <c r="Y219">
        <f t="shared" si="56"/>
        <v>0.75753910658221113</v>
      </c>
      <c r="Z219">
        <f t="shared" si="56"/>
        <v>1.0736457203167371</v>
      </c>
      <c r="AA219">
        <f t="shared" si="56"/>
        <v>3.5458272922554608</v>
      </c>
      <c r="AC219">
        <f t="shared" si="53"/>
        <v>0</v>
      </c>
      <c r="AD219">
        <f t="shared" si="53"/>
        <v>0</v>
      </c>
      <c r="AE219">
        <f t="shared" si="53"/>
        <v>3.2899502107542615E-3</v>
      </c>
      <c r="AF219">
        <f t="shared" si="53"/>
        <v>0.40257269178939958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1.0018419424505586E-2</v>
      </c>
      <c r="V220">
        <f t="shared" si="54"/>
        <v>4.5847341407130662</v>
      </c>
      <c r="W220">
        <f t="shared" si="55"/>
        <v>0.60236941125414933</v>
      </c>
      <c r="X220">
        <f t="shared" si="56"/>
        <v>0.27739225946372931</v>
      </c>
      <c r="Y220">
        <f t="shared" si="56"/>
        <v>0.75753910658221113</v>
      </c>
      <c r="Z220">
        <f t="shared" si="56"/>
        <v>1.0743826758616384</v>
      </c>
      <c r="AA220">
        <f t="shared" si="56"/>
        <v>3.555124464522148</v>
      </c>
      <c r="AC220">
        <f t="shared" si="53"/>
        <v>0</v>
      </c>
      <c r="AD220">
        <f t="shared" si="53"/>
        <v>0</v>
      </c>
      <c r="AE220">
        <f t="shared" si="53"/>
        <v>4.0269057556555025E-3</v>
      </c>
      <c r="AF220">
        <f t="shared" si="53"/>
        <v>0.411869864056087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8.2863388094845548E-3</v>
      </c>
      <c r="V221">
        <f t="shared" si="54"/>
        <v>4.5930204795225507</v>
      </c>
      <c r="W221">
        <f t="shared" si="55"/>
        <v>0.61065575006363382</v>
      </c>
      <c r="X221">
        <f t="shared" si="56"/>
        <v>0.27739225946372931</v>
      </c>
      <c r="Y221">
        <f t="shared" si="56"/>
        <v>0.75753910658221113</v>
      </c>
      <c r="Z221">
        <f t="shared" si="56"/>
        <v>1.0750460457280548</v>
      </c>
      <c r="AA221">
        <f t="shared" si="56"/>
        <v>3.5628283619200602</v>
      </c>
      <c r="AC221">
        <f t="shared" si="53"/>
        <v>0</v>
      </c>
      <c r="AD221">
        <f t="shared" si="53"/>
        <v>0</v>
      </c>
      <c r="AE221">
        <f t="shared" si="53"/>
        <v>4.6902756220719389E-3</v>
      </c>
      <c r="AF221">
        <f t="shared" si="53"/>
        <v>0.41957376145399905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6.9795204774492671E-3</v>
      </c>
      <c r="V222">
        <f t="shared" si="54"/>
        <v>4.5999999999999996</v>
      </c>
      <c r="W222">
        <f t="shared" si="55"/>
        <v>0.6176352705410828</v>
      </c>
      <c r="X222">
        <f t="shared" si="56"/>
        <v>0.27739225946372931</v>
      </c>
      <c r="Y222">
        <f t="shared" si="56"/>
        <v>0.75753910658221113</v>
      </c>
      <c r="Z222">
        <f t="shared" si="56"/>
        <v>1.0756422426069487</v>
      </c>
      <c r="AA222">
        <f t="shared" si="56"/>
        <v>3.569326886890706</v>
      </c>
      <c r="AC222">
        <f t="shared" si="53"/>
        <v>0</v>
      </c>
      <c r="AD222">
        <f t="shared" si="53"/>
        <v>0</v>
      </c>
      <c r="AE222">
        <f t="shared" si="53"/>
        <v>5.2864725009658525E-3</v>
      </c>
      <c r="AF222">
        <f t="shared" si="53"/>
        <v>0.42607228642464468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4.5999999999999996</v>
      </c>
      <c r="W223">
        <f t="shared" si="55"/>
        <v>0</v>
      </c>
      <c r="X223">
        <f t="shared" si="56"/>
        <v>0.27739225946372931</v>
      </c>
      <c r="Y223">
        <f t="shared" si="56"/>
        <v>0.75753910658221113</v>
      </c>
      <c r="Z223">
        <f t="shared" si="56"/>
        <v>1.0756422426069487</v>
      </c>
      <c r="AA223">
        <f t="shared" si="56"/>
        <v>3.569326886890706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4.5999999999999996</v>
      </c>
      <c r="W224">
        <f t="shared" si="55"/>
        <v>0</v>
      </c>
      <c r="X224">
        <f t="shared" si="56"/>
        <v>0.27739225946372931</v>
      </c>
      <c r="Y224">
        <f t="shared" si="56"/>
        <v>0.75753910658221113</v>
      </c>
      <c r="Z224">
        <f t="shared" si="56"/>
        <v>1.0756422426069487</v>
      </c>
      <c r="AA224">
        <f t="shared" si="56"/>
        <v>3.569326886890706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4.5999999999999996</v>
      </c>
      <c r="W225">
        <f t="shared" si="55"/>
        <v>0</v>
      </c>
      <c r="X225">
        <f t="shared" si="56"/>
        <v>0.27739225946372931</v>
      </c>
      <c r="Y225">
        <f t="shared" si="56"/>
        <v>0.75753910658221113</v>
      </c>
      <c r="Z225">
        <f t="shared" si="56"/>
        <v>1.0756422426069487</v>
      </c>
      <c r="AA225">
        <f t="shared" si="56"/>
        <v>3.569326886890706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4.5999999999999996</v>
      </c>
      <c r="W226">
        <f t="shared" si="55"/>
        <v>0</v>
      </c>
      <c r="X226">
        <f t="shared" si="56"/>
        <v>0.27739225946372931</v>
      </c>
      <c r="Y226">
        <f t="shared" si="56"/>
        <v>0.75753910658221113</v>
      </c>
      <c r="Z226">
        <f t="shared" si="56"/>
        <v>1.0756422426069487</v>
      </c>
      <c r="AA226">
        <f t="shared" si="56"/>
        <v>3.569326886890706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4.5999999999999996</v>
      </c>
      <c r="W227">
        <f t="shared" si="55"/>
        <v>0</v>
      </c>
      <c r="X227">
        <f t="shared" si="56"/>
        <v>0.27739225946372931</v>
      </c>
      <c r="Y227">
        <f t="shared" si="56"/>
        <v>0.75753910658221113</v>
      </c>
      <c r="Z227">
        <f t="shared" si="56"/>
        <v>1.0756422426069487</v>
      </c>
      <c r="AA227">
        <f t="shared" si="56"/>
        <v>3.569326886890706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4.5999999999999996</v>
      </c>
      <c r="W228">
        <f t="shared" si="55"/>
        <v>0</v>
      </c>
      <c r="X228">
        <f t="shared" si="56"/>
        <v>0.27739225946372931</v>
      </c>
      <c r="Y228">
        <f t="shared" si="56"/>
        <v>0.75753910658221113</v>
      </c>
      <c r="Z228">
        <f t="shared" si="56"/>
        <v>1.0756422426069487</v>
      </c>
      <c r="AA228">
        <f t="shared" si="56"/>
        <v>3.569326886890706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4.5999999999999996</v>
      </c>
      <c r="W229">
        <f t="shared" si="55"/>
        <v>0</v>
      </c>
      <c r="X229">
        <f t="shared" si="56"/>
        <v>0.27739225946372931</v>
      </c>
      <c r="Y229">
        <f t="shared" si="56"/>
        <v>0.75753910658221113</v>
      </c>
      <c r="Z229">
        <f t="shared" si="56"/>
        <v>1.0756422426069487</v>
      </c>
      <c r="AA229">
        <f t="shared" si="56"/>
        <v>3.569326886890706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4.5999999999999996</v>
      </c>
      <c r="W230">
        <f t="shared" si="55"/>
        <v>0</v>
      </c>
      <c r="X230">
        <f t="shared" si="56"/>
        <v>0.27739225946372931</v>
      </c>
      <c r="Y230">
        <f t="shared" si="56"/>
        <v>0.75753910658221113</v>
      </c>
      <c r="Z230">
        <f t="shared" si="56"/>
        <v>1.0756422426069487</v>
      </c>
      <c r="AA230">
        <f t="shared" si="56"/>
        <v>3.569326886890706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4.5999999999999996</v>
      </c>
      <c r="W231">
        <f t="shared" si="55"/>
        <v>0</v>
      </c>
      <c r="X231">
        <f t="shared" si="56"/>
        <v>0.27739225946372931</v>
      </c>
      <c r="Y231">
        <f t="shared" si="56"/>
        <v>0.75753910658221113</v>
      </c>
      <c r="Z231">
        <f t="shared" si="56"/>
        <v>1.0756422426069487</v>
      </c>
      <c r="AA231">
        <f t="shared" si="56"/>
        <v>3.569326886890706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4.5999999999999996</v>
      </c>
      <c r="W232">
        <f t="shared" si="55"/>
        <v>0</v>
      </c>
      <c r="X232">
        <f t="shared" ref="X232:AA246" si="59">X231+IF(AC232&gt;AC231,AC232-AC231,0)</f>
        <v>0.27739225946372931</v>
      </c>
      <c r="Y232">
        <f t="shared" si="59"/>
        <v>0.75753910658221113</v>
      </c>
      <c r="Z232">
        <f t="shared" si="59"/>
        <v>1.0756422426069487</v>
      </c>
      <c r="AA232">
        <f t="shared" si="59"/>
        <v>3.569326886890706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4.5999999999999996</v>
      </c>
      <c r="W233">
        <f t="shared" si="55"/>
        <v>0</v>
      </c>
      <c r="X233">
        <f t="shared" si="59"/>
        <v>0.27739225946372931</v>
      </c>
      <c r="Y233">
        <f t="shared" si="59"/>
        <v>0.75753910658221113</v>
      </c>
      <c r="Z233">
        <f t="shared" si="59"/>
        <v>1.0756422426069487</v>
      </c>
      <c r="AA233">
        <f t="shared" si="59"/>
        <v>3.569326886890706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4.5999999999999996</v>
      </c>
      <c r="W234">
        <f t="shared" si="55"/>
        <v>0</v>
      </c>
      <c r="X234">
        <f t="shared" si="59"/>
        <v>0.27739225946372931</v>
      </c>
      <c r="Y234">
        <f t="shared" si="59"/>
        <v>0.75753910658221113</v>
      </c>
      <c r="Z234">
        <f t="shared" si="59"/>
        <v>1.0756422426069487</v>
      </c>
      <c r="AA234">
        <f t="shared" si="59"/>
        <v>3.569326886890706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4.5999999999999996</v>
      </c>
      <c r="W235">
        <f t="shared" si="55"/>
        <v>0</v>
      </c>
      <c r="X235">
        <f t="shared" si="59"/>
        <v>0.27739225946372931</v>
      </c>
      <c r="Y235">
        <f t="shared" si="59"/>
        <v>0.75753910658221113</v>
      </c>
      <c r="Z235">
        <f t="shared" si="59"/>
        <v>1.0756422426069487</v>
      </c>
      <c r="AA235">
        <f t="shared" si="59"/>
        <v>3.569326886890706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4.5999999999999996</v>
      </c>
      <c r="W236">
        <f t="shared" si="55"/>
        <v>0</v>
      </c>
      <c r="X236">
        <f t="shared" si="59"/>
        <v>0.27739225946372931</v>
      </c>
      <c r="Y236">
        <f t="shared" si="59"/>
        <v>0.75753910658221113</v>
      </c>
      <c r="Z236">
        <f t="shared" si="59"/>
        <v>1.0756422426069487</v>
      </c>
      <c r="AA236">
        <f t="shared" si="59"/>
        <v>3.569326886890706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4.5999999999999996</v>
      </c>
      <c r="W237">
        <f t="shared" si="55"/>
        <v>0</v>
      </c>
      <c r="X237">
        <f t="shared" si="59"/>
        <v>0.27739225946372931</v>
      </c>
      <c r="Y237">
        <f t="shared" si="59"/>
        <v>0.75753910658221113</v>
      </c>
      <c r="Z237">
        <f t="shared" si="59"/>
        <v>1.0756422426069487</v>
      </c>
      <c r="AA237">
        <f t="shared" si="59"/>
        <v>3.569326886890706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4.5999999999999996</v>
      </c>
      <c r="W238">
        <f t="shared" si="55"/>
        <v>0</v>
      </c>
      <c r="X238">
        <f t="shared" si="59"/>
        <v>0.27739225946372931</v>
      </c>
      <c r="Y238">
        <f t="shared" si="59"/>
        <v>0.75753910658221113</v>
      </c>
      <c r="Z238">
        <f t="shared" si="59"/>
        <v>1.0756422426069487</v>
      </c>
      <c r="AA238">
        <f t="shared" si="59"/>
        <v>3.569326886890706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4.5999999999999996</v>
      </c>
      <c r="W239">
        <f t="shared" si="55"/>
        <v>0</v>
      </c>
      <c r="X239">
        <f t="shared" si="59"/>
        <v>0.27739225946372931</v>
      </c>
      <c r="Y239">
        <f t="shared" si="59"/>
        <v>0.75753910658221113</v>
      </c>
      <c r="Z239">
        <f t="shared" si="59"/>
        <v>1.0756422426069487</v>
      </c>
      <c r="AA239">
        <f t="shared" si="59"/>
        <v>3.569326886890706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4.5999999999999996</v>
      </c>
      <c r="W240">
        <f t="shared" si="55"/>
        <v>0</v>
      </c>
      <c r="X240">
        <f t="shared" si="59"/>
        <v>0.27739225946372931</v>
      </c>
      <c r="Y240">
        <f t="shared" si="59"/>
        <v>0.75753910658221113</v>
      </c>
      <c r="Z240">
        <f t="shared" si="59"/>
        <v>1.0756422426069487</v>
      </c>
      <c r="AA240">
        <f t="shared" si="59"/>
        <v>3.569326886890706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4.5999999999999996</v>
      </c>
      <c r="W241">
        <f t="shared" si="55"/>
        <v>0</v>
      </c>
      <c r="X241">
        <f t="shared" si="59"/>
        <v>0.27739225946372931</v>
      </c>
      <c r="Y241">
        <f t="shared" si="59"/>
        <v>0.75753910658221113</v>
      </c>
      <c r="Z241">
        <f t="shared" si="59"/>
        <v>1.0756422426069487</v>
      </c>
      <c r="AA241">
        <f t="shared" si="59"/>
        <v>3.569326886890706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4.5999999999999996</v>
      </c>
      <c r="W242">
        <f t="shared" si="55"/>
        <v>0</v>
      </c>
      <c r="X242">
        <f t="shared" si="59"/>
        <v>0.27739225946372931</v>
      </c>
      <c r="Y242">
        <f t="shared" si="59"/>
        <v>0.75753910658221113</v>
      </c>
      <c r="Z242">
        <f t="shared" si="59"/>
        <v>1.0756422426069487</v>
      </c>
      <c r="AA242">
        <f t="shared" si="59"/>
        <v>3.569326886890706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4.5999999999999996</v>
      </c>
      <c r="W243">
        <f t="shared" si="55"/>
        <v>0</v>
      </c>
      <c r="X243">
        <f t="shared" si="59"/>
        <v>0.27739225946372931</v>
      </c>
      <c r="Y243">
        <f t="shared" si="59"/>
        <v>0.75753910658221113</v>
      </c>
      <c r="Z243">
        <f t="shared" si="59"/>
        <v>1.0756422426069487</v>
      </c>
      <c r="AA243">
        <f t="shared" si="59"/>
        <v>3.569326886890706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4.5999999999999996</v>
      </c>
      <c r="W244">
        <f t="shared" si="55"/>
        <v>0</v>
      </c>
      <c r="X244">
        <f t="shared" si="59"/>
        <v>0.27739225946372931</v>
      </c>
      <c r="Y244">
        <f t="shared" si="59"/>
        <v>0.75753910658221113</v>
      </c>
      <c r="Z244">
        <f t="shared" si="59"/>
        <v>1.0756422426069487</v>
      </c>
      <c r="AA244">
        <f t="shared" si="59"/>
        <v>3.569326886890706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4.5999999999999996</v>
      </c>
      <c r="W245">
        <f t="shared" si="55"/>
        <v>0</v>
      </c>
      <c r="X245">
        <f t="shared" si="59"/>
        <v>0.27739225946372931</v>
      </c>
      <c r="Y245">
        <f t="shared" si="59"/>
        <v>0.75753910658221113</v>
      </c>
      <c r="Z245">
        <f t="shared" si="59"/>
        <v>1.0756422426069487</v>
      </c>
      <c r="AA245">
        <f t="shared" si="59"/>
        <v>3.569326886890706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4.5999999999999996</v>
      </c>
      <c r="W246">
        <f t="shared" si="55"/>
        <v>0</v>
      </c>
      <c r="X246">
        <f t="shared" si="59"/>
        <v>0.27739225946372931</v>
      </c>
      <c r="Y246">
        <f t="shared" si="59"/>
        <v>0.75753910658221113</v>
      </c>
      <c r="Z246">
        <f t="shared" si="59"/>
        <v>1.0756422426069487</v>
      </c>
      <c r="AA246">
        <f t="shared" si="59"/>
        <v>3.569326886890706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topLeftCell="A4" zoomScale="55" zoomScaleNormal="55" workbookViewId="0">
      <selection activeCell="D31" sqref="D31"/>
    </sheetView>
  </sheetViews>
  <sheetFormatPr defaultRowHeight="15" x14ac:dyDescent="0.25"/>
  <cols>
    <col min="2" max="2" width="23" customWidth="1"/>
    <col min="3" max="3" width="11.71093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1.42578125" customWidth="1"/>
    <col min="35" max="35" width="53.5703125" customWidth="1"/>
  </cols>
  <sheetData>
    <row r="2" spans="2:37" x14ac:dyDescent="0.25">
      <c r="S2" t="s">
        <v>122</v>
      </c>
      <c r="U2">
        <v>0.56000000000000005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0.61141607276127452</v>
      </c>
      <c r="V3" s="51"/>
      <c r="W3" s="51"/>
      <c r="X3" s="51"/>
      <c r="Y3" s="51"/>
      <c r="AE3" s="35" t="s">
        <v>147</v>
      </c>
      <c r="AF3" s="35"/>
      <c r="AG3" s="49">
        <f>V235</f>
        <v>19.798552079480675</v>
      </c>
      <c r="AH3" s="35" t="s">
        <v>112</v>
      </c>
    </row>
    <row r="4" spans="2:37" ht="19.5" thickBot="1" x14ac:dyDescent="0.35">
      <c r="B4" s="31" t="s">
        <v>73</v>
      </c>
      <c r="C4" s="53">
        <v>2.8637540491536058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30.960642526056315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15.513784457819153</v>
      </c>
      <c r="AH4" s="35" t="s">
        <v>112</v>
      </c>
      <c r="AI4">
        <f>MAX(Y212:Y259)</f>
        <v>88.808236463040643</v>
      </c>
    </row>
    <row r="5" spans="2:37" ht="19.5" thickBot="1" x14ac:dyDescent="0.35">
      <c r="B5" s="31" t="s">
        <v>65</v>
      </c>
      <c r="C5" s="53">
        <v>84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19.391669425695127</v>
      </c>
      <c r="V5" s="35" t="s">
        <v>112</v>
      </c>
      <c r="W5" s="35"/>
      <c r="X5" s="35"/>
      <c r="AE5" s="35" t="s">
        <v>149</v>
      </c>
      <c r="AF5" s="35"/>
      <c r="AG5" s="49">
        <f>MAX(Y20:Y259)</f>
        <v>88.836069403474198</v>
      </c>
      <c r="AH5" s="35"/>
      <c r="AI5">
        <f>MAX(Y20:Y211)</f>
        <v>88.836069403474198</v>
      </c>
    </row>
    <row r="6" spans="2:37" ht="19.5" thickTop="1" x14ac:dyDescent="0.3">
      <c r="B6" s="31" t="s">
        <v>60</v>
      </c>
      <c r="C6" s="53">
        <v>5.9</v>
      </c>
      <c r="D6" s="31" t="s">
        <v>61</v>
      </c>
      <c r="E6" s="22">
        <v>1</v>
      </c>
      <c r="F6" s="38">
        <f>C10</f>
        <v>84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3.7267414568661348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53">
        <v>4</v>
      </c>
      <c r="D7" s="31" t="s">
        <v>76</v>
      </c>
      <c r="E7" s="22">
        <v>2</v>
      </c>
      <c r="F7" s="40">
        <f t="shared" ref="F7:F12" si="0">F6+($F$13-$F$6)/7</f>
        <v>84.842857142857142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0.41631840643442536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0.24996382916235951</v>
      </c>
      <c r="AH7" s="35"/>
      <c r="AI7" t="s">
        <v>151</v>
      </c>
    </row>
    <row r="8" spans="2:37" ht="18.75" x14ac:dyDescent="0.3">
      <c r="B8" s="31" t="s">
        <v>140</v>
      </c>
      <c r="C8" s="53">
        <v>2</v>
      </c>
      <c r="D8" s="31" t="s">
        <v>85</v>
      </c>
      <c r="E8" s="22">
        <v>3</v>
      </c>
      <c r="F8" s="40">
        <f t="shared" si="0"/>
        <v>85.685714285714283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0.97766333354546264</v>
      </c>
      <c r="V8" s="35" t="s">
        <v>114</v>
      </c>
      <c r="W8" s="35"/>
      <c r="X8" s="35"/>
    </row>
    <row r="9" spans="2:37" ht="18.75" x14ac:dyDescent="0.3">
      <c r="B9" s="31" t="s">
        <v>66</v>
      </c>
      <c r="C9" s="53">
        <v>0.03</v>
      </c>
      <c r="D9" s="31" t="s">
        <v>58</v>
      </c>
      <c r="E9" s="22">
        <v>4</v>
      </c>
      <c r="F9" s="40">
        <f t="shared" si="0"/>
        <v>86.528571428571425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0.78215329974838232</v>
      </c>
      <c r="V9" s="35" t="s">
        <v>146</v>
      </c>
      <c r="W9" s="35"/>
      <c r="X9" s="35"/>
      <c r="Z9">
        <v>0</v>
      </c>
      <c r="AA9">
        <f>C120</f>
        <v>89.9</v>
      </c>
      <c r="AI9" t="s">
        <v>119</v>
      </c>
    </row>
    <row r="10" spans="2:37" ht="19.5" x14ac:dyDescent="0.35">
      <c r="B10" s="31" t="s">
        <v>105</v>
      </c>
      <c r="C10" s="53">
        <v>84</v>
      </c>
      <c r="D10" s="31" t="s">
        <v>61</v>
      </c>
      <c r="E10" s="22">
        <v>5</v>
      </c>
      <c r="F10" s="40">
        <f t="shared" si="0"/>
        <v>87.371428571428567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53">
        <v>4.5999999999999996</v>
      </c>
      <c r="V10" s="35" t="s">
        <v>139</v>
      </c>
      <c r="Z10">
        <v>480</v>
      </c>
      <c r="AA10">
        <f>AA9</f>
        <v>89.9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53">
        <v>2.2999999999999998</v>
      </c>
      <c r="D11" s="31" t="s">
        <v>77</v>
      </c>
      <c r="E11" s="22">
        <v>6</v>
      </c>
      <c r="F11" s="40">
        <f t="shared" si="0"/>
        <v>88.214285714285708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0.59827009095159311</v>
      </c>
    </row>
    <row r="12" spans="2:37" ht="18.75" x14ac:dyDescent="0.3">
      <c r="B12" s="31" t="s">
        <v>78</v>
      </c>
      <c r="C12" s="53">
        <v>20</v>
      </c>
      <c r="D12" s="31" t="s">
        <v>79</v>
      </c>
      <c r="E12" s="22">
        <v>7</v>
      </c>
      <c r="F12" s="40">
        <f t="shared" si="0"/>
        <v>89.05714285714285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0.40760752543566098</v>
      </c>
    </row>
    <row r="13" spans="2:37" ht="20.25" thickBot="1" x14ac:dyDescent="0.4">
      <c r="B13" s="32" t="s">
        <v>81</v>
      </c>
      <c r="C13" s="34">
        <f>C14*C8</f>
        <v>499.48999265476994</v>
      </c>
      <c r="D13" s="32" t="s">
        <v>61</v>
      </c>
      <c r="E13" s="22">
        <v>8</v>
      </c>
      <c r="F13" s="42">
        <f>C5+C6</f>
        <v>89.9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39.120458543133857</v>
      </c>
      <c r="U13" s="44" t="s">
        <v>48</v>
      </c>
      <c r="AI13" t="s">
        <v>125</v>
      </c>
      <c r="AJ13" t="s">
        <v>126</v>
      </c>
      <c r="AK13" s="26">
        <f>1.963*AK12*AK10</f>
        <v>0.26404407890196685</v>
      </c>
    </row>
    <row r="14" spans="2:37" ht="18.75" x14ac:dyDescent="0.3">
      <c r="B14" s="32" t="s">
        <v>82</v>
      </c>
      <c r="C14" s="34">
        <f>SQRT(C4*43560/C8)</f>
        <v>249.74499632738497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958.48000641413967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58.259541456866138</v>
      </c>
      <c r="U15" s="46" t="s">
        <v>48</v>
      </c>
      <c r="AI15" t="s">
        <v>119</v>
      </c>
      <c r="AJ15" t="s">
        <v>112</v>
      </c>
      <c r="AK15">
        <f>T16*AK14/43560</f>
        <v>2.1427177002894608</v>
      </c>
    </row>
    <row r="16" spans="2:37" ht="19.5" thickTop="1" x14ac:dyDescent="0.3">
      <c r="B16" s="32" t="s">
        <v>115</v>
      </c>
      <c r="C16" s="33">
        <f>MAX(AG20:AG259)</f>
        <v>0.30852065852611427</v>
      </c>
      <c r="D16" s="32" t="str">
        <f>"cfs at elev. "&amp;FIXED(MAX(Y20:Y259),2)&amp;" ft"</f>
        <v>cfs at elev. 88.84 ft</v>
      </c>
      <c r="F16" t="s">
        <v>150</v>
      </c>
      <c r="G16">
        <v>0</v>
      </c>
      <c r="H16">
        <v>0</v>
      </c>
      <c r="S16" s="35" t="s">
        <v>111</v>
      </c>
      <c r="T16" s="35">
        <v>97.38</v>
      </c>
      <c r="U16" s="35" t="s">
        <v>48</v>
      </c>
      <c r="AI16" t="s">
        <v>129</v>
      </c>
      <c r="AJ16" t="s">
        <v>64</v>
      </c>
      <c r="AK16">
        <f>AK15*43560/48/3600</f>
        <v>0.54014342028130158</v>
      </c>
    </row>
    <row r="17" spans="1:35" ht="18.75" x14ac:dyDescent="0.3">
      <c r="B17" s="32" t="s">
        <v>110</v>
      </c>
      <c r="C17" s="34">
        <f>(F120+60)*(E120+60)/43560</f>
        <v>4.9714177502299837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84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499.48999265476994</v>
      </c>
      <c r="F20">
        <f t="shared" ref="F20:F51" si="3">IF($C20&lt;$C$5,0,$C$14+2*$C$7*($C20-$C$5))</f>
        <v>249.74499632738497</v>
      </c>
      <c r="G20">
        <f>IF(C20&lt;$C$5,$C$12,E20*F20)</f>
        <v>124745.12638113106</v>
      </c>
      <c r="H20" s="21">
        <v>0</v>
      </c>
      <c r="I20" s="25">
        <f>C20</f>
        <v>84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8.6628559986896572E-2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8.6628559986896572E-2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84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8.6628559986896572E-2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84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8.6628559986896572E-2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84.058999999999997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7.5443996738832255E-3</v>
      </c>
      <c r="E21">
        <f t="shared" si="2"/>
        <v>499.96199265476992</v>
      </c>
      <c r="F21">
        <f t="shared" si="3"/>
        <v>250.21699632738495</v>
      </c>
      <c r="G21">
        <f t="shared" ref="G21:G84" si="6">IF(C21&lt;$C$5,$C$12,E21*F21)</f>
        <v>125098.98807993063</v>
      </c>
      <c r="H21">
        <f>IF(C21&lt;$C$5,$C$12*(C21-$C$10),H20+(1/3)*(C21-MAX(C20,$C$5))*(G21+IF(C20&lt;$C$5,$C$13*$C$14,G20)+SQRT(G21*IF(C20&lt;$C$5,$C$13*$C$14,G20))))</f>
        <v>7370.3989124405934</v>
      </c>
      <c r="I21">
        <f>C21</f>
        <v>84.058999999999997</v>
      </c>
      <c r="J21">
        <f t="shared" ref="J21:J84" si="7">$C$15*IF(C21&lt;=$C$10,0,IF(C21&gt;=$C$10+$C$11/12,0.6*D21*SQRT(64.4*(C21-$C$10+$C$11/24)),0.6*D21*SQRT(64.4*(C21-$C$10)/2)))</f>
        <v>6.2392139689939003E-3</v>
      </c>
      <c r="K21">
        <f t="shared" ref="K21:K84" si="8">IF(C21&lt;$C$5,0,G21*$C$9/12/3600)</f>
        <v>8.6874297277729592E-2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9.3113511246723499E-2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84</v>
      </c>
      <c r="Z21">
        <f>(V22-V21)*43560/3600</f>
        <v>0</v>
      </c>
      <c r="AA21">
        <f t="shared" ref="AA21:AA84" si="12">IF(AND(U21&gt;=$G$16,U21&lt;=$H$16),0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8.6628559986896572E-2</v>
      </c>
      <c r="AB21">
        <f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>MAX(0,AB21+(Z21-AA21)*1800)</f>
        <v>0</v>
      </c>
      <c r="AD21">
        <f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84</v>
      </c>
      <c r="AE21">
        <f t="shared" ref="AE21:AE84" si="13">IF(AND(U21&gt;=$G$16,U21&lt;=$H$16),0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8.6628559986896572E-2</v>
      </c>
      <c r="AF21">
        <f>MAX(0,AB21+(Z21-AE21)*3600)</f>
        <v>0</v>
      </c>
      <c r="AG21">
        <f t="shared" ref="AG21:AG84" si="14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84.117999999999995</v>
      </c>
      <c r="D22">
        <f t="shared" si="5"/>
        <v>1.8636653556538253E-2</v>
      </c>
      <c r="E22">
        <f t="shared" si="2"/>
        <v>500.4339926547699</v>
      </c>
      <c r="F22">
        <f t="shared" si="3"/>
        <v>250.68899632738493</v>
      </c>
      <c r="G22">
        <f t="shared" si="6"/>
        <v>125453.29534673018</v>
      </c>
      <c r="H22">
        <f t="shared" ref="H22:H85" si="15">IF(C22&lt;$C$5,$C$12*(C22-$C$10),H21+(1/3)*(C22-MAX(C21,$C$5))*(G22+IF(C21&lt;$C$5,$C$13*$C$14,G21)+SQRT(G22*IF(C21&lt;$C$5,$C$13*$C$14,G21))))</f>
        <v>14761.688810139252</v>
      </c>
      <c r="I22">
        <f t="shared" ref="I22:I85" si="16">C22</f>
        <v>84.117999999999995</v>
      </c>
      <c r="J22">
        <f t="shared" si="7"/>
        <v>2.1796568260544654E-2</v>
      </c>
      <c r="K22">
        <f t="shared" si="8"/>
        <v>8.7120343990784846E-2</v>
      </c>
      <c r="L22">
        <f t="shared" si="9"/>
        <v>0</v>
      </c>
      <c r="M22">
        <f t="shared" si="10"/>
        <v>0.1089169122513295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17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84</v>
      </c>
      <c r="Z22">
        <f t="shared" ref="Z22:Z32" si="18">(V23-V22)*43560/3600</f>
        <v>0</v>
      </c>
      <c r="AA22">
        <f t="shared" si="12"/>
        <v>8.6628559986896572E-2</v>
      </c>
      <c r="AB22">
        <f t="shared" ref="AB22:AB85" si="19">VLOOKUP($Y22,$C$20:$H$120,6)+($Y22-VLOOKUP(VLOOKUP($Y22,$C$20:$N$120,12),$A$20:$C$120,3,FALSE))*(VLOOKUP(VLOOKUP($Y22,$C$20:$N$120,12)+1,$A$20:$H$120,8,FALSE)-VLOOKUP($Y22,$C$20:$H$120,6))/(VLOOKUP(VLOOKUP($Y22,$C$20:$N$120,12)+1,$A$20:$C$120,3,FALSE)-VLOOKUP(VLOOKUP($Y22,$C$20:$N$120,12),$A$20:$C$120,3,FALSE))</f>
        <v>0</v>
      </c>
      <c r="AC22">
        <f t="shared" ref="AC22:AC32" si="20">MAX(0,AB22+(Z22-AA22)*1800)</f>
        <v>0</v>
      </c>
      <c r="AD22">
        <f t="shared" ref="AD22:AD85" si="21">VLOOKUP($AC22,$H$20:$I$120,2)+($AC22-VLOOKUP(VLOOKUP($AC22,$H$20:$N$120,7),$A$20:$H$120,8,FALSE))*(VLOOKUP(VLOOKUP($AC22,$H$20:$N$120,7)+1,$A$20:$I$120,9,FALSE)-VLOOKUP($AC22,$H$20:$I$120,2))/(VLOOKUP(VLOOKUP($AC22,$H$20:$N$120,7)+1,$A$20:$H$120,8,FALSE)-VLOOKUP(VLOOKUP($AC22,$H$20:$N$120,7),$A$20:$H$120,8,FALSE))</f>
        <v>84</v>
      </c>
      <c r="AE22">
        <f t="shared" si="13"/>
        <v>8.6628559986896572E-2</v>
      </c>
      <c r="AF22">
        <f t="shared" ref="AF22:AF32" si="22">MAX(0,AB22+(Z22-AE22)*3600)</f>
        <v>0</v>
      </c>
      <c r="AG22">
        <f t="shared" si="14"/>
        <v>0</v>
      </c>
    </row>
    <row r="23" spans="1:35" x14ac:dyDescent="0.25">
      <c r="A23">
        <v>4</v>
      </c>
      <c r="B23">
        <v>0.03</v>
      </c>
      <c r="C23">
        <f t="shared" si="4"/>
        <v>84.177000000000007</v>
      </c>
      <c r="D23">
        <f t="shared" si="5"/>
        <v>2.7839777774843533E-2</v>
      </c>
      <c r="E23">
        <f t="shared" si="2"/>
        <v>500.90599265476999</v>
      </c>
      <c r="F23">
        <f t="shared" si="3"/>
        <v>251.16099632738502</v>
      </c>
      <c r="G23">
        <f t="shared" si="6"/>
        <v>125808.04818152984</v>
      </c>
      <c r="H23">
        <f t="shared" si="15"/>
        <v>22173.895981606373</v>
      </c>
      <c r="I23">
        <f t="shared" si="16"/>
        <v>84.177000000000007</v>
      </c>
      <c r="J23">
        <f t="shared" si="7"/>
        <v>3.9877836067033622E-2</v>
      </c>
      <c r="K23">
        <f t="shared" si="8"/>
        <v>8.7366700126062388E-2</v>
      </c>
      <c r="L23">
        <f t="shared" si="9"/>
        <v>0</v>
      </c>
      <c r="M23">
        <f t="shared" si="10"/>
        <v>0.127244536193096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17"/>
        <v>84</v>
      </c>
      <c r="Z23">
        <f t="shared" si="18"/>
        <v>0</v>
      </c>
      <c r="AA23">
        <f t="shared" si="12"/>
        <v>8.6628559986896572E-2</v>
      </c>
      <c r="AB23">
        <f t="shared" si="19"/>
        <v>0</v>
      </c>
      <c r="AC23">
        <f t="shared" si="20"/>
        <v>0</v>
      </c>
      <c r="AD23">
        <f t="shared" si="21"/>
        <v>84</v>
      </c>
      <c r="AE23">
        <f t="shared" si="13"/>
        <v>8.6628559986896572E-2</v>
      </c>
      <c r="AF23">
        <f t="shared" si="22"/>
        <v>0</v>
      </c>
      <c r="AG23">
        <f t="shared" si="14"/>
        <v>0</v>
      </c>
    </row>
    <row r="24" spans="1:35" x14ac:dyDescent="0.25">
      <c r="A24">
        <v>5</v>
      </c>
      <c r="B24">
        <v>0.04</v>
      </c>
      <c r="C24">
        <f t="shared" si="4"/>
        <v>84.236000000000004</v>
      </c>
      <c r="D24">
        <f t="shared" si="5"/>
        <v>2.8852474197031259E-2</v>
      </c>
      <c r="E24">
        <f t="shared" si="2"/>
        <v>501.37799265476997</v>
      </c>
      <c r="F24">
        <f t="shared" si="3"/>
        <v>251.632996327385</v>
      </c>
      <c r="G24">
        <f t="shared" si="6"/>
        <v>126163.24658432939</v>
      </c>
      <c r="H24">
        <f t="shared" si="15"/>
        <v>29607.046715347009</v>
      </c>
      <c r="I24">
        <f t="shared" si="16"/>
        <v>84.236000000000004</v>
      </c>
      <c r="J24">
        <f t="shared" si="7"/>
        <v>8.002713148354533E-2</v>
      </c>
      <c r="K24">
        <f t="shared" si="8"/>
        <v>8.7613365683562067E-2</v>
      </c>
      <c r="L24">
        <f t="shared" si="9"/>
        <v>0</v>
      </c>
      <c r="M24">
        <f t="shared" si="10"/>
        <v>0.16764049716710738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17"/>
        <v>84</v>
      </c>
      <c r="Z24">
        <f t="shared" si="18"/>
        <v>0</v>
      </c>
      <c r="AA24">
        <f t="shared" si="12"/>
        <v>8.6628559986896572E-2</v>
      </c>
      <c r="AB24">
        <f t="shared" si="19"/>
        <v>0</v>
      </c>
      <c r="AC24">
        <f t="shared" si="20"/>
        <v>0</v>
      </c>
      <c r="AD24">
        <f t="shared" si="21"/>
        <v>84</v>
      </c>
      <c r="AE24">
        <f t="shared" si="13"/>
        <v>8.6628559986896572E-2</v>
      </c>
      <c r="AF24">
        <f t="shared" si="22"/>
        <v>0</v>
      </c>
      <c r="AG24">
        <f t="shared" si="14"/>
        <v>0</v>
      </c>
    </row>
    <row r="25" spans="1:35" x14ac:dyDescent="0.25">
      <c r="A25">
        <v>6</v>
      </c>
      <c r="B25">
        <v>0.05</v>
      </c>
      <c r="C25">
        <f t="shared" si="4"/>
        <v>84.295000000000002</v>
      </c>
      <c r="D25">
        <f t="shared" si="5"/>
        <v>2.8852474197031259E-2</v>
      </c>
      <c r="E25">
        <f t="shared" si="2"/>
        <v>501.84999265476995</v>
      </c>
      <c r="F25">
        <f t="shared" si="3"/>
        <v>252.10499632738498</v>
      </c>
      <c r="G25">
        <f t="shared" si="6"/>
        <v>126518.89055512896</v>
      </c>
      <c r="H25">
        <f t="shared" si="15"/>
        <v>37061.167299871595</v>
      </c>
      <c r="I25">
        <f t="shared" si="16"/>
        <v>84.295000000000002</v>
      </c>
      <c r="J25">
        <f t="shared" si="7"/>
        <v>8.6850644120463019E-2</v>
      </c>
      <c r="K25">
        <f t="shared" si="8"/>
        <v>8.7860340663283992E-2</v>
      </c>
      <c r="L25">
        <f t="shared" si="9"/>
        <v>0</v>
      </c>
      <c r="M25">
        <f t="shared" si="10"/>
        <v>0.17471098478374703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17"/>
        <v>84</v>
      </c>
      <c r="Z25">
        <f t="shared" si="18"/>
        <v>1.4768649940401497E-3</v>
      </c>
      <c r="AA25">
        <f t="shared" si="12"/>
        <v>8.6628559986896572E-2</v>
      </c>
      <c r="AB25">
        <f t="shared" si="19"/>
        <v>0</v>
      </c>
      <c r="AC25">
        <f t="shared" si="20"/>
        <v>0</v>
      </c>
      <c r="AD25">
        <f t="shared" si="21"/>
        <v>84</v>
      </c>
      <c r="AE25">
        <f t="shared" si="13"/>
        <v>8.6628559986896572E-2</v>
      </c>
      <c r="AF25">
        <f t="shared" si="22"/>
        <v>0</v>
      </c>
      <c r="AG25">
        <f t="shared" si="14"/>
        <v>0</v>
      </c>
    </row>
    <row r="26" spans="1:35" x14ac:dyDescent="0.25">
      <c r="A26">
        <v>7</v>
      </c>
      <c r="B26">
        <v>0.06</v>
      </c>
      <c r="C26">
        <f t="shared" si="4"/>
        <v>84.353999999999999</v>
      </c>
      <c r="D26">
        <f t="shared" si="5"/>
        <v>2.8852474197031259E-2</v>
      </c>
      <c r="E26">
        <f t="shared" si="2"/>
        <v>502.32199265476993</v>
      </c>
      <c r="F26">
        <f t="shared" si="3"/>
        <v>252.57699632738496</v>
      </c>
      <c r="G26">
        <f t="shared" si="6"/>
        <v>126874.98009392852</v>
      </c>
      <c r="H26">
        <f t="shared" si="15"/>
        <v>44536.284023688801</v>
      </c>
      <c r="I26">
        <f t="shared" si="16"/>
        <v>84.353999999999999</v>
      </c>
      <c r="J26">
        <f t="shared" si="7"/>
        <v>9.317578545305634E-2</v>
      </c>
      <c r="K26">
        <f t="shared" si="8"/>
        <v>8.8107625065228123E-2</v>
      </c>
      <c r="L26">
        <f t="shared" si="9"/>
        <v>0</v>
      </c>
      <c r="M26">
        <f t="shared" si="10"/>
        <v>0.18128341051828445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1.2205495818513634E-4</v>
      </c>
      <c r="Y26">
        <f t="shared" si="17"/>
        <v>84</v>
      </c>
      <c r="Z26">
        <f t="shared" si="18"/>
        <v>3.3775230761563566E-2</v>
      </c>
      <c r="AA26">
        <f t="shared" si="12"/>
        <v>8.6628559986896572E-2</v>
      </c>
      <c r="AB26">
        <f t="shared" si="19"/>
        <v>0</v>
      </c>
      <c r="AC26">
        <f t="shared" si="20"/>
        <v>0</v>
      </c>
      <c r="AD26">
        <f t="shared" si="21"/>
        <v>84</v>
      </c>
      <c r="AE26">
        <f t="shared" si="13"/>
        <v>8.6628559986896572E-2</v>
      </c>
      <c r="AF26">
        <f t="shared" si="22"/>
        <v>0</v>
      </c>
      <c r="AG26">
        <f t="shared" si="14"/>
        <v>0</v>
      </c>
    </row>
    <row r="27" spans="1:35" x14ac:dyDescent="0.25">
      <c r="A27">
        <v>8</v>
      </c>
      <c r="B27">
        <v>7.0000000000000007E-2</v>
      </c>
      <c r="C27">
        <f t="shared" si="4"/>
        <v>84.412999999999997</v>
      </c>
      <c r="D27">
        <f t="shared" si="5"/>
        <v>2.8852474197031259E-2</v>
      </c>
      <c r="E27">
        <f t="shared" si="2"/>
        <v>502.79399265476991</v>
      </c>
      <c r="F27">
        <f t="shared" si="3"/>
        <v>253.04899632738494</v>
      </c>
      <c r="G27">
        <f t="shared" si="6"/>
        <v>127231.51520072808</v>
      </c>
      <c r="H27">
        <f t="shared" si="15"/>
        <v>52032.423175307311</v>
      </c>
      <c r="I27">
        <f t="shared" si="16"/>
        <v>84.412999999999997</v>
      </c>
      <c r="J27">
        <f t="shared" si="7"/>
        <v>9.9098030280367594E-2</v>
      </c>
      <c r="K27">
        <f t="shared" si="8"/>
        <v>8.8355218889394502E-2</v>
      </c>
      <c r="L27">
        <f t="shared" si="9"/>
        <v>0</v>
      </c>
      <c r="M27">
        <f t="shared" si="10"/>
        <v>0.18745324916976208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2.9133963434383233E-3</v>
      </c>
      <c r="Y27">
        <f t="shared" si="17"/>
        <v>84</v>
      </c>
      <c r="Z27">
        <f t="shared" si="18"/>
        <v>8.6868515257901888E-2</v>
      </c>
      <c r="AA27">
        <f t="shared" si="12"/>
        <v>8.6628559986896572E-2</v>
      </c>
      <c r="AB27">
        <f t="shared" si="19"/>
        <v>0</v>
      </c>
      <c r="AC27">
        <f t="shared" si="20"/>
        <v>0.43191948780956779</v>
      </c>
      <c r="AD27">
        <f t="shared" si="21"/>
        <v>84.00000345751296</v>
      </c>
      <c r="AE27">
        <f t="shared" si="13"/>
        <v>8.6628940017456371E-2</v>
      </c>
      <c r="AF27">
        <f t="shared" si="22"/>
        <v>0.86247086560385933</v>
      </c>
      <c r="AG27">
        <f t="shared" si="14"/>
        <v>0</v>
      </c>
    </row>
    <row r="28" spans="1:35" x14ac:dyDescent="0.25">
      <c r="A28">
        <v>9</v>
      </c>
      <c r="B28">
        <v>0.08</v>
      </c>
      <c r="C28">
        <f t="shared" si="4"/>
        <v>84.471999999999994</v>
      </c>
      <c r="D28">
        <f t="shared" si="5"/>
        <v>2.8852474197031259E-2</v>
      </c>
      <c r="E28">
        <f t="shared" si="2"/>
        <v>503.26599265476989</v>
      </c>
      <c r="F28">
        <f t="shared" si="3"/>
        <v>253.52099632738492</v>
      </c>
      <c r="G28">
        <f t="shared" si="6"/>
        <v>127588.49587552765</v>
      </c>
      <c r="H28">
        <f t="shared" si="15"/>
        <v>59549.611043235833</v>
      </c>
      <c r="I28">
        <f t="shared" si="16"/>
        <v>84.471999999999994</v>
      </c>
      <c r="J28">
        <f t="shared" si="7"/>
        <v>0.10468577848066718</v>
      </c>
      <c r="K28">
        <f t="shared" si="8"/>
        <v>8.8603122135783099E-2</v>
      </c>
      <c r="L28">
        <f t="shared" si="9"/>
        <v>0</v>
      </c>
      <c r="M28">
        <f t="shared" si="10"/>
        <v>0.19328890061645027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1.0092612480455008E-2</v>
      </c>
      <c r="Y28">
        <f t="shared" si="17"/>
        <v>84.000006904074212</v>
      </c>
      <c r="Z28">
        <f t="shared" si="18"/>
        <v>0.1545679619701103</v>
      </c>
      <c r="AA28">
        <f t="shared" si="12"/>
        <v>8.6629318844265363E-2</v>
      </c>
      <c r="AB28">
        <f t="shared" si="19"/>
        <v>0.86247086546975338</v>
      </c>
      <c r="AC28">
        <f t="shared" si="20"/>
        <v>123.15202849199065</v>
      </c>
      <c r="AD28">
        <f t="shared" si="21"/>
        <v>84.000985831264671</v>
      </c>
      <c r="AE28">
        <f t="shared" si="13"/>
        <v>8.6736917066588218E-2</v>
      </c>
      <c r="AF28">
        <f t="shared" si="22"/>
        <v>245.05423251814926</v>
      </c>
      <c r="AG28">
        <f t="shared" si="14"/>
        <v>7.3010163162352678E-7</v>
      </c>
    </row>
    <row r="29" spans="1:35" x14ac:dyDescent="0.25">
      <c r="A29">
        <v>10</v>
      </c>
      <c r="B29">
        <v>0.09</v>
      </c>
      <c r="C29">
        <f t="shared" si="4"/>
        <v>84.531000000000006</v>
      </c>
      <c r="D29">
        <f t="shared" si="5"/>
        <v>2.8852474197031259E-2</v>
      </c>
      <c r="E29">
        <f t="shared" si="2"/>
        <v>503.73799265476998</v>
      </c>
      <c r="F29">
        <f t="shared" si="3"/>
        <v>253.99299632738501</v>
      </c>
      <c r="G29">
        <f t="shared" si="6"/>
        <v>127945.92211832729</v>
      </c>
      <c r="H29">
        <f t="shared" si="15"/>
        <v>67087.873915984921</v>
      </c>
      <c r="I29">
        <f t="shared" si="16"/>
        <v>84.531000000000006</v>
      </c>
      <c r="J29">
        <f t="shared" si="7"/>
        <v>0.10999002148721611</v>
      </c>
      <c r="K29">
        <f t="shared" si="8"/>
        <v>8.8851334804393944E-2</v>
      </c>
      <c r="L29">
        <f t="shared" si="9"/>
        <v>0</v>
      </c>
      <c r="M29">
        <f t="shared" si="10"/>
        <v>0.19884135629161004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2.2866824213521975E-2</v>
      </c>
      <c r="Y29">
        <f t="shared" si="17"/>
        <v>84.001961657691851</v>
      </c>
      <c r="Z29">
        <f t="shared" si="18"/>
        <v>0.24302161937180436</v>
      </c>
      <c r="AA29">
        <f t="shared" si="12"/>
        <v>8.6844174470288402E-2</v>
      </c>
      <c r="AB29">
        <f t="shared" si="19"/>
        <v>245.0542325186257</v>
      </c>
      <c r="AC29">
        <f t="shared" si="20"/>
        <v>526.17363334135439</v>
      </c>
      <c r="AD29">
        <f t="shared" si="21"/>
        <v>84.004212016844122</v>
      </c>
      <c r="AE29">
        <f t="shared" si="13"/>
        <v>8.7091521409603342E-2</v>
      </c>
      <c r="AF29">
        <f t="shared" si="22"/>
        <v>806.40258518254939</v>
      </c>
      <c r="AG29">
        <f t="shared" si="14"/>
        <v>2.0744410293865656E-4</v>
      </c>
    </row>
    <row r="30" spans="1:35" x14ac:dyDescent="0.25">
      <c r="A30">
        <v>11</v>
      </c>
      <c r="B30">
        <v>0.1</v>
      </c>
      <c r="C30">
        <f t="shared" si="4"/>
        <v>84.59</v>
      </c>
      <c r="D30">
        <f t="shared" si="5"/>
        <v>2.8852474197031259E-2</v>
      </c>
      <c r="E30">
        <f t="shared" si="2"/>
        <v>504.20999265476996</v>
      </c>
      <c r="F30">
        <f t="shared" si="3"/>
        <v>254.46499632738499</v>
      </c>
      <c r="G30">
        <f t="shared" si="6"/>
        <v>128303.79392912686</v>
      </c>
      <c r="H30">
        <f t="shared" si="15"/>
        <v>74647.238082059688</v>
      </c>
      <c r="I30">
        <f t="shared" si="16"/>
        <v>84.59</v>
      </c>
      <c r="J30">
        <f t="shared" si="7"/>
        <v>0.11504997799831571</v>
      </c>
      <c r="K30">
        <f t="shared" si="8"/>
        <v>8.9099856895226981E-2</v>
      </c>
      <c r="L30">
        <f t="shared" si="9"/>
        <v>0</v>
      </c>
      <c r="M30">
        <f t="shared" si="10"/>
        <v>0.20414983489354269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4.2951255566563658E-2</v>
      </c>
      <c r="Y30">
        <f t="shared" si="17"/>
        <v>84.006455247957533</v>
      </c>
      <c r="Z30">
        <f t="shared" si="18"/>
        <v>0.36275568654629065</v>
      </c>
      <c r="AA30">
        <f t="shared" si="12"/>
        <v>8.7338084874603317E-2</v>
      </c>
      <c r="AB30">
        <f t="shared" si="19"/>
        <v>806.40258518194412</v>
      </c>
      <c r="AC30">
        <f t="shared" si="20"/>
        <v>1302.1542681909814</v>
      </c>
      <c r="AD30">
        <f t="shared" si="21"/>
        <v>84.010423737267956</v>
      </c>
      <c r="AE30">
        <f t="shared" si="13"/>
        <v>8.777427910770913E-2</v>
      </c>
      <c r="AF30">
        <f t="shared" si="22"/>
        <v>1796.3356519608376</v>
      </c>
      <c r="AG30">
        <f t="shared" si="14"/>
        <v>6.8263852932133021E-4</v>
      </c>
    </row>
    <row r="31" spans="1:35" x14ac:dyDescent="0.25">
      <c r="A31">
        <v>12</v>
      </c>
      <c r="B31">
        <v>0.11</v>
      </c>
      <c r="C31">
        <f t="shared" si="4"/>
        <v>84.649000000000001</v>
      </c>
      <c r="D31">
        <f t="shared" si="5"/>
        <v>2.8852474197031259E-2</v>
      </c>
      <c r="E31">
        <f t="shared" si="2"/>
        <v>504.68199265476994</v>
      </c>
      <c r="F31">
        <f t="shared" si="3"/>
        <v>254.93699632738497</v>
      </c>
      <c r="G31">
        <f t="shared" si="6"/>
        <v>128662.11130792642</v>
      </c>
      <c r="H31">
        <f t="shared" si="15"/>
        <v>82227.729829970704</v>
      </c>
      <c r="I31">
        <f t="shared" si="16"/>
        <v>84.649000000000001</v>
      </c>
      <c r="J31">
        <f t="shared" si="7"/>
        <v>0.11989658063542762</v>
      </c>
      <c r="K31">
        <f t="shared" si="8"/>
        <v>8.9348688408282237E-2</v>
      </c>
      <c r="L31">
        <f t="shared" si="9"/>
        <v>0</v>
      </c>
      <c r="M31">
        <f t="shared" si="10"/>
        <v>0.20924526904370985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7.293106437204222E-2</v>
      </c>
      <c r="Y31">
        <f t="shared" si="17"/>
        <v>84.014379656342186</v>
      </c>
      <c r="Z31">
        <f t="shared" si="18"/>
        <v>0.53394293358145684</v>
      </c>
      <c r="AA31">
        <f t="shared" si="12"/>
        <v>8.8209091690492167E-2</v>
      </c>
      <c r="AB31">
        <f t="shared" si="19"/>
        <v>1796.3356519613658</v>
      </c>
      <c r="AC31">
        <f t="shared" si="20"/>
        <v>2598.6565673651021</v>
      </c>
      <c r="AD31">
        <f t="shared" si="21"/>
        <v>84.020802230557123</v>
      </c>
      <c r="AE31">
        <f t="shared" si="13"/>
        <v>8.8915025262466627E-2</v>
      </c>
      <c r="AF31">
        <f t="shared" si="22"/>
        <v>3398.4361219097304</v>
      </c>
      <c r="AG31">
        <f t="shared" si="14"/>
        <v>1.5206398766017207E-3</v>
      </c>
    </row>
    <row r="32" spans="1:35" x14ac:dyDescent="0.25">
      <c r="A32">
        <v>13</v>
      </c>
      <c r="B32">
        <v>0.12</v>
      </c>
      <c r="C32">
        <f t="shared" si="4"/>
        <v>84.707999999999998</v>
      </c>
      <c r="D32">
        <f t="shared" si="5"/>
        <v>2.8852474197031259E-2</v>
      </c>
      <c r="E32">
        <f t="shared" si="2"/>
        <v>505.15399265476992</v>
      </c>
      <c r="F32">
        <f t="shared" si="3"/>
        <v>255.40899632738495</v>
      </c>
      <c r="G32">
        <f t="shared" si="6"/>
        <v>129020.87425472598</v>
      </c>
      <c r="H32">
        <f t="shared" si="15"/>
        <v>89829.375448226769</v>
      </c>
      <c r="I32">
        <f t="shared" si="16"/>
        <v>84.707999999999998</v>
      </c>
      <c r="J32">
        <f t="shared" si="7"/>
        <v>0.12455473760047131</v>
      </c>
      <c r="K32">
        <f t="shared" si="8"/>
        <v>8.9597829343559712E-2</v>
      </c>
      <c r="L32">
        <f t="shared" si="9"/>
        <v>0</v>
      </c>
      <c r="M32">
        <f t="shared" si="10"/>
        <v>0.21415256694403101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0.11705857954406344</v>
      </c>
      <c r="Y32">
        <f t="shared" si="17"/>
        <v>84.027204461193307</v>
      </c>
      <c r="Z32">
        <f t="shared" si="18"/>
        <v>0.8027680695004149</v>
      </c>
      <c r="AA32">
        <f t="shared" si="12"/>
        <v>8.9618722781616159E-2</v>
      </c>
      <c r="AB32">
        <f t="shared" si="19"/>
        <v>3398.4361219099978</v>
      </c>
      <c r="AC32">
        <f t="shared" si="20"/>
        <v>4682.1049460038357</v>
      </c>
      <c r="AD32">
        <f t="shared" si="21"/>
        <v>84.037480222589849</v>
      </c>
      <c r="AE32">
        <f t="shared" si="13"/>
        <v>9.0748177219144813E-2</v>
      </c>
      <c r="AF32">
        <f t="shared" si="22"/>
        <v>5961.7077341225704</v>
      </c>
      <c r="AG32">
        <f t="shared" si="14"/>
        <v>2.8768551575633892E-3</v>
      </c>
    </row>
    <row r="33" spans="1:33" x14ac:dyDescent="0.25">
      <c r="A33">
        <v>14</v>
      </c>
      <c r="B33">
        <v>0.13</v>
      </c>
      <c r="C33">
        <f t="shared" si="4"/>
        <v>84.766999999999996</v>
      </c>
      <c r="D33">
        <f t="shared" si="5"/>
        <v>2.8852474197031259E-2</v>
      </c>
      <c r="E33">
        <f t="shared" si="2"/>
        <v>505.6259926547699</v>
      </c>
      <c r="F33">
        <f t="shared" si="3"/>
        <v>255.88099632738493</v>
      </c>
      <c r="G33">
        <f t="shared" si="6"/>
        <v>129380.08276952554</v>
      </c>
      <c r="H33">
        <f t="shared" si="15"/>
        <v>97452.201225336685</v>
      </c>
      <c r="I33">
        <f t="shared" si="16"/>
        <v>84.766999999999996</v>
      </c>
      <c r="J33">
        <f t="shared" si="7"/>
        <v>0.12904485758594539</v>
      </c>
      <c r="K33">
        <f t="shared" si="8"/>
        <v>8.9847279701059393E-2</v>
      </c>
      <c r="L33">
        <f t="shared" si="9"/>
        <v>0</v>
      </c>
      <c r="M33">
        <f t="shared" si="10"/>
        <v>0.2188921372870048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0.18340304809781674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84.047723435392285</v>
      </c>
      <c r="Z33">
        <f>(V34-V33)*43560/3600</f>
        <v>1.3169229196206309</v>
      </c>
      <c r="AA33">
        <f t="shared" si="12"/>
        <v>9.1874054096565766E-2</v>
      </c>
      <c r="AB33">
        <f>VLOOKUP($Y33,$C$20:$H$120,6)+($Y33-VLOOKUP(VLOOKUP($Y33,$C$20:$N$120,12),$A$20:$C$120,3,FALSE))*(VLOOKUP(VLOOKUP($Y33,$C$20:$N$120,12)+1,$A$20:$H$120,8,FALSE)-VLOOKUP($Y33,$C$20:$H$120,6))/(VLOOKUP(VLOOKUP($Y33,$C$20:$N$120,12)+1,$A$20:$C$120,3,FALSE)-VLOOKUP(VLOOKUP($Y33,$C$20:$N$120,12),$A$20:$C$120,3,FALSE))</f>
        <v>5961.7077341227696</v>
      </c>
      <c r="AC33">
        <f>MAX(0,AB33+(Z33-AA33)*1800)</f>
        <v>8166.7956920660872</v>
      </c>
      <c r="AD33">
        <f>VLOOKUP($AC33,$H$20:$I$120,2)+($AC33-VLOOKUP(VLOOKUP($AC33,$H$20:$N$120,7),$A$20:$H$120,8,FALSE))*(VLOOKUP(VLOOKUP($AC33,$H$20:$N$120,7)+1,$A$20:$I$120,9,FALSE)-VLOOKUP($AC33,$H$20:$I$120,2))/(VLOOKUP(VLOOKUP($AC33,$H$20:$N$120,7)+1,$A$20:$H$120,8,FALSE)-VLOOKUP(VLOOKUP($AC33,$H$20:$N$120,7),$A$20:$H$120,8,FALSE))</f>
        <v>84.06535713260449</v>
      </c>
      <c r="AE33">
        <f t="shared" si="13"/>
        <v>9.4816296260083671E-2</v>
      </c>
      <c r="AF33">
        <f>MAX(0,AB33+(Z33-AE33)*3600)</f>
        <v>10361.29157822074</v>
      </c>
      <c r="AG33">
        <f t="shared" si="14"/>
        <v>5.0467241482701174E-3</v>
      </c>
    </row>
    <row r="34" spans="1:33" x14ac:dyDescent="0.25">
      <c r="A34">
        <v>15</v>
      </c>
      <c r="B34">
        <v>0.14000000000000001</v>
      </c>
      <c r="C34">
        <f t="shared" si="4"/>
        <v>84.826000000000008</v>
      </c>
      <c r="D34">
        <f t="shared" si="5"/>
        <v>2.8852474197031259E-2</v>
      </c>
      <c r="E34">
        <f t="shared" si="2"/>
        <v>506.09799265477</v>
      </c>
      <c r="F34">
        <f t="shared" si="3"/>
        <v>256.35299632738503</v>
      </c>
      <c r="G34">
        <f t="shared" si="6"/>
        <v>129739.73685232519</v>
      </c>
      <c r="H34">
        <f t="shared" si="15"/>
        <v>105096.23344981112</v>
      </c>
      <c r="I34">
        <f t="shared" si="16"/>
        <v>84.826000000000008</v>
      </c>
      <c r="J34">
        <f t="shared" si="7"/>
        <v>0.13338391162367322</v>
      </c>
      <c r="K34">
        <f t="shared" si="8"/>
        <v>9.0097039480781391E-2</v>
      </c>
      <c r="L34">
        <f t="shared" si="9"/>
        <v>0</v>
      </c>
      <c r="M34">
        <f t="shared" si="10"/>
        <v>0.22348095110445459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0.2922396530251416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84.082874407542306</v>
      </c>
      <c r="Z34">
        <f t="shared" ref="Z34:Z57" si="24">(V35-V34)*43560/3600</f>
        <v>4.7764959958491806</v>
      </c>
      <c r="AA34">
        <f t="shared" si="12"/>
        <v>9.950837287618973E-2</v>
      </c>
      <c r="AB34">
        <f t="shared" si="19"/>
        <v>10361.291578220476</v>
      </c>
      <c r="AC34">
        <f t="shared" ref="AC34:AC57" si="25">MAX(0,AB34+(Z34-AA34)*1800)</f>
        <v>18779.869299571859</v>
      </c>
      <c r="AD34">
        <f t="shared" si="21"/>
        <v>84.149984082931354</v>
      </c>
      <c r="AE34">
        <f t="shared" si="13"/>
        <v>0.1188523740155347</v>
      </c>
      <c r="AF34">
        <f t="shared" ref="AF34:AF57" si="26">MAX(0,AB34+(Z34-AE34)*3600)</f>
        <v>27128.808616821603</v>
      </c>
      <c r="AG34">
        <f t="shared" si="14"/>
        <v>1.2534512556054592E-2</v>
      </c>
    </row>
    <row r="35" spans="1:33" x14ac:dyDescent="0.25">
      <c r="A35">
        <v>16</v>
      </c>
      <c r="B35">
        <v>0.15</v>
      </c>
      <c r="C35">
        <f t="shared" si="4"/>
        <v>84.885000000000005</v>
      </c>
      <c r="D35">
        <f t="shared" si="5"/>
        <v>2.8852474197031259E-2</v>
      </c>
      <c r="E35">
        <f t="shared" si="2"/>
        <v>506.56999265476998</v>
      </c>
      <c r="F35">
        <f t="shared" si="3"/>
        <v>256.82499632738501</v>
      </c>
      <c r="G35">
        <f t="shared" si="6"/>
        <v>130099.83650312475</v>
      </c>
      <c r="H35">
        <f t="shared" si="15"/>
        <v>112761.49841015523</v>
      </c>
      <c r="I35">
        <f t="shared" si="16"/>
        <v>84.885000000000005</v>
      </c>
      <c r="J35">
        <f t="shared" si="7"/>
        <v>0.1375861929507701</v>
      </c>
      <c r="K35">
        <f t="shared" si="8"/>
        <v>9.034710868272551E-2</v>
      </c>
      <c r="L35">
        <f t="shared" si="9"/>
        <v>0</v>
      </c>
      <c r="M35">
        <f t="shared" si="10"/>
        <v>0.22793330163349562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0.68699138821928873</v>
      </c>
      <c r="Y35">
        <f t="shared" si="23"/>
        <v>84.216329196453771</v>
      </c>
      <c r="Z35">
        <f t="shared" si="24"/>
        <v>2.6442859122836539</v>
      </c>
      <c r="AA35">
        <f t="shared" si="12"/>
        <v>0.15417234441488481</v>
      </c>
      <c r="AB35">
        <f t="shared" si="19"/>
        <v>27128.808616822254</v>
      </c>
      <c r="AC35">
        <f t="shared" si="25"/>
        <v>31611.013038986039</v>
      </c>
      <c r="AD35">
        <f t="shared" si="21"/>
        <v>84.251861564319228</v>
      </c>
      <c r="AE35">
        <f t="shared" si="13"/>
        <v>0.1695413275755753</v>
      </c>
      <c r="AF35">
        <f t="shared" si="26"/>
        <v>36037.889121771339</v>
      </c>
      <c r="AG35">
        <f t="shared" si="14"/>
        <v>6.664121787917357E-2</v>
      </c>
    </row>
    <row r="36" spans="1:33" x14ac:dyDescent="0.25">
      <c r="A36">
        <v>17</v>
      </c>
      <c r="B36">
        <v>0.16</v>
      </c>
      <c r="C36">
        <f t="shared" si="4"/>
        <v>84.944000000000003</v>
      </c>
      <c r="D36">
        <f t="shared" si="5"/>
        <v>2.8852474197031259E-2</v>
      </c>
      <c r="E36">
        <f t="shared" si="2"/>
        <v>507.04199265476996</v>
      </c>
      <c r="F36">
        <f t="shared" si="3"/>
        <v>257.29699632738499</v>
      </c>
      <c r="G36">
        <f t="shared" si="6"/>
        <v>130460.38172192431</v>
      </c>
      <c r="H36">
        <f t="shared" si="15"/>
        <v>120448.02239487971</v>
      </c>
      <c r="I36">
        <f t="shared" si="16"/>
        <v>84.944000000000003</v>
      </c>
      <c r="J36">
        <f t="shared" si="7"/>
        <v>0.14166387366347569</v>
      </c>
      <c r="K36">
        <f t="shared" si="8"/>
        <v>9.0597487306891877E-2</v>
      </c>
      <c r="L36">
        <f t="shared" si="9"/>
        <v>0</v>
      </c>
      <c r="M36">
        <f t="shared" si="10"/>
        <v>0.23226136097036756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0.90552741402785519</v>
      </c>
      <c r="Y36">
        <f t="shared" si="23"/>
        <v>84.286900665970819</v>
      </c>
      <c r="Z36">
        <f t="shared" si="24"/>
        <v>1.105761454752636</v>
      </c>
      <c r="AA36">
        <f t="shared" si="12"/>
        <v>0.17374037053024929</v>
      </c>
      <c r="AB36">
        <f t="shared" si="19"/>
        <v>36037.889121772052</v>
      </c>
      <c r="AC36">
        <f t="shared" si="25"/>
        <v>37715.527073372345</v>
      </c>
      <c r="AD36">
        <f t="shared" si="21"/>
        <v>84.300164765723792</v>
      </c>
      <c r="AE36">
        <f t="shared" si="13"/>
        <v>0.17528632443045722</v>
      </c>
      <c r="AF36">
        <f t="shared" si="26"/>
        <v>39387.599590931895</v>
      </c>
      <c r="AG36">
        <f t="shared" si="14"/>
        <v>8.5913933813704588E-2</v>
      </c>
    </row>
    <row r="37" spans="1:33" x14ac:dyDescent="0.25">
      <c r="A37">
        <v>18</v>
      </c>
      <c r="B37">
        <v>0.17</v>
      </c>
      <c r="C37">
        <f t="shared" si="4"/>
        <v>85.003</v>
      </c>
      <c r="D37">
        <f t="shared" si="5"/>
        <v>2.8852474197031259E-2</v>
      </c>
      <c r="E37">
        <f t="shared" si="2"/>
        <v>507.51399265476994</v>
      </c>
      <c r="F37">
        <f t="shared" si="3"/>
        <v>257.76899632738497</v>
      </c>
      <c r="G37">
        <f t="shared" si="6"/>
        <v>130821.37250872387</v>
      </c>
      <c r="H37">
        <f t="shared" si="15"/>
        <v>128155.83169249345</v>
      </c>
      <c r="I37">
        <f t="shared" si="16"/>
        <v>85.003</v>
      </c>
      <c r="J37">
        <f t="shared" si="7"/>
        <v>0.14562742087943423</v>
      </c>
      <c r="K37">
        <f t="shared" si="8"/>
        <v>9.084817535328045E-2</v>
      </c>
      <c r="L37">
        <f t="shared" si="9"/>
        <v>0</v>
      </c>
      <c r="M37">
        <f t="shared" si="10"/>
        <v>0.23647559623271469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0.99691265822228792</v>
      </c>
      <c r="Y37">
        <f t="shared" si="23"/>
        <v>84.313362188878628</v>
      </c>
      <c r="Z37">
        <f t="shared" si="24"/>
        <v>0.74449048552677188</v>
      </c>
      <c r="AA37">
        <f t="shared" si="12"/>
        <v>0.17675647838931186</v>
      </c>
      <c r="AB37">
        <f t="shared" si="19"/>
        <v>39387.599590931182</v>
      </c>
      <c r="AC37">
        <f t="shared" si="25"/>
        <v>40409.520803778607</v>
      </c>
      <c r="AD37">
        <f t="shared" si="21"/>
        <v>84.321428063136608</v>
      </c>
      <c r="AE37">
        <f t="shared" si="13"/>
        <v>0.17765499295786599</v>
      </c>
      <c r="AF37">
        <f t="shared" si="26"/>
        <v>41428.207364179245</v>
      </c>
      <c r="AG37">
        <f t="shared" si="14"/>
        <v>8.881917699898996E-2</v>
      </c>
    </row>
    <row r="38" spans="1:33" x14ac:dyDescent="0.25">
      <c r="A38">
        <v>19</v>
      </c>
      <c r="B38">
        <v>0.18</v>
      </c>
      <c r="C38">
        <f t="shared" si="4"/>
        <v>85.061999999999998</v>
      </c>
      <c r="D38">
        <f t="shared" si="5"/>
        <v>2.8852474197031259E-2</v>
      </c>
      <c r="E38">
        <f t="shared" si="2"/>
        <v>507.98599265476992</v>
      </c>
      <c r="F38">
        <f t="shared" si="3"/>
        <v>258.24099632738495</v>
      </c>
      <c r="G38">
        <f t="shared" si="6"/>
        <v>131182.80886352345</v>
      </c>
      <c r="H38">
        <f t="shared" si="15"/>
        <v>135884.95259150537</v>
      </c>
      <c r="I38">
        <f t="shared" si="16"/>
        <v>85.061999999999998</v>
      </c>
      <c r="J38">
        <f t="shared" si="7"/>
        <v>0.14948591345892945</v>
      </c>
      <c r="K38">
        <f t="shared" si="8"/>
        <v>9.1099172821891269E-2</v>
      </c>
      <c r="L38">
        <f t="shared" si="9"/>
        <v>0</v>
      </c>
      <c r="M38">
        <f t="shared" si="10"/>
        <v>0.2405850862808207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1.0584407975220211</v>
      </c>
      <c r="Y38">
        <f t="shared" si="23"/>
        <v>84.329468406757215</v>
      </c>
      <c r="Z38">
        <f t="shared" si="24"/>
        <v>0.55477419249091964</v>
      </c>
      <c r="AA38">
        <f t="shared" si="12"/>
        <v>0.17855066348882534</v>
      </c>
      <c r="AB38">
        <f t="shared" si="19"/>
        <v>41428.207364179885</v>
      </c>
      <c r="AC38">
        <f t="shared" si="25"/>
        <v>42105.409716383656</v>
      </c>
      <c r="AD38">
        <f t="shared" si="21"/>
        <v>84.334813465604626</v>
      </c>
      <c r="AE38">
        <f t="shared" si="13"/>
        <v>0.17914608725698367</v>
      </c>
      <c r="AF38">
        <f t="shared" si="26"/>
        <v>42780.468543022056</v>
      </c>
      <c r="AG38">
        <f t="shared" si="14"/>
        <v>9.0545856734847718E-2</v>
      </c>
    </row>
    <row r="39" spans="1:33" x14ac:dyDescent="0.25">
      <c r="A39">
        <v>20</v>
      </c>
      <c r="B39">
        <v>0.19</v>
      </c>
      <c r="C39">
        <f t="shared" si="4"/>
        <v>85.120999999999995</v>
      </c>
      <c r="D39">
        <f t="shared" si="5"/>
        <v>2.8852474197031259E-2</v>
      </c>
      <c r="E39">
        <f t="shared" si="2"/>
        <v>508.4579926547699</v>
      </c>
      <c r="F39">
        <f t="shared" si="3"/>
        <v>258.71299632738493</v>
      </c>
      <c r="G39">
        <f t="shared" si="6"/>
        <v>131544.69078632299</v>
      </c>
      <c r="H39">
        <f t="shared" si="15"/>
        <v>143635.41138042434</v>
      </c>
      <c r="I39">
        <f t="shared" si="16"/>
        <v>85.120999999999995</v>
      </c>
      <c r="J39">
        <f t="shared" si="7"/>
        <v>0.15324728687094333</v>
      </c>
      <c r="K39">
        <f t="shared" si="8"/>
        <v>9.1350479712724295E-2</v>
      </c>
      <c r="L39">
        <f t="shared" si="9"/>
        <v>0</v>
      </c>
      <c r="M39">
        <f t="shared" si="10"/>
        <v>0.24459776658366761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1.1042899043394525</v>
      </c>
      <c r="Y39">
        <f t="shared" si="23"/>
        <v>84.340141605919101</v>
      </c>
      <c r="Z39">
        <f t="shared" si="24"/>
        <v>0.43528316830715824</v>
      </c>
      <c r="AA39">
        <f t="shared" si="12"/>
        <v>0.17973962635054441</v>
      </c>
      <c r="AB39">
        <f t="shared" si="19"/>
        <v>42780.468543021372</v>
      </c>
      <c r="AC39">
        <f t="shared" si="25"/>
        <v>43240.446918543275</v>
      </c>
      <c r="AD39">
        <f t="shared" si="21"/>
        <v>84.343772147776633</v>
      </c>
      <c r="AE39">
        <f t="shared" si="13"/>
        <v>0.18014405799011665</v>
      </c>
      <c r="AF39">
        <f t="shared" si="26"/>
        <v>43698.969340162723</v>
      </c>
      <c r="AG39">
        <f t="shared" si="14"/>
        <v>9.1690085432641732E-2</v>
      </c>
    </row>
    <row r="40" spans="1:33" x14ac:dyDescent="0.25">
      <c r="A40">
        <v>21</v>
      </c>
      <c r="B40">
        <v>0.2</v>
      </c>
      <c r="C40">
        <f t="shared" si="4"/>
        <v>85.18</v>
      </c>
      <c r="D40">
        <f t="shared" si="5"/>
        <v>2.8852474197031259E-2</v>
      </c>
      <c r="E40">
        <f t="shared" si="2"/>
        <v>508.92999265476999</v>
      </c>
      <c r="F40">
        <f t="shared" si="3"/>
        <v>259.18499632738502</v>
      </c>
      <c r="G40">
        <f t="shared" si="6"/>
        <v>131907.01827712264</v>
      </c>
      <c r="H40">
        <f t="shared" si="15"/>
        <v>151407.2343477612</v>
      </c>
      <c r="I40">
        <f t="shared" si="16"/>
        <v>85.18</v>
      </c>
      <c r="J40">
        <f t="shared" si="7"/>
        <v>0.15691852517774996</v>
      </c>
      <c r="K40">
        <f t="shared" si="8"/>
        <v>9.1602096025779595E-2</v>
      </c>
      <c r="L40">
        <f t="shared" si="9"/>
        <v>0</v>
      </c>
      <c r="M40">
        <f t="shared" si="10"/>
        <v>0.24852062120352955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1.1402637199020276</v>
      </c>
      <c r="Y40">
        <f t="shared" si="23"/>
        <v>84.34739119800355</v>
      </c>
      <c r="Z40">
        <f t="shared" si="24"/>
        <v>0.35287860951897498</v>
      </c>
      <c r="AA40">
        <f t="shared" si="12"/>
        <v>0.18054720949598055</v>
      </c>
      <c r="AB40">
        <f t="shared" si="19"/>
        <v>43698.969340162374</v>
      </c>
      <c r="AC40">
        <f t="shared" si="25"/>
        <v>44009.165860203764</v>
      </c>
      <c r="AD40">
        <f t="shared" si="21"/>
        <v>84.349839533642793</v>
      </c>
      <c r="AE40">
        <f t="shared" si="13"/>
        <v>0.18081994685466107</v>
      </c>
      <c r="AF40">
        <f t="shared" si="26"/>
        <v>44318.380525753906</v>
      </c>
      <c r="AG40">
        <f t="shared" si="14"/>
        <v>9.246728364514667E-2</v>
      </c>
    </row>
    <row r="41" spans="1:33" x14ac:dyDescent="0.25">
      <c r="A41">
        <v>22</v>
      </c>
      <c r="B41">
        <v>0.21</v>
      </c>
      <c r="C41">
        <f t="shared" si="4"/>
        <v>85.239000000000004</v>
      </c>
      <c r="D41">
        <f t="shared" si="5"/>
        <v>2.8852474197031259E-2</v>
      </c>
      <c r="E41">
        <f t="shared" si="2"/>
        <v>509.40199265476997</v>
      </c>
      <c r="F41">
        <f t="shared" si="3"/>
        <v>259.656996327385</v>
      </c>
      <c r="G41">
        <f t="shared" si="6"/>
        <v>132269.7913359222</v>
      </c>
      <c r="H41">
        <f t="shared" si="15"/>
        <v>159200.44778202116</v>
      </c>
      <c r="I41">
        <f t="shared" si="16"/>
        <v>85.239000000000004</v>
      </c>
      <c r="J41">
        <f t="shared" si="7"/>
        <v>0.16050581346049372</v>
      </c>
      <c r="K41">
        <f t="shared" si="8"/>
        <v>9.1854021761057086E-2</v>
      </c>
      <c r="L41">
        <f t="shared" si="9"/>
        <v>0</v>
      </c>
      <c r="M41">
        <f t="shared" si="10"/>
        <v>0.25235983522155081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1.1694272413498767</v>
      </c>
      <c r="Y41">
        <f t="shared" si="23"/>
        <v>84.35228011964854</v>
      </c>
      <c r="Z41">
        <f t="shared" si="24"/>
        <v>0.2927829844244581</v>
      </c>
      <c r="AA41">
        <f t="shared" si="12"/>
        <v>0.1810918209270598</v>
      </c>
      <c r="AB41">
        <f t="shared" si="19"/>
        <v>44318.380525753964</v>
      </c>
      <c r="AC41">
        <f t="shared" si="25"/>
        <v>44519.424620049278</v>
      </c>
      <c r="AD41">
        <f t="shared" si="21"/>
        <v>84.353866931199676</v>
      </c>
      <c r="AE41">
        <f t="shared" si="13"/>
        <v>0.18126858704696733</v>
      </c>
      <c r="AF41">
        <f t="shared" si="26"/>
        <v>44719.832356312931</v>
      </c>
      <c r="AG41">
        <f t="shared" si="14"/>
        <v>9.2991404329359248E-2</v>
      </c>
    </row>
    <row r="42" spans="1:33" x14ac:dyDescent="0.25">
      <c r="A42">
        <v>23</v>
      </c>
      <c r="B42">
        <v>0.22</v>
      </c>
      <c r="C42">
        <f t="shared" si="4"/>
        <v>85.298000000000002</v>
      </c>
      <c r="D42">
        <f t="shared" si="5"/>
        <v>2.8852474197031259E-2</v>
      </c>
      <c r="E42">
        <f t="shared" si="2"/>
        <v>509.87399265476995</v>
      </c>
      <c r="F42">
        <f t="shared" si="3"/>
        <v>260.12899632738498</v>
      </c>
      <c r="G42">
        <f t="shared" si="6"/>
        <v>132633.00996272176</v>
      </c>
      <c r="H42">
        <f t="shared" si="15"/>
        <v>167015.07797171504</v>
      </c>
      <c r="I42">
        <f t="shared" si="16"/>
        <v>85.298000000000002</v>
      </c>
      <c r="J42">
        <f t="shared" si="7"/>
        <v>0.16401466021447436</v>
      </c>
      <c r="K42">
        <f t="shared" si="8"/>
        <v>9.210625691855677E-2</v>
      </c>
      <c r="L42">
        <f t="shared" si="9"/>
        <v>0</v>
      </c>
      <c r="M42">
        <f t="shared" si="10"/>
        <v>0.25612091713303115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1.1936241822114022</v>
      </c>
      <c r="Y42">
        <f t="shared" si="23"/>
        <v>84.355444657230308</v>
      </c>
      <c r="Z42">
        <f t="shared" si="24"/>
        <v>0.24723156590713824</v>
      </c>
      <c r="AA42">
        <f t="shared" si="12"/>
        <v>0.18143448343383861</v>
      </c>
      <c r="AB42">
        <f t="shared" si="19"/>
        <v>44719.832356312283</v>
      </c>
      <c r="AC42">
        <f t="shared" si="25"/>
        <v>44838.267104764222</v>
      </c>
      <c r="AD42">
        <f t="shared" si="21"/>
        <v>84.356376823778618</v>
      </c>
      <c r="AE42">
        <f t="shared" si="13"/>
        <v>0.18153196338637043</v>
      </c>
      <c r="AF42">
        <f t="shared" si="26"/>
        <v>44956.350925387051</v>
      </c>
      <c r="AG42">
        <f t="shared" si="14"/>
        <v>9.3320795856606062E-2</v>
      </c>
    </row>
    <row r="43" spans="1:33" x14ac:dyDescent="0.25">
      <c r="A43">
        <v>24</v>
      </c>
      <c r="B43">
        <v>0.23</v>
      </c>
      <c r="C43">
        <f t="shared" si="4"/>
        <v>85.356999999999999</v>
      </c>
      <c r="D43">
        <f t="shared" si="5"/>
        <v>2.8852474197031259E-2</v>
      </c>
      <c r="E43">
        <f t="shared" si="2"/>
        <v>510.34599265476993</v>
      </c>
      <c r="F43">
        <f t="shared" si="3"/>
        <v>260.60099632738496</v>
      </c>
      <c r="G43">
        <f t="shared" si="6"/>
        <v>132996.67415752134</v>
      </c>
      <c r="H43">
        <f t="shared" si="15"/>
        <v>174851.15120535187</v>
      </c>
      <c r="I43">
        <f t="shared" si="16"/>
        <v>85.356999999999999</v>
      </c>
      <c r="J43">
        <f t="shared" si="7"/>
        <v>0.1674499966435477</v>
      </c>
      <c r="K43">
        <f t="shared" si="8"/>
        <v>9.23588014982787E-2</v>
      </c>
      <c r="L43">
        <f t="shared" si="9"/>
        <v>0</v>
      </c>
      <c r="M43">
        <f t="shared" si="10"/>
        <v>0.25980879814182639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1.214056543030174</v>
      </c>
      <c r="Y43">
        <f t="shared" si="23"/>
        <v>84.357306228272833</v>
      </c>
      <c r="Z43">
        <f t="shared" si="24"/>
        <v>0</v>
      </c>
      <c r="AA43">
        <f t="shared" si="12"/>
        <v>0.18162915450113765</v>
      </c>
      <c r="AB43">
        <f t="shared" si="19"/>
        <v>44956.350925386738</v>
      </c>
      <c r="AC43">
        <f t="shared" si="25"/>
        <v>44629.41844728469</v>
      </c>
      <c r="AD43">
        <f t="shared" si="21"/>
        <v>84.35473303481713</v>
      </c>
      <c r="AE43">
        <f t="shared" si="13"/>
        <v>0.18136006656146433</v>
      </c>
      <c r="AF43">
        <f t="shared" si="26"/>
        <v>44303.454685765464</v>
      </c>
      <c r="AG43">
        <f t="shared" si="14"/>
        <v>9.3507654830797038E-2</v>
      </c>
    </row>
    <row r="44" spans="1:33" x14ac:dyDescent="0.25">
      <c r="A44">
        <v>25</v>
      </c>
      <c r="B44">
        <v>0.24</v>
      </c>
      <c r="C44">
        <f t="shared" si="4"/>
        <v>85.415999999999997</v>
      </c>
      <c r="D44">
        <f t="shared" si="5"/>
        <v>2.8852474197031259E-2</v>
      </c>
      <c r="E44">
        <f t="shared" si="2"/>
        <v>510.81799265476991</v>
      </c>
      <c r="F44">
        <f t="shared" si="3"/>
        <v>261.07299632738494</v>
      </c>
      <c r="G44">
        <f t="shared" si="6"/>
        <v>133360.78392032089</v>
      </c>
      <c r="H44">
        <f t="shared" si="15"/>
        <v>182708.69377144062</v>
      </c>
      <c r="I44">
        <f t="shared" si="16"/>
        <v>85.415999999999997</v>
      </c>
      <c r="J44">
        <f t="shared" si="7"/>
        <v>0.17081625796913716</v>
      </c>
      <c r="K44">
        <f t="shared" si="8"/>
        <v>9.2611655500222836E-2</v>
      </c>
      <c r="L44">
        <f t="shared" si="9"/>
        <v>0</v>
      </c>
      <c r="M44">
        <f t="shared" si="10"/>
        <v>0.26342791346936001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1.214056543030174</v>
      </c>
      <c r="Y44">
        <f t="shared" si="23"/>
        <v>84.352162312182543</v>
      </c>
      <c r="Z44">
        <f t="shared" si="24"/>
        <v>0</v>
      </c>
      <c r="AA44">
        <f t="shared" si="12"/>
        <v>0.18107869752330993</v>
      </c>
      <c r="AB44">
        <f t="shared" si="19"/>
        <v>44303.454685766359</v>
      </c>
      <c r="AC44">
        <f t="shared" si="25"/>
        <v>43977.5130302244</v>
      </c>
      <c r="AD44">
        <f t="shared" si="21"/>
        <v>84.34958970249798</v>
      </c>
      <c r="AE44">
        <f t="shared" si="13"/>
        <v>0.1807921164030431</v>
      </c>
      <c r="AF44">
        <f t="shared" si="26"/>
        <v>43652.603066715405</v>
      </c>
      <c r="AG44">
        <f t="shared" si="14"/>
        <v>9.2978774687452997E-2</v>
      </c>
    </row>
    <row r="45" spans="1:33" x14ac:dyDescent="0.25">
      <c r="A45">
        <v>26</v>
      </c>
      <c r="B45">
        <v>0.25</v>
      </c>
      <c r="C45">
        <f t="shared" si="4"/>
        <v>85.474999999999994</v>
      </c>
      <c r="D45">
        <f t="shared" si="5"/>
        <v>2.8852474197031259E-2</v>
      </c>
      <c r="E45">
        <f t="shared" si="2"/>
        <v>511.28999265476989</v>
      </c>
      <c r="F45">
        <f t="shared" si="3"/>
        <v>261.54499632738492</v>
      </c>
      <c r="G45">
        <f t="shared" si="6"/>
        <v>133725.33925112046</v>
      </c>
      <c r="H45">
        <f t="shared" si="15"/>
        <v>190587.73195849033</v>
      </c>
      <c r="I45">
        <f t="shared" si="16"/>
        <v>85.474999999999994</v>
      </c>
      <c r="J45">
        <f t="shared" si="7"/>
        <v>0.17411745058216732</v>
      </c>
      <c r="K45">
        <f t="shared" si="8"/>
        <v>9.2864818924389206E-2</v>
      </c>
      <c r="L45">
        <f t="shared" si="9"/>
        <v>0</v>
      </c>
      <c r="M45">
        <f t="shared" si="10"/>
        <v>0.26698226950655651</v>
      </c>
      <c r="N45">
        <v>26</v>
      </c>
      <c r="S45">
        <f t="shared" ref="S45:S108" si="27">S21+1</f>
        <v>2</v>
      </c>
      <c r="T45">
        <f t="shared" ref="T45:T108" si="28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1.214056543030174</v>
      </c>
      <c r="Y45">
        <f t="shared" si="23"/>
        <v>84.347025235807308</v>
      </c>
      <c r="Z45">
        <f t="shared" si="24"/>
        <v>0</v>
      </c>
      <c r="AA45">
        <f t="shared" si="12"/>
        <v>0.1805064423882442</v>
      </c>
      <c r="AB45">
        <f t="shared" si="19"/>
        <v>43652.603066714772</v>
      </c>
      <c r="AC45">
        <f t="shared" si="25"/>
        <v>43327.691470415935</v>
      </c>
      <c r="AD45">
        <f t="shared" si="21"/>
        <v>84.344460756229282</v>
      </c>
      <c r="AE45">
        <f t="shared" si="13"/>
        <v>0.18022076693783204</v>
      </c>
      <c r="AF45">
        <f t="shared" si="26"/>
        <v>43003.808305738574</v>
      </c>
      <c r="AG45">
        <f t="shared" si="14"/>
        <v>9.2428050380509164E-2</v>
      </c>
    </row>
    <row r="46" spans="1:33" x14ac:dyDescent="0.25">
      <c r="A46">
        <v>27</v>
      </c>
      <c r="B46">
        <v>0.26</v>
      </c>
      <c r="C46">
        <f t="shared" si="4"/>
        <v>85.534000000000006</v>
      </c>
      <c r="D46">
        <f t="shared" si="5"/>
        <v>2.8852474197031259E-2</v>
      </c>
      <c r="E46">
        <f t="shared" si="2"/>
        <v>511.76199265476998</v>
      </c>
      <c r="F46">
        <f t="shared" si="3"/>
        <v>262.01699632738502</v>
      </c>
      <c r="G46">
        <f t="shared" si="6"/>
        <v>134090.34014992011</v>
      </c>
      <c r="H46">
        <f t="shared" si="15"/>
        <v>198488.29205501193</v>
      </c>
      <c r="I46">
        <f t="shared" si="16"/>
        <v>85.534000000000006</v>
      </c>
      <c r="J46">
        <f t="shared" si="7"/>
        <v>0.17735720793891749</v>
      </c>
      <c r="K46">
        <f t="shared" si="8"/>
        <v>9.311829177077785E-2</v>
      </c>
      <c r="L46">
        <f t="shared" si="9"/>
        <v>0</v>
      </c>
      <c r="M46">
        <f t="shared" si="10"/>
        <v>0.27047549970969531</v>
      </c>
      <c r="N46">
        <v>27</v>
      </c>
      <c r="S46">
        <f t="shared" si="27"/>
        <v>2</v>
      </c>
      <c r="T46">
        <f t="shared" si="28"/>
        <v>3</v>
      </c>
      <c r="U46">
        <f t="shared" si="11"/>
        <v>27</v>
      </c>
      <c r="V46">
        <f>($T$12*'10-day-rainfall'!X33+$T$13*'10-day-rainfall'!Y33+$T$14*'10-day-rainfall'!Z33+$T$15*'10-day-rainfall'!AA33)/12</f>
        <v>1.214056543030174</v>
      </c>
      <c r="Y46">
        <f t="shared" si="23"/>
        <v>84.341904393911207</v>
      </c>
      <c r="Z46">
        <f t="shared" si="24"/>
        <v>0</v>
      </c>
      <c r="AA46">
        <f t="shared" si="12"/>
        <v>0.17993599572620297</v>
      </c>
      <c r="AB46">
        <f t="shared" si="19"/>
        <v>43003.808305739003</v>
      </c>
      <c r="AC46">
        <f t="shared" si="25"/>
        <v>42679.923513431837</v>
      </c>
      <c r="AD46">
        <f t="shared" si="21"/>
        <v>84.339348018746492</v>
      </c>
      <c r="AE46">
        <f t="shared" si="13"/>
        <v>0.17965122308349601</v>
      </c>
      <c r="AF46">
        <f t="shared" si="26"/>
        <v>42357.063902638416</v>
      </c>
      <c r="AG46">
        <f t="shared" si="14"/>
        <v>9.1879066503649742E-2</v>
      </c>
    </row>
    <row r="47" spans="1:33" x14ac:dyDescent="0.25">
      <c r="A47">
        <v>28</v>
      </c>
      <c r="B47">
        <v>0.27</v>
      </c>
      <c r="C47">
        <f t="shared" si="4"/>
        <v>85.593000000000004</v>
      </c>
      <c r="D47">
        <f t="shared" si="5"/>
        <v>2.8852474197031259E-2</v>
      </c>
      <c r="E47">
        <f t="shared" si="2"/>
        <v>512.23399265476996</v>
      </c>
      <c r="F47">
        <f t="shared" si="3"/>
        <v>262.488996327385</v>
      </c>
      <c r="G47">
        <f t="shared" si="6"/>
        <v>134455.78661671968</v>
      </c>
      <c r="H47">
        <f t="shared" si="15"/>
        <v>206410.40034951069</v>
      </c>
      <c r="I47">
        <f t="shared" si="16"/>
        <v>85.593000000000004</v>
      </c>
      <c r="J47">
        <f t="shared" si="7"/>
        <v>0.18053883742436996</v>
      </c>
      <c r="K47">
        <f t="shared" si="8"/>
        <v>9.3372074039388672E-2</v>
      </c>
      <c r="L47">
        <f t="shared" si="9"/>
        <v>0</v>
      </c>
      <c r="M47">
        <f t="shared" si="10"/>
        <v>0.27391091146375862</v>
      </c>
      <c r="N47">
        <v>28</v>
      </c>
      <c r="S47">
        <f t="shared" si="27"/>
        <v>2</v>
      </c>
      <c r="T47">
        <f t="shared" si="28"/>
        <v>4</v>
      </c>
      <c r="U47">
        <f t="shared" si="11"/>
        <v>28</v>
      </c>
      <c r="V47">
        <f>($T$12*'10-day-rainfall'!X34+$T$13*'10-day-rainfall'!Y34+$T$14*'10-day-rainfall'!Z34+$T$15*'10-day-rainfall'!AA34)/12</f>
        <v>1.214056543030174</v>
      </c>
      <c r="Y47">
        <f t="shared" si="23"/>
        <v>84.336799735189103</v>
      </c>
      <c r="Z47">
        <f t="shared" si="24"/>
        <v>0</v>
      </c>
      <c r="AA47">
        <f t="shared" si="12"/>
        <v>0.17936735182194555</v>
      </c>
      <c r="AB47">
        <f t="shared" si="19"/>
        <v>42357.063902637667</v>
      </c>
      <c r="AC47">
        <f t="shared" si="25"/>
        <v>42034.202669358165</v>
      </c>
      <c r="AD47">
        <f t="shared" si="21"/>
        <v>84.334251438825675</v>
      </c>
      <c r="AE47">
        <f t="shared" si="13"/>
        <v>0.17908347913383998</v>
      </c>
      <c r="AF47">
        <f t="shared" si="26"/>
        <v>41712.363377755843</v>
      </c>
      <c r="AG47">
        <f t="shared" si="14"/>
        <v>9.1331817556667319E-2</v>
      </c>
    </row>
    <row r="48" spans="1:33" x14ac:dyDescent="0.25">
      <c r="A48">
        <v>29</v>
      </c>
      <c r="B48">
        <v>0.28000000000000003</v>
      </c>
      <c r="C48">
        <f t="shared" si="4"/>
        <v>85.652000000000001</v>
      </c>
      <c r="D48">
        <f t="shared" si="5"/>
        <v>2.8852474197031259E-2</v>
      </c>
      <c r="E48">
        <f t="shared" si="2"/>
        <v>512.70599265476994</v>
      </c>
      <c r="F48">
        <f t="shared" si="3"/>
        <v>262.96099632738498</v>
      </c>
      <c r="G48">
        <f t="shared" si="6"/>
        <v>134821.67865151924</v>
      </c>
      <c r="H48">
        <f t="shared" si="15"/>
        <v>214354.08313049757</v>
      </c>
      <c r="I48">
        <f t="shared" si="16"/>
        <v>85.652000000000001</v>
      </c>
      <c r="J48">
        <f t="shared" si="7"/>
        <v>0.18366535990544802</v>
      </c>
      <c r="K48">
        <f t="shared" si="8"/>
        <v>9.3626165730221686E-2</v>
      </c>
      <c r="L48">
        <f t="shared" si="9"/>
        <v>0</v>
      </c>
      <c r="M48">
        <f t="shared" si="10"/>
        <v>0.27729152563566972</v>
      </c>
      <c r="N48">
        <v>29</v>
      </c>
      <c r="S48">
        <f t="shared" si="27"/>
        <v>2</v>
      </c>
      <c r="T48">
        <f t="shared" si="28"/>
        <v>5</v>
      </c>
      <c r="U48">
        <f t="shared" si="11"/>
        <v>29</v>
      </c>
      <c r="V48">
        <f>($T$12*'10-day-rainfall'!X35+$T$13*'10-day-rainfall'!Y35+$T$14*'10-day-rainfall'!Z35+$T$15*'10-day-rainfall'!AA35)/12</f>
        <v>1.214056543030174</v>
      </c>
      <c r="Y48">
        <f t="shared" si="23"/>
        <v>84.331711208498035</v>
      </c>
      <c r="Z48">
        <f t="shared" si="24"/>
        <v>0</v>
      </c>
      <c r="AA48">
        <f t="shared" si="12"/>
        <v>0.17880050497829711</v>
      </c>
      <c r="AB48">
        <f t="shared" si="19"/>
        <v>41712.363377756366</v>
      </c>
      <c r="AC48">
        <f t="shared" si="25"/>
        <v>41390.522468795432</v>
      </c>
      <c r="AD48">
        <f t="shared" si="21"/>
        <v>84.329170965404813</v>
      </c>
      <c r="AE48">
        <f t="shared" si="13"/>
        <v>0.17851752940070603</v>
      </c>
      <c r="AF48">
        <f t="shared" si="26"/>
        <v>41069.700271913825</v>
      </c>
      <c r="AG48">
        <f t="shared" si="14"/>
        <v>9.0786298056740516E-2</v>
      </c>
    </row>
    <row r="49" spans="1:33" x14ac:dyDescent="0.25">
      <c r="A49">
        <v>30</v>
      </c>
      <c r="B49">
        <v>0.28999999999999998</v>
      </c>
      <c r="C49">
        <f t="shared" si="4"/>
        <v>85.710999999999999</v>
      </c>
      <c r="D49">
        <f t="shared" si="5"/>
        <v>2.8852474197031259E-2</v>
      </c>
      <c r="E49">
        <f t="shared" si="2"/>
        <v>513.17799265476992</v>
      </c>
      <c r="F49">
        <f t="shared" si="3"/>
        <v>263.43299632738496</v>
      </c>
      <c r="G49">
        <f t="shared" si="6"/>
        <v>135188.01625431879</v>
      </c>
      <c r="H49">
        <f t="shared" si="15"/>
        <v>222319.36668648166</v>
      </c>
      <c r="I49">
        <f t="shared" si="16"/>
        <v>85.710999999999999</v>
      </c>
      <c r="J49">
        <f t="shared" si="7"/>
        <v>0.18673954332131271</v>
      </c>
      <c r="K49">
        <f t="shared" si="8"/>
        <v>9.3880566843276933E-2</v>
      </c>
      <c r="L49">
        <f t="shared" si="9"/>
        <v>0</v>
      </c>
      <c r="M49">
        <f t="shared" si="10"/>
        <v>0.28062011016458965</v>
      </c>
      <c r="N49">
        <v>30</v>
      </c>
      <c r="S49">
        <f t="shared" si="27"/>
        <v>2</v>
      </c>
      <c r="T49">
        <f t="shared" si="28"/>
        <v>6</v>
      </c>
      <c r="U49">
        <f t="shared" si="11"/>
        <v>30</v>
      </c>
      <c r="V49">
        <f>($T$12*'10-day-rainfall'!X36+$T$13*'10-day-rainfall'!Y36+$T$14*'10-day-rainfall'!Z36+$T$15*'10-day-rainfall'!AA36)/12</f>
        <v>1.214056543030174</v>
      </c>
      <c r="Y49">
        <f t="shared" si="23"/>
        <v>84.326638762856632</v>
      </c>
      <c r="Z49">
        <f t="shared" si="24"/>
        <v>0</v>
      </c>
      <c r="AA49">
        <f t="shared" si="12"/>
        <v>0.17823544951608353</v>
      </c>
      <c r="AB49">
        <f t="shared" si="19"/>
        <v>41069.700271913869</v>
      </c>
      <c r="AC49">
        <f t="shared" si="25"/>
        <v>40748.876462784916</v>
      </c>
      <c r="AD49">
        <f t="shared" si="21"/>
        <v>84.324106547583213</v>
      </c>
      <c r="AE49">
        <f t="shared" si="13"/>
        <v>0.17795336821390709</v>
      </c>
      <c r="AF49">
        <f t="shared" si="26"/>
        <v>40429.068146343801</v>
      </c>
      <c r="AG49">
        <f t="shared" si="14"/>
        <v>9.0242502538371488E-2</v>
      </c>
    </row>
    <row r="50" spans="1:33" x14ac:dyDescent="0.25">
      <c r="A50">
        <v>31</v>
      </c>
      <c r="B50">
        <v>0.3</v>
      </c>
      <c r="C50">
        <f t="shared" si="4"/>
        <v>85.77</v>
      </c>
      <c r="D50">
        <f t="shared" si="5"/>
        <v>2.8852474197031259E-2</v>
      </c>
      <c r="E50">
        <f t="shared" si="2"/>
        <v>513.6499926547699</v>
      </c>
      <c r="F50">
        <f t="shared" si="3"/>
        <v>263.90499632738494</v>
      </c>
      <c r="G50">
        <f t="shared" si="6"/>
        <v>135554.79942511834</v>
      </c>
      <c r="H50">
        <f t="shared" si="15"/>
        <v>230306.27730597206</v>
      </c>
      <c r="I50">
        <f t="shared" si="16"/>
        <v>85.77</v>
      </c>
      <c r="J50">
        <f t="shared" si="7"/>
        <v>0.18976393137397604</v>
      </c>
      <c r="K50">
        <f t="shared" si="8"/>
        <v>9.4135277378554399E-2</v>
      </c>
      <c r="L50">
        <f t="shared" si="9"/>
        <v>0</v>
      </c>
      <c r="M50">
        <f t="shared" si="10"/>
        <v>0.28389920875253044</v>
      </c>
      <c r="N50">
        <v>31</v>
      </c>
      <c r="S50">
        <f t="shared" si="27"/>
        <v>2</v>
      </c>
      <c r="T50">
        <f t="shared" si="28"/>
        <v>7</v>
      </c>
      <c r="U50">
        <f t="shared" si="11"/>
        <v>31</v>
      </c>
      <c r="V50">
        <f>($T$12*'10-day-rainfall'!X37+$T$13*'10-day-rainfall'!Y37+$T$14*'10-day-rainfall'!Z37+$T$15*'10-day-rainfall'!AA37)/12</f>
        <v>1.214056543030174</v>
      </c>
      <c r="Y50">
        <f t="shared" si="23"/>
        <v>84.321582347444661</v>
      </c>
      <c r="Z50">
        <f t="shared" si="24"/>
        <v>0</v>
      </c>
      <c r="AA50">
        <f t="shared" si="12"/>
        <v>0.17767217977408092</v>
      </c>
      <c r="AB50">
        <f t="shared" si="19"/>
        <v>40429.068146344471</v>
      </c>
      <c r="AC50">
        <f t="shared" si="25"/>
        <v>40109.258222751123</v>
      </c>
      <c r="AD50">
        <f t="shared" si="21"/>
        <v>84.319058134621088</v>
      </c>
      <c r="AE50">
        <f t="shared" si="13"/>
        <v>0.17739098992118088</v>
      </c>
      <c r="AF50">
        <f t="shared" si="26"/>
        <v>39790.46058262822</v>
      </c>
      <c r="AG50">
        <f t="shared" si="14"/>
        <v>8.970042555333721E-2</v>
      </c>
    </row>
    <row r="51" spans="1:33" x14ac:dyDescent="0.25">
      <c r="A51">
        <v>32</v>
      </c>
      <c r="B51">
        <v>0.31</v>
      </c>
      <c r="C51">
        <f t="shared" si="4"/>
        <v>85.829000000000008</v>
      </c>
      <c r="D51">
        <f t="shared" si="5"/>
        <v>2.8852474197031259E-2</v>
      </c>
      <c r="E51">
        <f t="shared" si="2"/>
        <v>514.12199265477</v>
      </c>
      <c r="F51">
        <f t="shared" si="3"/>
        <v>264.37699632738503</v>
      </c>
      <c r="G51">
        <f t="shared" si="6"/>
        <v>135922.028163918</v>
      </c>
      <c r="H51">
        <f t="shared" si="15"/>
        <v>238314.84127747986</v>
      </c>
      <c r="I51">
        <f t="shared" si="16"/>
        <v>85.829000000000008</v>
      </c>
      <c r="J51">
        <f t="shared" si="7"/>
        <v>0.19274086816542574</v>
      </c>
      <c r="K51">
        <f t="shared" si="8"/>
        <v>9.4390297336054169E-2</v>
      </c>
      <c r="L51">
        <f t="shared" si="9"/>
        <v>0</v>
      </c>
      <c r="M51">
        <f t="shared" si="10"/>
        <v>0.28713116550147988</v>
      </c>
      <c r="N51">
        <v>32</v>
      </c>
      <c r="S51">
        <f t="shared" si="27"/>
        <v>2</v>
      </c>
      <c r="T51">
        <f t="shared" si="28"/>
        <v>8</v>
      </c>
      <c r="U51">
        <f t="shared" si="11"/>
        <v>32</v>
      </c>
      <c r="V51">
        <f>($T$12*'10-day-rainfall'!X38+$T$13*'10-day-rainfall'!Y38+$T$14*'10-day-rainfall'!Z38+$T$15*'10-day-rainfall'!AA38)/12</f>
        <v>1.214056543030174</v>
      </c>
      <c r="Y51">
        <f t="shared" si="23"/>
        <v>84.316541911602471</v>
      </c>
      <c r="Z51">
        <f t="shared" si="24"/>
        <v>0</v>
      </c>
      <c r="AA51">
        <f t="shared" si="12"/>
        <v>0.17711069010895389</v>
      </c>
      <c r="AB51">
        <f t="shared" si="19"/>
        <v>39790.460582627791</v>
      </c>
      <c r="AC51">
        <f t="shared" si="25"/>
        <v>39471.661340431674</v>
      </c>
      <c r="AD51">
        <f t="shared" si="21"/>
        <v>84.314025675938936</v>
      </c>
      <c r="AE51">
        <f t="shared" si="13"/>
        <v>0.17683038888812036</v>
      </c>
      <c r="AF51">
        <f t="shared" si="26"/>
        <v>39153.871182630559</v>
      </c>
      <c r="AG51">
        <f t="shared" si="14"/>
        <v>8.916006167063005E-2</v>
      </c>
    </row>
    <row r="52" spans="1:33" x14ac:dyDescent="0.25">
      <c r="A52">
        <v>33</v>
      </c>
      <c r="B52">
        <v>0.32</v>
      </c>
      <c r="C52">
        <f t="shared" si="4"/>
        <v>85.888000000000005</v>
      </c>
      <c r="D52">
        <f t="shared" si="5"/>
        <v>2.8852474197031259E-2</v>
      </c>
      <c r="E52">
        <f t="shared" ref="E52:E83" si="29">IF($C52&lt;$C$5,0,$C$13+2*$C$7*($C52-$C$5))</f>
        <v>514.59399265476998</v>
      </c>
      <c r="F52">
        <f t="shared" ref="F52:F83" si="30">IF($C52&lt;$C$5,0,$C$14+2*$C$7*($C52-$C$5))</f>
        <v>264.84899632738501</v>
      </c>
      <c r="G52">
        <f t="shared" si="6"/>
        <v>136289.70247071757</v>
      </c>
      <c r="H52">
        <f t="shared" si="15"/>
        <v>246345.08488951033</v>
      </c>
      <c r="I52">
        <f t="shared" si="16"/>
        <v>85.888000000000005</v>
      </c>
      <c r="J52">
        <f t="shared" si="7"/>
        <v>0.19567251945998113</v>
      </c>
      <c r="K52">
        <f t="shared" si="8"/>
        <v>9.4645626715776088E-2</v>
      </c>
      <c r="L52">
        <f t="shared" si="9"/>
        <v>0</v>
      </c>
      <c r="M52">
        <f t="shared" si="10"/>
        <v>0.29031814617575724</v>
      </c>
      <c r="N52">
        <v>33</v>
      </c>
      <c r="S52">
        <f t="shared" si="27"/>
        <v>2</v>
      </c>
      <c r="T52">
        <f t="shared" si="28"/>
        <v>9</v>
      </c>
      <c r="U52">
        <f t="shared" si="11"/>
        <v>33</v>
      </c>
      <c r="V52">
        <f>($T$12*'10-day-rainfall'!X39+$T$13*'10-day-rainfall'!Y39+$T$14*'10-day-rainfall'!Z39+$T$15*'10-day-rainfall'!AA39)/12</f>
        <v>1.214056543030174</v>
      </c>
      <c r="Y52">
        <f t="shared" si="23"/>
        <v>84.311517404830539</v>
      </c>
      <c r="Z52">
        <f t="shared" si="24"/>
        <v>0</v>
      </c>
      <c r="AA52">
        <f t="shared" si="12"/>
        <v>0.17655097489520469</v>
      </c>
      <c r="AB52">
        <f t="shared" si="19"/>
        <v>39153.871182631163</v>
      </c>
      <c r="AC52">
        <f t="shared" si="25"/>
        <v>38836.079427819794</v>
      </c>
      <c r="AD52">
        <f t="shared" si="21"/>
        <v>84.309009121117171</v>
      </c>
      <c r="AE52">
        <f t="shared" si="13"/>
        <v>0.17627155949813245</v>
      </c>
      <c r="AF52">
        <f t="shared" si="26"/>
        <v>38519.293568437883</v>
      </c>
      <c r="AG52">
        <f t="shared" si="14"/>
        <v>8.862140547640901E-2</v>
      </c>
    </row>
    <row r="53" spans="1:33" x14ac:dyDescent="0.25">
      <c r="A53">
        <v>34</v>
      </c>
      <c r="B53">
        <v>0.33</v>
      </c>
      <c r="C53">
        <f t="shared" ref="C53:C84" si="31">$C$20+B53*(MAX($C$6,$C$6+$C$5-$C$10))</f>
        <v>85.947000000000003</v>
      </c>
      <c r="D53">
        <f t="shared" si="5"/>
        <v>2.8852474197031259E-2</v>
      </c>
      <c r="E53">
        <f t="shared" si="29"/>
        <v>515.06599265476996</v>
      </c>
      <c r="F53">
        <f t="shared" si="30"/>
        <v>265.32099632738499</v>
      </c>
      <c r="G53">
        <f t="shared" si="6"/>
        <v>136657.82234551711</v>
      </c>
      <c r="H53">
        <f t="shared" si="15"/>
        <v>254397.03443057454</v>
      </c>
      <c r="I53">
        <f t="shared" si="16"/>
        <v>85.947000000000003</v>
      </c>
      <c r="J53">
        <f t="shared" si="7"/>
        <v>0.19856089112025901</v>
      </c>
      <c r="K53">
        <f t="shared" si="8"/>
        <v>9.4901265517720199E-2</v>
      </c>
      <c r="L53">
        <f t="shared" si="9"/>
        <v>0</v>
      </c>
      <c r="M53">
        <f t="shared" si="10"/>
        <v>0.2934621566379792</v>
      </c>
      <c r="N53">
        <v>34</v>
      </c>
      <c r="S53">
        <f t="shared" si="27"/>
        <v>2</v>
      </c>
      <c r="T53">
        <f t="shared" si="28"/>
        <v>10</v>
      </c>
      <c r="U53">
        <f t="shared" si="11"/>
        <v>34</v>
      </c>
      <c r="V53">
        <f>($T$12*'10-day-rainfall'!X40+$T$13*'10-day-rainfall'!Y40+$T$14*'10-day-rainfall'!Z40+$T$15*'10-day-rainfall'!AA40)/12</f>
        <v>1.214056543030174</v>
      </c>
      <c r="Y53">
        <f t="shared" si="23"/>
        <v>84.306508776788903</v>
      </c>
      <c r="Z53">
        <f t="shared" si="24"/>
        <v>0</v>
      </c>
      <c r="AA53">
        <f t="shared" si="12"/>
        <v>0.17599302852511012</v>
      </c>
      <c r="AB53">
        <f t="shared" si="19"/>
        <v>38519.293568437621</v>
      </c>
      <c r="AC53">
        <f t="shared" si="25"/>
        <v>38202.506117092424</v>
      </c>
      <c r="AD53">
        <f t="shared" si="21"/>
        <v>84.304008419895496</v>
      </c>
      <c r="AE53">
        <f t="shared" si="13"/>
        <v>0.1757144961523685</v>
      </c>
      <c r="AF53">
        <f t="shared" si="26"/>
        <v>37886.721382289092</v>
      </c>
      <c r="AG53">
        <f t="shared" si="14"/>
        <v>8.8084451573938793E-2</v>
      </c>
    </row>
    <row r="54" spans="1:33" x14ac:dyDescent="0.25">
      <c r="A54">
        <v>35</v>
      </c>
      <c r="B54">
        <v>0.34</v>
      </c>
      <c r="C54">
        <f t="shared" si="31"/>
        <v>86.006</v>
      </c>
      <c r="D54">
        <f t="shared" si="5"/>
        <v>2.8852474197031259E-2</v>
      </c>
      <c r="E54">
        <f t="shared" si="29"/>
        <v>515.53799265476994</v>
      </c>
      <c r="F54">
        <f t="shared" si="30"/>
        <v>265.79299632738497</v>
      </c>
      <c r="G54">
        <f t="shared" si="6"/>
        <v>137026.38778831667</v>
      </c>
      <c r="H54">
        <f t="shared" si="15"/>
        <v>262470.71618918166</v>
      </c>
      <c r="I54">
        <f t="shared" si="16"/>
        <v>86.006</v>
      </c>
      <c r="J54">
        <f t="shared" si="7"/>
        <v>0.20140784516280894</v>
      </c>
      <c r="K54">
        <f t="shared" si="8"/>
        <v>9.5157213741886584E-2</v>
      </c>
      <c r="L54">
        <f t="shared" si="9"/>
        <v>0</v>
      </c>
      <c r="M54">
        <f t="shared" si="10"/>
        <v>0.29656505890469553</v>
      </c>
      <c r="N54">
        <v>35</v>
      </c>
      <c r="S54">
        <f t="shared" si="27"/>
        <v>2</v>
      </c>
      <c r="T54">
        <f t="shared" si="28"/>
        <v>11</v>
      </c>
      <c r="U54">
        <f t="shared" si="11"/>
        <v>35</v>
      </c>
      <c r="V54">
        <f>($T$12*'10-day-rainfall'!X41+$T$13*'10-day-rainfall'!Y41+$T$14*'10-day-rainfall'!Z41+$T$15*'10-day-rainfall'!AA41)/12</f>
        <v>1.214056543030174</v>
      </c>
      <c r="Y54">
        <f t="shared" si="23"/>
        <v>84.301515977296702</v>
      </c>
      <c r="Z54">
        <f t="shared" si="24"/>
        <v>0</v>
      </c>
      <c r="AA54">
        <f t="shared" si="12"/>
        <v>0.17543684540867074</v>
      </c>
      <c r="AB54">
        <f t="shared" si="19"/>
        <v>37886.721382288255</v>
      </c>
      <c r="AC54">
        <f t="shared" si="25"/>
        <v>37570.935060552649</v>
      </c>
      <c r="AD54">
        <f t="shared" si="21"/>
        <v>84.29902352217249</v>
      </c>
      <c r="AE54">
        <f t="shared" si="13"/>
        <v>0.17515919326967833</v>
      </c>
      <c r="AF54">
        <f t="shared" si="26"/>
        <v>37256.148286517411</v>
      </c>
      <c r="AG54">
        <f t="shared" si="14"/>
        <v>8.7549194583541046E-2</v>
      </c>
    </row>
    <row r="55" spans="1:33" x14ac:dyDescent="0.25">
      <c r="A55">
        <v>36</v>
      </c>
      <c r="B55">
        <v>0.35000000000000003</v>
      </c>
      <c r="C55">
        <f t="shared" si="31"/>
        <v>86.064999999999998</v>
      </c>
      <c r="D55">
        <f t="shared" si="5"/>
        <v>2.8852474197031259E-2</v>
      </c>
      <c r="E55">
        <f t="shared" si="29"/>
        <v>516.00999265476992</v>
      </c>
      <c r="F55">
        <f t="shared" si="30"/>
        <v>266.26499632738495</v>
      </c>
      <c r="G55">
        <f t="shared" si="6"/>
        <v>137395.39879911626</v>
      </c>
      <c r="H55">
        <f t="shared" si="15"/>
        <v>270566.15645384096</v>
      </c>
      <c r="I55">
        <f t="shared" si="16"/>
        <v>86.064999999999998</v>
      </c>
      <c r="J55">
        <f t="shared" si="7"/>
        <v>0.2042151137986136</v>
      </c>
      <c r="K55">
        <f t="shared" si="8"/>
        <v>9.5413471388275189E-2</v>
      </c>
      <c r="L55">
        <f t="shared" si="9"/>
        <v>0</v>
      </c>
      <c r="M55">
        <f t="shared" si="10"/>
        <v>0.29962858518688879</v>
      </c>
      <c r="N55">
        <v>36</v>
      </c>
      <c r="S55">
        <f t="shared" si="27"/>
        <v>2</v>
      </c>
      <c r="T55">
        <f t="shared" si="28"/>
        <v>12</v>
      </c>
      <c r="U55">
        <f t="shared" si="11"/>
        <v>36</v>
      </c>
      <c r="V55">
        <f>($T$12*'10-day-rainfall'!X42+$T$13*'10-day-rainfall'!Y42+$T$14*'10-day-rainfall'!Z42+$T$15*'10-day-rainfall'!AA42)/12</f>
        <v>1.214056543030174</v>
      </c>
      <c r="Y55">
        <f t="shared" si="23"/>
        <v>84.296538956331673</v>
      </c>
      <c r="Z55">
        <f t="shared" si="24"/>
        <v>0</v>
      </c>
      <c r="AA55">
        <f t="shared" si="12"/>
        <v>0.17488241997355394</v>
      </c>
      <c r="AB55">
        <f t="shared" si="19"/>
        <v>37256.148286517418</v>
      </c>
      <c r="AC55">
        <f t="shared" si="25"/>
        <v>36941.35993056502</v>
      </c>
      <c r="AD55">
        <f t="shared" si="21"/>
        <v>84.2940517144566</v>
      </c>
      <c r="AE55">
        <f t="shared" si="13"/>
        <v>0.17459734340761721</v>
      </c>
      <c r="AF55">
        <f t="shared" si="26"/>
        <v>36627.597850249993</v>
      </c>
      <c r="AG55">
        <f t="shared" si="14"/>
        <v>8.7015629142539519E-2</v>
      </c>
    </row>
    <row r="56" spans="1:33" x14ac:dyDescent="0.25">
      <c r="A56">
        <v>37</v>
      </c>
      <c r="B56">
        <v>0.36</v>
      </c>
      <c r="C56">
        <f t="shared" si="31"/>
        <v>86.123999999999995</v>
      </c>
      <c r="D56">
        <f t="shared" si="5"/>
        <v>2.8852474197031259E-2</v>
      </c>
      <c r="E56">
        <f t="shared" si="29"/>
        <v>516.4819926547699</v>
      </c>
      <c r="F56">
        <f t="shared" si="30"/>
        <v>266.73699632738493</v>
      </c>
      <c r="G56">
        <f t="shared" si="6"/>
        <v>137764.85537791581</v>
      </c>
      <c r="H56">
        <f t="shared" si="15"/>
        <v>278683.38151306158</v>
      </c>
      <c r="I56">
        <f t="shared" si="16"/>
        <v>86.123999999999995</v>
      </c>
      <c r="J56">
        <f t="shared" si="7"/>
        <v>0.2069843117592137</v>
      </c>
      <c r="K56">
        <f t="shared" si="8"/>
        <v>9.5670038456885972E-2</v>
      </c>
      <c r="L56">
        <f t="shared" si="9"/>
        <v>0</v>
      </c>
      <c r="M56">
        <f t="shared" si="10"/>
        <v>0.30265435021609965</v>
      </c>
      <c r="N56">
        <v>37</v>
      </c>
      <c r="S56">
        <f t="shared" si="27"/>
        <v>2</v>
      </c>
      <c r="T56">
        <f t="shared" si="28"/>
        <v>13</v>
      </c>
      <c r="U56">
        <f t="shared" si="11"/>
        <v>37</v>
      </c>
      <c r="V56">
        <f>($T$12*'10-day-rainfall'!X43+$T$13*'10-day-rainfall'!Y43+$T$14*'10-day-rainfall'!Z43+$T$15*'10-day-rainfall'!AA43)/12</f>
        <v>1.214056543030174</v>
      </c>
      <c r="Y56">
        <f t="shared" si="23"/>
        <v>84.291568260838076</v>
      </c>
      <c r="Z56">
        <f t="shared" si="24"/>
        <v>0</v>
      </c>
      <c r="AA56">
        <f t="shared" si="12"/>
        <v>0.17429972937276514</v>
      </c>
      <c r="AB56">
        <f t="shared" si="19"/>
        <v>36627.597850250771</v>
      </c>
      <c r="AC56">
        <f t="shared" si="25"/>
        <v>36313.858337379796</v>
      </c>
      <c r="AD56">
        <f t="shared" si="21"/>
        <v>84.289084985842791</v>
      </c>
      <c r="AE56">
        <f t="shared" si="13"/>
        <v>0.17400213674390286</v>
      </c>
      <c r="AF56">
        <f t="shared" si="26"/>
        <v>36001.19015797272</v>
      </c>
      <c r="AG56">
        <f t="shared" si="14"/>
        <v>8.6453754026598537E-2</v>
      </c>
    </row>
    <row r="57" spans="1:33" x14ac:dyDescent="0.25">
      <c r="A57">
        <v>38</v>
      </c>
      <c r="B57">
        <v>0.37</v>
      </c>
      <c r="C57">
        <f t="shared" si="31"/>
        <v>86.183000000000007</v>
      </c>
      <c r="D57">
        <f t="shared" si="5"/>
        <v>2.8852474197031259E-2</v>
      </c>
      <c r="E57">
        <f t="shared" si="29"/>
        <v>516.95399265476999</v>
      </c>
      <c r="F57">
        <f t="shared" si="30"/>
        <v>267.20899632738502</v>
      </c>
      <c r="G57">
        <f t="shared" si="6"/>
        <v>138134.75752471545</v>
      </c>
      <c r="H57">
        <f t="shared" si="15"/>
        <v>286822.41765535471</v>
      </c>
      <c r="I57">
        <f t="shared" si="16"/>
        <v>86.183000000000007</v>
      </c>
      <c r="J57">
        <f t="shared" si="7"/>
        <v>0.20971694715756831</v>
      </c>
      <c r="K57">
        <f t="shared" si="8"/>
        <v>9.5926914947719044E-2</v>
      </c>
      <c r="L57">
        <f t="shared" si="9"/>
        <v>0</v>
      </c>
      <c r="M57">
        <f t="shared" si="10"/>
        <v>0.30564386210528738</v>
      </c>
      <c r="N57">
        <v>38</v>
      </c>
      <c r="S57">
        <f t="shared" si="27"/>
        <v>2</v>
      </c>
      <c r="T57">
        <f t="shared" si="28"/>
        <v>14</v>
      </c>
      <c r="U57">
        <f t="shared" si="11"/>
        <v>38</v>
      </c>
      <c r="V57">
        <f>($T$12*'10-day-rainfall'!X44+$T$13*'10-day-rainfall'!Y44+$T$14*'10-day-rainfall'!Z44+$T$15*'10-day-rainfall'!AA44)/12</f>
        <v>1.214056543030174</v>
      </c>
      <c r="Y57">
        <f t="shared" si="23"/>
        <v>84.286610190543215</v>
      </c>
      <c r="Z57">
        <f t="shared" si="24"/>
        <v>0</v>
      </c>
      <c r="AA57">
        <f t="shared" si="12"/>
        <v>0.17370556031137105</v>
      </c>
      <c r="AB57">
        <f t="shared" si="19"/>
        <v>36001.190157971956</v>
      </c>
      <c r="AC57">
        <f t="shared" si="25"/>
        <v>35688.520149411488</v>
      </c>
      <c r="AD57">
        <f t="shared" si="21"/>
        <v>84.284135380765733</v>
      </c>
      <c r="AE57">
        <f t="shared" si="13"/>
        <v>0.17340898214382489</v>
      </c>
      <c r="AF57">
        <f t="shared" si="26"/>
        <v>35376.917822254189</v>
      </c>
      <c r="AG57">
        <f t="shared" si="14"/>
        <v>8.5880339529789781E-2</v>
      </c>
    </row>
    <row r="58" spans="1:33" x14ac:dyDescent="0.25">
      <c r="A58">
        <v>39</v>
      </c>
      <c r="B58">
        <v>0.38</v>
      </c>
      <c r="C58">
        <f t="shared" si="31"/>
        <v>86.242000000000004</v>
      </c>
      <c r="D58">
        <f t="shared" si="5"/>
        <v>2.8852474197031259E-2</v>
      </c>
      <c r="E58">
        <f t="shared" si="29"/>
        <v>517.42599265476997</v>
      </c>
      <c r="F58">
        <f t="shared" si="30"/>
        <v>267.680996327385</v>
      </c>
      <c r="G58">
        <f t="shared" si="6"/>
        <v>138505.10523951502</v>
      </c>
      <c r="H58">
        <f t="shared" si="15"/>
        <v>294983.29116922565</v>
      </c>
      <c r="I58">
        <f t="shared" si="16"/>
        <v>86.242000000000004</v>
      </c>
      <c r="J58">
        <f t="shared" si="7"/>
        <v>0.21241443109107483</v>
      </c>
      <c r="K58">
        <f t="shared" si="8"/>
        <v>9.6184100860774308E-2</v>
      </c>
      <c r="L58">
        <f t="shared" si="9"/>
        <v>0</v>
      </c>
      <c r="M58">
        <f t="shared" si="10"/>
        <v>0.30859853195184916</v>
      </c>
      <c r="N58">
        <v>39</v>
      </c>
      <c r="S58">
        <f t="shared" si="27"/>
        <v>2</v>
      </c>
      <c r="T58">
        <f t="shared" si="28"/>
        <v>15</v>
      </c>
      <c r="U58">
        <f t="shared" si="11"/>
        <v>39</v>
      </c>
      <c r="V58">
        <f>($T$12*'10-day-rainfall'!X45+$T$13*'10-day-rainfall'!Y45+$T$14*'10-day-rainfall'!Z45+$T$15*'10-day-rainfall'!AA45)/12</f>
        <v>1.214056543030174</v>
      </c>
      <c r="Y58">
        <f t="shared" ref="Y58:Y121" si="32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84.281669021777603</v>
      </c>
      <c r="Z58">
        <f t="shared" ref="Z58:Z121" si="33">(V59-V58)*43560/3600</f>
        <v>0</v>
      </c>
      <c r="AA58">
        <f t="shared" si="12"/>
        <v>0.17311341670850688</v>
      </c>
      <c r="AB58">
        <f t="shared" si="19"/>
        <v>35376.917822254021</v>
      </c>
      <c r="AC58">
        <f t="shared" ref="AC58:AC121" si="34">MAX(0,AB58+(Z58-AA58)*1800)</f>
        <v>35065.313672178709</v>
      </c>
      <c r="AD58">
        <f t="shared" si="21"/>
        <v>84.279202648360922</v>
      </c>
      <c r="AE58">
        <f t="shared" si="13"/>
        <v>0.17281784954408907</v>
      </c>
      <c r="AF58">
        <f t="shared" ref="AF58:AF121" si="35">MAX(0,AB58+(Z58-AE58)*3600)</f>
        <v>34754.773563895302</v>
      </c>
      <c r="AG58">
        <f t="shared" si="14"/>
        <v>8.5308879741428825E-2</v>
      </c>
    </row>
    <row r="59" spans="1:33" x14ac:dyDescent="0.25">
      <c r="A59">
        <v>40</v>
      </c>
      <c r="B59">
        <v>0.39</v>
      </c>
      <c r="C59">
        <f t="shared" si="31"/>
        <v>86.301000000000002</v>
      </c>
      <c r="D59">
        <f t="shared" si="5"/>
        <v>2.8852474197031259E-2</v>
      </c>
      <c r="E59">
        <f t="shared" si="29"/>
        <v>517.89799265476995</v>
      </c>
      <c r="F59">
        <f t="shared" si="30"/>
        <v>268.15299632738498</v>
      </c>
      <c r="G59">
        <f t="shared" si="6"/>
        <v>138875.89852231459</v>
      </c>
      <c r="H59">
        <f t="shared" si="15"/>
        <v>303166.02834318561</v>
      </c>
      <c r="I59">
        <f t="shared" si="16"/>
        <v>86.301000000000002</v>
      </c>
      <c r="J59">
        <f t="shared" si="7"/>
        <v>0.21507808616035165</v>
      </c>
      <c r="K59">
        <f t="shared" si="8"/>
        <v>9.644159619605179E-2</v>
      </c>
      <c r="L59">
        <f t="shared" si="9"/>
        <v>0</v>
      </c>
      <c r="M59">
        <f t="shared" si="10"/>
        <v>0.31151968235640343</v>
      </c>
      <c r="N59">
        <v>40</v>
      </c>
      <c r="S59">
        <f t="shared" si="27"/>
        <v>2</v>
      </c>
      <c r="T59">
        <f t="shared" si="28"/>
        <v>16</v>
      </c>
      <c r="U59">
        <f t="shared" si="11"/>
        <v>40</v>
      </c>
      <c r="V59">
        <f>($T$12*'10-day-rainfall'!X46+$T$13*'10-day-rainfall'!Y46+$T$14*'10-day-rainfall'!Z46+$T$15*'10-day-rainfall'!AA46)/12</f>
        <v>1.214056543030174</v>
      </c>
      <c r="Y59">
        <f t="shared" si="32"/>
        <v>84.276744696925732</v>
      </c>
      <c r="Z59">
        <f t="shared" si="33"/>
        <v>0</v>
      </c>
      <c r="AA59">
        <f t="shared" si="12"/>
        <v>0.17252329165960073</v>
      </c>
      <c r="AB59">
        <f t="shared" si="19"/>
        <v>34754.773563894414</v>
      </c>
      <c r="AC59">
        <f t="shared" si="34"/>
        <v>34444.231638907135</v>
      </c>
      <c r="AD59">
        <f t="shared" si="21"/>
        <v>84.274286731111189</v>
      </c>
      <c r="AE59">
        <f t="shared" si="13"/>
        <v>0.17222873205190836</v>
      </c>
      <c r="AF59">
        <f t="shared" si="35"/>
        <v>34134.750128507541</v>
      </c>
      <c r="AG59">
        <f t="shared" si="14"/>
        <v>8.4739367998123261E-2</v>
      </c>
    </row>
    <row r="60" spans="1:33" x14ac:dyDescent="0.25">
      <c r="A60">
        <v>41</v>
      </c>
      <c r="B60">
        <v>0.4</v>
      </c>
      <c r="C60">
        <f t="shared" si="31"/>
        <v>86.36</v>
      </c>
      <c r="D60">
        <f t="shared" si="5"/>
        <v>2.8852474197031259E-2</v>
      </c>
      <c r="E60">
        <f t="shared" si="29"/>
        <v>518.36999265476993</v>
      </c>
      <c r="F60">
        <f t="shared" si="30"/>
        <v>268.62499632738496</v>
      </c>
      <c r="G60">
        <f t="shared" si="6"/>
        <v>139247.13737311415</v>
      </c>
      <c r="H60">
        <f t="shared" si="15"/>
        <v>311370.65546574391</v>
      </c>
      <c r="I60">
        <f t="shared" si="16"/>
        <v>86.36</v>
      </c>
      <c r="J60">
        <f t="shared" si="7"/>
        <v>0.21770915404974203</v>
      </c>
      <c r="K60">
        <f t="shared" si="8"/>
        <v>9.6699400953551493E-2</v>
      </c>
      <c r="L60">
        <f t="shared" si="9"/>
        <v>0</v>
      </c>
      <c r="M60">
        <f t="shared" si="10"/>
        <v>0.31440855500329351</v>
      </c>
      <c r="N60">
        <v>41</v>
      </c>
      <c r="S60">
        <f t="shared" si="27"/>
        <v>2</v>
      </c>
      <c r="T60">
        <f t="shared" si="28"/>
        <v>17</v>
      </c>
      <c r="U60">
        <f t="shared" si="11"/>
        <v>41</v>
      </c>
      <c r="V60">
        <f>($T$12*'10-day-rainfall'!X47+$T$13*'10-day-rainfall'!Y47+$T$14*'10-day-rainfall'!Z47+$T$15*'10-day-rainfall'!AA47)/12</f>
        <v>1.214056543030174</v>
      </c>
      <c r="Y60">
        <f t="shared" si="32"/>
        <v>84.271837158568516</v>
      </c>
      <c r="Z60">
        <f t="shared" si="33"/>
        <v>0</v>
      </c>
      <c r="AA60">
        <f t="shared" si="12"/>
        <v>0.17193517828361968</v>
      </c>
      <c r="AB60">
        <f t="shared" si="19"/>
        <v>34134.750128506807</v>
      </c>
      <c r="AC60">
        <f t="shared" si="34"/>
        <v>33825.266807596294</v>
      </c>
      <c r="AD60">
        <f t="shared" si="21"/>
        <v>84.269387571695503</v>
      </c>
      <c r="AE60">
        <f t="shared" si="13"/>
        <v>0.17164162279800069</v>
      </c>
      <c r="AF60">
        <f t="shared" si="35"/>
        <v>33516.840286434002</v>
      </c>
      <c r="AG60">
        <f t="shared" si="14"/>
        <v>8.4171797659197453E-2</v>
      </c>
    </row>
    <row r="61" spans="1:33" x14ac:dyDescent="0.25">
      <c r="A61">
        <v>42</v>
      </c>
      <c r="B61">
        <v>0.41000000000000003</v>
      </c>
      <c r="C61">
        <f t="shared" si="31"/>
        <v>86.418999999999997</v>
      </c>
      <c r="D61">
        <f t="shared" si="5"/>
        <v>2.8852474197031259E-2</v>
      </c>
      <c r="E61">
        <f t="shared" si="29"/>
        <v>518.84199265476991</v>
      </c>
      <c r="F61">
        <f t="shared" si="30"/>
        <v>269.09699632738494</v>
      </c>
      <c r="G61">
        <f t="shared" si="6"/>
        <v>139618.82179191371</v>
      </c>
      <c r="H61">
        <f t="shared" si="15"/>
        <v>319597.19882540981</v>
      </c>
      <c r="I61">
        <f t="shared" si="16"/>
        <v>86.418999999999997</v>
      </c>
      <c r="J61">
        <f t="shared" si="7"/>
        <v>0.22030880229284752</v>
      </c>
      <c r="K61">
        <f t="shared" si="8"/>
        <v>9.69575151332734E-2</v>
      </c>
      <c r="L61">
        <f t="shared" si="9"/>
        <v>0</v>
      </c>
      <c r="M61">
        <f t="shared" si="10"/>
        <v>0.31726631742612094</v>
      </c>
      <c r="N61">
        <v>42</v>
      </c>
      <c r="S61">
        <f t="shared" si="27"/>
        <v>2</v>
      </c>
      <c r="T61">
        <f t="shared" si="28"/>
        <v>18</v>
      </c>
      <c r="U61">
        <f t="shared" si="11"/>
        <v>42</v>
      </c>
      <c r="V61">
        <f>($T$12*'10-day-rainfall'!X48+$T$13*'10-day-rainfall'!Y48+$T$14*'10-day-rainfall'!Z48+$T$15*'10-day-rainfall'!AA48)/12</f>
        <v>1.214056543030174</v>
      </c>
      <c r="Y61">
        <f t="shared" si="32"/>
        <v>84.266946349482595</v>
      </c>
      <c r="Z61">
        <f t="shared" si="33"/>
        <v>0</v>
      </c>
      <c r="AA61">
        <f t="shared" si="12"/>
        <v>0.1713490697229865</v>
      </c>
      <c r="AB61">
        <f t="shared" si="19"/>
        <v>33516.840286433107</v>
      </c>
      <c r="AC61">
        <f t="shared" si="34"/>
        <v>33208.411960931735</v>
      </c>
      <c r="AD61">
        <f t="shared" si="21"/>
        <v>84.264505112988203</v>
      </c>
      <c r="AE61">
        <f t="shared" si="13"/>
        <v>0.17105651493649696</v>
      </c>
      <c r="AF61">
        <f t="shared" si="35"/>
        <v>32901.036832661717</v>
      </c>
      <c r="AG61">
        <f t="shared" si="14"/>
        <v>8.360616210661205E-2</v>
      </c>
    </row>
    <row r="62" spans="1:33" x14ac:dyDescent="0.25">
      <c r="A62">
        <v>43</v>
      </c>
      <c r="B62">
        <v>0.42</v>
      </c>
      <c r="C62">
        <f t="shared" si="31"/>
        <v>86.478000000000009</v>
      </c>
      <c r="D62">
        <f t="shared" si="5"/>
        <v>2.8852474197031259E-2</v>
      </c>
      <c r="E62">
        <f t="shared" si="29"/>
        <v>519.31399265477</v>
      </c>
      <c r="F62">
        <f t="shared" si="30"/>
        <v>269.56899632738504</v>
      </c>
      <c r="G62">
        <f t="shared" si="6"/>
        <v>139990.95177871335</v>
      </c>
      <c r="H62">
        <f t="shared" si="15"/>
        <v>327845.68471069459</v>
      </c>
      <c r="I62">
        <f t="shared" si="16"/>
        <v>86.478000000000009</v>
      </c>
      <c r="J62">
        <f t="shared" si="7"/>
        <v>0.22287813032768361</v>
      </c>
      <c r="K62">
        <f t="shared" si="8"/>
        <v>9.7215938735217597E-2</v>
      </c>
      <c r="L62">
        <f t="shared" si="9"/>
        <v>0</v>
      </c>
      <c r="M62">
        <f t="shared" si="10"/>
        <v>0.32009406906290122</v>
      </c>
      <c r="N62">
        <v>43</v>
      </c>
      <c r="S62">
        <f t="shared" si="27"/>
        <v>2</v>
      </c>
      <c r="T62">
        <f t="shared" si="28"/>
        <v>19</v>
      </c>
      <c r="U62">
        <f t="shared" si="11"/>
        <v>43</v>
      </c>
      <c r="V62">
        <f>($T$12*'10-day-rainfall'!X49+$T$13*'10-day-rainfall'!Y49+$T$14*'10-day-rainfall'!Z49+$T$15*'10-day-rainfall'!AA49)/12</f>
        <v>1.214056543030174</v>
      </c>
      <c r="Y62">
        <f t="shared" si="32"/>
        <v>84.26207221263968</v>
      </c>
      <c r="Z62">
        <f t="shared" si="33"/>
        <v>0</v>
      </c>
      <c r="AA62">
        <f t="shared" si="12"/>
        <v>0.17076495914350112</v>
      </c>
      <c r="AB62">
        <f t="shared" si="19"/>
        <v>32901.036832660859</v>
      </c>
      <c r="AC62">
        <f t="shared" si="34"/>
        <v>32593.659906202556</v>
      </c>
      <c r="AD62">
        <f t="shared" si="21"/>
        <v>84.25963929805836</v>
      </c>
      <c r="AE62">
        <f t="shared" si="13"/>
        <v>0.17047340164486444</v>
      </c>
      <c r="AF62">
        <f t="shared" si="35"/>
        <v>32287.332586739347</v>
      </c>
      <c r="AG62">
        <f t="shared" si="14"/>
        <v>8.3042454744888389E-2</v>
      </c>
    </row>
    <row r="63" spans="1:33" x14ac:dyDescent="0.25">
      <c r="A63">
        <v>44</v>
      </c>
      <c r="B63">
        <v>0.43</v>
      </c>
      <c r="C63">
        <f t="shared" si="31"/>
        <v>86.537000000000006</v>
      </c>
      <c r="D63">
        <f t="shared" si="5"/>
        <v>2.8852474197031259E-2</v>
      </c>
      <c r="E63">
        <f t="shared" si="29"/>
        <v>519.78599265476998</v>
      </c>
      <c r="F63">
        <f t="shared" si="30"/>
        <v>270.04099632738502</v>
      </c>
      <c r="G63">
        <f t="shared" si="6"/>
        <v>140363.5273335129</v>
      </c>
      <c r="H63">
        <f t="shared" si="15"/>
        <v>336116.13941010361</v>
      </c>
      <c r="I63">
        <f t="shared" si="16"/>
        <v>86.537000000000006</v>
      </c>
      <c r="J63">
        <f t="shared" si="7"/>
        <v>0.22541817493054678</v>
      </c>
      <c r="K63">
        <f t="shared" si="8"/>
        <v>9.7474671759383957E-2</v>
      </c>
      <c r="L63">
        <f t="shared" si="9"/>
        <v>0</v>
      </c>
      <c r="M63">
        <f t="shared" si="10"/>
        <v>0.32289284668993073</v>
      </c>
      <c r="N63">
        <v>44</v>
      </c>
      <c r="S63">
        <f t="shared" si="27"/>
        <v>2</v>
      </c>
      <c r="T63">
        <f t="shared" si="28"/>
        <v>20</v>
      </c>
      <c r="U63">
        <f t="shared" si="11"/>
        <v>44</v>
      </c>
      <c r="V63">
        <f>($T$12*'10-day-rainfall'!X50+$T$13*'10-day-rainfall'!Y50+$T$14*'10-day-rainfall'!Z50+$T$15*'10-day-rainfall'!AA50)/12</f>
        <v>1.214056543030174</v>
      </c>
      <c r="Y63">
        <f t="shared" si="32"/>
        <v>84.257214691205888</v>
      </c>
      <c r="Z63">
        <f t="shared" si="33"/>
        <v>0</v>
      </c>
      <c r="AA63">
        <f t="shared" si="12"/>
        <v>0.17018283973426068</v>
      </c>
      <c r="AB63">
        <f t="shared" si="19"/>
        <v>32287.332586738881</v>
      </c>
      <c r="AC63">
        <f t="shared" si="34"/>
        <v>31981.003475217211</v>
      </c>
      <c r="AD63">
        <f t="shared" si="21"/>
        <v>84.254790070169136</v>
      </c>
      <c r="AE63">
        <f t="shared" si="13"/>
        <v>0.16989227612383015</v>
      </c>
      <c r="AF63">
        <f t="shared" si="35"/>
        <v>31675.720392693092</v>
      </c>
      <c r="AG63">
        <f t="shared" si="14"/>
        <v>8.2480669001031154E-2</v>
      </c>
    </row>
    <row r="64" spans="1:33" x14ac:dyDescent="0.25">
      <c r="A64">
        <v>45</v>
      </c>
      <c r="B64">
        <v>0.44</v>
      </c>
      <c r="C64">
        <f t="shared" si="31"/>
        <v>86.596000000000004</v>
      </c>
      <c r="D64">
        <f t="shared" si="5"/>
        <v>2.8852474197031259E-2</v>
      </c>
      <c r="E64">
        <f t="shared" si="29"/>
        <v>520.25799265476996</v>
      </c>
      <c r="F64">
        <f t="shared" si="30"/>
        <v>270.512996327385</v>
      </c>
      <c r="G64">
        <f t="shared" si="6"/>
        <v>140736.54845631248</v>
      </c>
      <c r="H64">
        <f t="shared" si="15"/>
        <v>344408.58921214816</v>
      </c>
      <c r="I64">
        <f t="shared" si="16"/>
        <v>86.596000000000004</v>
      </c>
      <c r="J64">
        <f t="shared" si="7"/>
        <v>0.22792991510478225</v>
      </c>
      <c r="K64">
        <f t="shared" si="8"/>
        <v>9.7733714205772551E-2</v>
      </c>
      <c r="L64">
        <f t="shared" si="9"/>
        <v>0</v>
      </c>
      <c r="M64">
        <f t="shared" si="10"/>
        <v>0.32566362931055481</v>
      </c>
      <c r="N64">
        <v>45</v>
      </c>
      <c r="S64">
        <f t="shared" si="27"/>
        <v>2</v>
      </c>
      <c r="T64">
        <f t="shared" si="28"/>
        <v>21</v>
      </c>
      <c r="U64">
        <f t="shared" si="11"/>
        <v>45</v>
      </c>
      <c r="V64">
        <f>($T$12*'10-day-rainfall'!X51+$T$13*'10-day-rainfall'!Y51+$T$14*'10-day-rainfall'!Z51+$T$15*'10-day-rainfall'!AA51)/12</f>
        <v>1.214056543030174</v>
      </c>
      <c r="Y64">
        <f t="shared" si="32"/>
        <v>84.252373728541073</v>
      </c>
      <c r="Z64">
        <f t="shared" si="33"/>
        <v>0</v>
      </c>
      <c r="AA64">
        <f t="shared" si="12"/>
        <v>0.16960270470757946</v>
      </c>
      <c r="AB64">
        <f t="shared" si="19"/>
        <v>31675.720392692863</v>
      </c>
      <c r="AC64">
        <f t="shared" si="34"/>
        <v>31370.435524219221</v>
      </c>
      <c r="AD64">
        <f t="shared" si="21"/>
        <v>84.249957372777075</v>
      </c>
      <c r="AE64">
        <f t="shared" si="13"/>
        <v>0.16931313159729566</v>
      </c>
      <c r="AF64">
        <f t="shared" si="35"/>
        <v>31066.1931189426</v>
      </c>
      <c r="AG64">
        <f t="shared" si="14"/>
        <v>8.1920798324451247E-2</v>
      </c>
    </row>
    <row r="65" spans="1:33" x14ac:dyDescent="0.25">
      <c r="A65">
        <v>46</v>
      </c>
      <c r="B65">
        <v>0.45</v>
      </c>
      <c r="C65">
        <f t="shared" si="31"/>
        <v>86.655000000000001</v>
      </c>
      <c r="D65">
        <f t="shared" si="5"/>
        <v>2.8852474197031259E-2</v>
      </c>
      <c r="E65">
        <f t="shared" si="29"/>
        <v>520.72999265476994</v>
      </c>
      <c r="F65">
        <f t="shared" si="30"/>
        <v>270.98499632738498</v>
      </c>
      <c r="G65">
        <f t="shared" si="6"/>
        <v>141110.01514711205</v>
      </c>
      <c r="H65">
        <f t="shared" si="15"/>
        <v>352723.0604053376</v>
      </c>
      <c r="I65">
        <f t="shared" si="16"/>
        <v>86.655000000000001</v>
      </c>
      <c r="J65">
        <f t="shared" si="7"/>
        <v>0.23041427648982152</v>
      </c>
      <c r="K65">
        <f t="shared" si="8"/>
        <v>9.7993066074383364E-2</v>
      </c>
      <c r="L65">
        <f t="shared" si="9"/>
        <v>0</v>
      </c>
      <c r="M65">
        <f t="shared" si="10"/>
        <v>0.3284073425642049</v>
      </c>
      <c r="N65">
        <v>46</v>
      </c>
      <c r="S65">
        <f t="shared" si="27"/>
        <v>2</v>
      </c>
      <c r="T65">
        <f t="shared" si="28"/>
        <v>22</v>
      </c>
      <c r="U65">
        <f t="shared" si="11"/>
        <v>46</v>
      </c>
      <c r="V65">
        <f>($T$12*'10-day-rainfall'!X52+$T$13*'10-day-rainfall'!Y52+$T$14*'10-day-rainfall'!Z52+$T$15*'10-day-rainfall'!AA52)/12</f>
        <v>1.214056543030174</v>
      </c>
      <c r="Y65">
        <f t="shared" si="32"/>
        <v>84.247549268198171</v>
      </c>
      <c r="Z65">
        <f t="shared" si="33"/>
        <v>0</v>
      </c>
      <c r="AA65">
        <f t="shared" si="12"/>
        <v>0.16902454729891059</v>
      </c>
      <c r="AB65">
        <f t="shared" si="19"/>
        <v>31066.193118942785</v>
      </c>
      <c r="AC65">
        <f t="shared" si="34"/>
        <v>30761.948933804746</v>
      </c>
      <c r="AD65">
        <f t="shared" si="21"/>
        <v>84.245141149531506</v>
      </c>
      <c r="AE65">
        <f t="shared" si="13"/>
        <v>0.16873596131226559</v>
      </c>
      <c r="AF65">
        <f t="shared" si="35"/>
        <v>30458.743658218627</v>
      </c>
      <c r="AG65">
        <f t="shared" si="14"/>
        <v>8.1362836186890136E-2</v>
      </c>
    </row>
    <row r="66" spans="1:33" x14ac:dyDescent="0.25">
      <c r="A66">
        <v>47</v>
      </c>
      <c r="B66">
        <v>0.46</v>
      </c>
      <c r="C66">
        <f t="shared" si="31"/>
        <v>86.713999999999999</v>
      </c>
      <c r="D66">
        <f t="shared" si="5"/>
        <v>2.8852474197031259E-2</v>
      </c>
      <c r="E66">
        <f t="shared" si="29"/>
        <v>521.20199265476992</v>
      </c>
      <c r="F66">
        <f t="shared" si="30"/>
        <v>271.45699632738496</v>
      </c>
      <c r="G66">
        <f t="shared" si="6"/>
        <v>141483.92740591161</v>
      </c>
      <c r="H66">
        <f t="shared" si="15"/>
        <v>361059.57927818131</v>
      </c>
      <c r="I66">
        <f t="shared" si="16"/>
        <v>86.713999999999999</v>
      </c>
      <c r="J66">
        <f t="shared" si="7"/>
        <v>0.23287213534680912</v>
      </c>
      <c r="K66">
        <f t="shared" si="8"/>
        <v>9.8252727365216397E-2</v>
      </c>
      <c r="L66">
        <f t="shared" si="9"/>
        <v>0</v>
      </c>
      <c r="M66">
        <f t="shared" si="10"/>
        <v>0.33112486271202551</v>
      </c>
      <c r="N66">
        <v>47</v>
      </c>
      <c r="S66">
        <f t="shared" si="27"/>
        <v>2</v>
      </c>
      <c r="T66">
        <f t="shared" si="28"/>
        <v>23</v>
      </c>
      <c r="U66">
        <f t="shared" si="11"/>
        <v>47</v>
      </c>
      <c r="V66">
        <f>($T$12*'10-day-rainfall'!X53+$T$13*'10-day-rainfall'!Y53+$T$14*'10-day-rainfall'!Z53+$T$15*'10-day-rainfall'!AA53)/12</f>
        <v>1.214056543030174</v>
      </c>
      <c r="Y66">
        <f t="shared" si="32"/>
        <v>84.242741253922532</v>
      </c>
      <c r="Z66">
        <f t="shared" si="33"/>
        <v>0</v>
      </c>
      <c r="AA66">
        <f t="shared" si="12"/>
        <v>0.16844836076676595</v>
      </c>
      <c r="AB66">
        <f t="shared" si="19"/>
        <v>30458.74365821854</v>
      </c>
      <c r="AC66">
        <f t="shared" si="34"/>
        <v>30155.53660883836</v>
      </c>
      <c r="AD66">
        <f t="shared" si="21"/>
        <v>84.24034134427383</v>
      </c>
      <c r="AE66">
        <f t="shared" si="13"/>
        <v>0.16816075853876256</v>
      </c>
      <c r="AF66">
        <f t="shared" si="35"/>
        <v>29853.364927478993</v>
      </c>
      <c r="AG66">
        <f t="shared" si="14"/>
        <v>8.0806776082342588E-2</v>
      </c>
    </row>
    <row r="67" spans="1:33" x14ac:dyDescent="0.25">
      <c r="A67">
        <v>48</v>
      </c>
      <c r="B67">
        <v>0.47000000000000003</v>
      </c>
      <c r="C67">
        <f t="shared" si="31"/>
        <v>86.772999999999996</v>
      </c>
      <c r="D67">
        <f t="shared" si="5"/>
        <v>2.8852474197031259E-2</v>
      </c>
      <c r="E67">
        <f t="shared" si="29"/>
        <v>521.6739926547699</v>
      </c>
      <c r="F67">
        <f t="shared" si="30"/>
        <v>271.92899632738494</v>
      </c>
      <c r="G67">
        <f t="shared" si="6"/>
        <v>141858.28523271118</v>
      </c>
      <c r="H67">
        <f t="shared" si="15"/>
        <v>369418.17211918865</v>
      </c>
      <c r="I67">
        <f t="shared" si="16"/>
        <v>86.772999999999996</v>
      </c>
      <c r="J67">
        <f t="shared" si="7"/>
        <v>0.23530432216947747</v>
      </c>
      <c r="K67">
        <f t="shared" si="8"/>
        <v>9.8512698078271649E-2</v>
      </c>
      <c r="L67">
        <f t="shared" si="9"/>
        <v>0</v>
      </c>
      <c r="M67">
        <f t="shared" si="10"/>
        <v>0.33381702024774912</v>
      </c>
      <c r="N67">
        <v>48</v>
      </c>
      <c r="S67">
        <f t="shared" si="27"/>
        <v>2</v>
      </c>
      <c r="T67">
        <f t="shared" si="28"/>
        <v>24</v>
      </c>
      <c r="U67">
        <f t="shared" si="11"/>
        <v>48</v>
      </c>
      <c r="V67">
        <f>($T$12*'10-day-rainfall'!X54+$T$13*'10-day-rainfall'!Y54+$T$14*'10-day-rainfall'!Z54+$T$15*'10-day-rainfall'!AA54)/12</f>
        <v>1.214056543030174</v>
      </c>
      <c r="Y67">
        <f t="shared" si="32"/>
        <v>84.237949629651283</v>
      </c>
      <c r="Z67">
        <f t="shared" si="33"/>
        <v>0</v>
      </c>
      <c r="AA67">
        <f t="shared" si="12"/>
        <v>0.16787413839263957</v>
      </c>
      <c r="AB67">
        <f t="shared" si="19"/>
        <v>29853.364927479121</v>
      </c>
      <c r="AC67">
        <f t="shared" si="34"/>
        <v>29551.19147837237</v>
      </c>
      <c r="AD67">
        <f t="shared" si="21"/>
        <v>84.235556653820225</v>
      </c>
      <c r="AE67">
        <f t="shared" si="13"/>
        <v>0.16733694809971209</v>
      </c>
      <c r="AF67">
        <f t="shared" si="35"/>
        <v>29250.951914320158</v>
      </c>
      <c r="AG67">
        <f t="shared" si="14"/>
        <v>8.0252611526982764E-2</v>
      </c>
    </row>
    <row r="68" spans="1:33" x14ac:dyDescent="0.25">
      <c r="A68">
        <v>49</v>
      </c>
      <c r="B68">
        <v>0.48</v>
      </c>
      <c r="C68">
        <f t="shared" si="31"/>
        <v>86.832000000000008</v>
      </c>
      <c r="D68">
        <f t="shared" si="5"/>
        <v>2.8852474197031259E-2</v>
      </c>
      <c r="E68">
        <f t="shared" si="29"/>
        <v>522.14599265477</v>
      </c>
      <c r="F68">
        <f t="shared" si="30"/>
        <v>272.40099632738503</v>
      </c>
      <c r="G68">
        <f t="shared" si="6"/>
        <v>142233.08862751082</v>
      </c>
      <c r="H68">
        <f t="shared" si="15"/>
        <v>377798.86521687103</v>
      </c>
      <c r="I68">
        <f t="shared" si="16"/>
        <v>86.832000000000008</v>
      </c>
      <c r="J68">
        <f t="shared" si="7"/>
        <v>0.23771162496245782</v>
      </c>
      <c r="K68">
        <f t="shared" si="8"/>
        <v>9.877297821354919E-2</v>
      </c>
      <c r="L68">
        <f t="shared" si="9"/>
        <v>0</v>
      </c>
      <c r="M68">
        <f t="shared" si="10"/>
        <v>0.33648460317600704</v>
      </c>
      <c r="N68">
        <v>49</v>
      </c>
      <c r="S68">
        <f t="shared" si="27"/>
        <v>3</v>
      </c>
      <c r="T68">
        <f t="shared" si="28"/>
        <v>1</v>
      </c>
      <c r="U68">
        <f t="shared" si="11"/>
        <v>49</v>
      </c>
      <c r="V68">
        <f>($T$12*'10-day-rainfall'!X55+$T$13*'10-day-rainfall'!Y55+$T$14*'10-day-rainfall'!Z55+$T$15*'10-day-rainfall'!AA55)/12</f>
        <v>1.214056543030174</v>
      </c>
      <c r="Y68">
        <f t="shared" si="32"/>
        <v>84.233173527887018</v>
      </c>
      <c r="Z68">
        <f t="shared" si="33"/>
        <v>0</v>
      </c>
      <c r="AA68">
        <f t="shared" si="12"/>
        <v>0.165705275859136</v>
      </c>
      <c r="AB68">
        <f t="shared" si="19"/>
        <v>29250.951914320925</v>
      </c>
      <c r="AC68">
        <f t="shared" si="34"/>
        <v>28952.682417774482</v>
      </c>
      <c r="AD68">
        <f t="shared" si="21"/>
        <v>84.230806039196608</v>
      </c>
      <c r="AE68">
        <f t="shared" si="13"/>
        <v>0.16408431008381</v>
      </c>
      <c r="AF68">
        <f t="shared" si="35"/>
        <v>28660.248398019208</v>
      </c>
      <c r="AG68">
        <f t="shared" si="14"/>
        <v>7.8103727011497801E-2</v>
      </c>
    </row>
    <row r="69" spans="1:33" x14ac:dyDescent="0.25">
      <c r="A69">
        <v>50</v>
      </c>
      <c r="B69">
        <v>0.49</v>
      </c>
      <c r="C69">
        <f t="shared" si="31"/>
        <v>86.891000000000005</v>
      </c>
      <c r="D69">
        <f t="shared" si="5"/>
        <v>2.8852474197031259E-2</v>
      </c>
      <c r="E69">
        <f t="shared" si="29"/>
        <v>522.61799265476998</v>
      </c>
      <c r="F69">
        <f t="shared" si="30"/>
        <v>272.87299632738501</v>
      </c>
      <c r="G69">
        <f t="shared" si="6"/>
        <v>142608.33759031037</v>
      </c>
      <c r="H69">
        <f t="shared" si="15"/>
        <v>386201.68485973385</v>
      </c>
      <c r="I69">
        <f t="shared" si="16"/>
        <v>86.891000000000005</v>
      </c>
      <c r="J69">
        <f t="shared" si="7"/>
        <v>0.2400947922237108</v>
      </c>
      <c r="K69">
        <f t="shared" si="8"/>
        <v>9.9033567771048867E-2</v>
      </c>
      <c r="L69">
        <f t="shared" si="9"/>
        <v>0</v>
      </c>
      <c r="M69">
        <f t="shared" si="10"/>
        <v>0.33912835999475965</v>
      </c>
      <c r="N69">
        <v>50</v>
      </c>
      <c r="S69">
        <f t="shared" si="27"/>
        <v>3</v>
      </c>
      <c r="T69">
        <f t="shared" si="28"/>
        <v>2</v>
      </c>
      <c r="U69">
        <f t="shared" si="11"/>
        <v>50</v>
      </c>
      <c r="V69">
        <f>($T$12*'10-day-rainfall'!X56+$T$13*'10-day-rainfall'!Y56+$T$14*'10-day-rainfall'!Z56+$T$15*'10-day-rainfall'!AA56)/12</f>
        <v>1.214056543030174</v>
      </c>
      <c r="Y69">
        <f t="shared" si="32"/>
        <v>84.228484869105543</v>
      </c>
      <c r="Z69">
        <f t="shared" si="33"/>
        <v>0</v>
      </c>
      <c r="AA69">
        <f t="shared" si="12"/>
        <v>0.16249505760223865</v>
      </c>
      <c r="AB69">
        <f t="shared" si="19"/>
        <v>28660.248398019488</v>
      </c>
      <c r="AC69">
        <f t="shared" si="34"/>
        <v>28367.757294335457</v>
      </c>
      <c r="AD69">
        <f t="shared" si="21"/>
        <v>84.226163245915657</v>
      </c>
      <c r="AE69">
        <f t="shared" si="13"/>
        <v>0.16090549489418804</v>
      </c>
      <c r="AF69">
        <f t="shared" si="35"/>
        <v>28080.988616400413</v>
      </c>
      <c r="AG69">
        <f t="shared" si="14"/>
        <v>7.4913110968706523E-2</v>
      </c>
    </row>
    <row r="70" spans="1:33" x14ac:dyDescent="0.25">
      <c r="A70">
        <v>51</v>
      </c>
      <c r="B70">
        <v>0.5</v>
      </c>
      <c r="C70">
        <f t="shared" si="31"/>
        <v>86.95</v>
      </c>
      <c r="D70">
        <f t="shared" si="5"/>
        <v>2.8852474197031259E-2</v>
      </c>
      <c r="E70">
        <f t="shared" si="29"/>
        <v>523.08999265476996</v>
      </c>
      <c r="F70">
        <f t="shared" si="30"/>
        <v>273.34499632738499</v>
      </c>
      <c r="G70">
        <f t="shared" si="6"/>
        <v>142984.03212110992</v>
      </c>
      <c r="H70">
        <f t="shared" si="15"/>
        <v>394626.65733628854</v>
      </c>
      <c r="I70">
        <f t="shared" si="16"/>
        <v>86.95</v>
      </c>
      <c r="J70">
        <f t="shared" si="7"/>
        <v>0.24245453566308373</v>
      </c>
      <c r="K70">
        <f t="shared" si="8"/>
        <v>9.9294466750770763E-2</v>
      </c>
      <c r="L70">
        <f t="shared" si="9"/>
        <v>0</v>
      </c>
      <c r="M70">
        <f t="shared" si="10"/>
        <v>0.34174900241385447</v>
      </c>
      <c r="N70">
        <v>51</v>
      </c>
      <c r="S70">
        <f t="shared" si="27"/>
        <v>3</v>
      </c>
      <c r="T70">
        <f t="shared" si="28"/>
        <v>3</v>
      </c>
      <c r="U70">
        <f t="shared" si="11"/>
        <v>51</v>
      </c>
      <c r="V70">
        <f>($T$12*'10-day-rainfall'!X57+$T$13*'10-day-rainfall'!Y57+$T$14*'10-day-rainfall'!Z57+$T$15*'10-day-rainfall'!AA57)/12</f>
        <v>1.214056543030174</v>
      </c>
      <c r="Y70">
        <f t="shared" si="32"/>
        <v>84.223887043992107</v>
      </c>
      <c r="Z70">
        <f t="shared" si="33"/>
        <v>0</v>
      </c>
      <c r="AA70">
        <f t="shared" si="12"/>
        <v>0.15934703109634563</v>
      </c>
      <c r="AB70">
        <f t="shared" si="19"/>
        <v>28080.988616400038</v>
      </c>
      <c r="AC70">
        <f t="shared" si="34"/>
        <v>27794.163960426617</v>
      </c>
      <c r="AD70">
        <f t="shared" si="21"/>
        <v>84.221610397747654</v>
      </c>
      <c r="AE70">
        <f t="shared" si="13"/>
        <v>0.15778826308206453</v>
      </c>
      <c r="AF70">
        <f t="shared" si="35"/>
        <v>27512.950869304605</v>
      </c>
      <c r="AG70">
        <f t="shared" si="14"/>
        <v>7.1784306922048957E-2</v>
      </c>
    </row>
    <row r="71" spans="1:33" x14ac:dyDescent="0.25">
      <c r="A71">
        <v>52</v>
      </c>
      <c r="B71">
        <v>0.51</v>
      </c>
      <c r="C71">
        <f t="shared" si="31"/>
        <v>87.009</v>
      </c>
      <c r="D71">
        <f t="shared" si="5"/>
        <v>2.8852474197031259E-2</v>
      </c>
      <c r="E71">
        <f t="shared" si="29"/>
        <v>523.56199265476994</v>
      </c>
      <c r="F71">
        <f t="shared" si="30"/>
        <v>273.81699632738497</v>
      </c>
      <c r="G71">
        <f t="shared" si="6"/>
        <v>143360.17221990949</v>
      </c>
      <c r="H71">
        <f t="shared" si="15"/>
        <v>403073.80893504451</v>
      </c>
      <c r="I71">
        <f t="shared" si="16"/>
        <v>87.009</v>
      </c>
      <c r="J71">
        <f t="shared" si="7"/>
        <v>0.24479153268496889</v>
      </c>
      <c r="K71">
        <f t="shared" si="8"/>
        <v>9.955567515271492E-2</v>
      </c>
      <c r="L71">
        <f t="shared" si="9"/>
        <v>0</v>
      </c>
      <c r="M71">
        <f t="shared" si="10"/>
        <v>0.3443472078376838</v>
      </c>
      <c r="N71">
        <v>52</v>
      </c>
      <c r="S71">
        <f t="shared" si="27"/>
        <v>3</v>
      </c>
      <c r="T71">
        <f t="shared" si="28"/>
        <v>4</v>
      </c>
      <c r="U71">
        <f t="shared" si="11"/>
        <v>52</v>
      </c>
      <c r="V71">
        <f>($T$12*'10-day-rainfall'!X58+$T$13*'10-day-rainfall'!Y58+$T$14*'10-day-rainfall'!Z58+$T$15*'10-day-rainfall'!AA58)/12</f>
        <v>1.214056543030174</v>
      </c>
      <c r="Y71">
        <f t="shared" si="32"/>
        <v>84.219378292820622</v>
      </c>
      <c r="Z71">
        <f t="shared" si="33"/>
        <v>0</v>
      </c>
      <c r="AA71">
        <f t="shared" si="12"/>
        <v>0.15625999149694123</v>
      </c>
      <c r="AB71">
        <f t="shared" si="19"/>
        <v>27512.950869305427</v>
      </c>
      <c r="AC71">
        <f t="shared" si="34"/>
        <v>27231.682884610931</v>
      </c>
      <c r="AD71">
        <f t="shared" si="21"/>
        <v>84.217145752180528</v>
      </c>
      <c r="AE71">
        <f t="shared" si="13"/>
        <v>0.15473142158897293</v>
      </c>
      <c r="AF71">
        <f t="shared" si="35"/>
        <v>26955.917751585122</v>
      </c>
      <c r="AG71">
        <f t="shared" si="14"/>
        <v>6.8716117384023209E-2</v>
      </c>
    </row>
    <row r="72" spans="1:33" x14ac:dyDescent="0.25">
      <c r="A72">
        <v>53</v>
      </c>
      <c r="B72">
        <v>0.52</v>
      </c>
      <c r="C72">
        <f t="shared" si="31"/>
        <v>87.067999999999998</v>
      </c>
      <c r="D72">
        <f t="shared" si="5"/>
        <v>2.8852474197031259E-2</v>
      </c>
      <c r="E72">
        <f t="shared" si="29"/>
        <v>524.03399265476992</v>
      </c>
      <c r="F72">
        <f t="shared" si="30"/>
        <v>274.28899632738495</v>
      </c>
      <c r="G72">
        <f t="shared" si="6"/>
        <v>143736.75788670906</v>
      </c>
      <c r="H72">
        <f t="shared" si="15"/>
        <v>411543.16594451119</v>
      </c>
      <c r="I72">
        <f t="shared" si="16"/>
        <v>87.067999999999998</v>
      </c>
      <c r="J72">
        <f t="shared" si="7"/>
        <v>0.24710642865961796</v>
      </c>
      <c r="K72">
        <f t="shared" si="8"/>
        <v>9.9817192976881283E-2</v>
      </c>
      <c r="L72">
        <f t="shared" si="9"/>
        <v>0</v>
      </c>
      <c r="M72">
        <f t="shared" si="10"/>
        <v>0.34692362163649926</v>
      </c>
      <c r="N72">
        <v>53</v>
      </c>
      <c r="S72">
        <f t="shared" si="27"/>
        <v>3</v>
      </c>
      <c r="T72">
        <f t="shared" si="28"/>
        <v>5</v>
      </c>
      <c r="U72">
        <f t="shared" si="11"/>
        <v>53</v>
      </c>
      <c r="V72">
        <f>($T$12*'10-day-rainfall'!X59+$T$13*'10-day-rainfall'!Y59+$T$14*'10-day-rainfall'!Z59+$T$15*'10-day-rainfall'!AA59)/12</f>
        <v>1.214056543030174</v>
      </c>
      <c r="Y72">
        <f t="shared" si="32"/>
        <v>84.214956889956241</v>
      </c>
      <c r="Z72">
        <f t="shared" si="33"/>
        <v>0</v>
      </c>
      <c r="AA72">
        <f t="shared" si="12"/>
        <v>0.15323275730101046</v>
      </c>
      <c r="AB72">
        <f t="shared" si="19"/>
        <v>26955.917751584475</v>
      </c>
      <c r="AC72">
        <f t="shared" si="34"/>
        <v>26680.098788442658</v>
      </c>
      <c r="AD72">
        <f t="shared" si="21"/>
        <v>84.212767600459998</v>
      </c>
      <c r="AE72">
        <f t="shared" si="13"/>
        <v>0.15173380046963647</v>
      </c>
      <c r="AF72">
        <f t="shared" si="35"/>
        <v>26409.676069893783</v>
      </c>
      <c r="AG72">
        <f t="shared" si="14"/>
        <v>6.5707368066100474E-2</v>
      </c>
    </row>
    <row r="73" spans="1:33" x14ac:dyDescent="0.25">
      <c r="A73">
        <v>54</v>
      </c>
      <c r="B73">
        <v>0.53</v>
      </c>
      <c r="C73">
        <f t="shared" si="31"/>
        <v>87.12700000000001</v>
      </c>
      <c r="D73">
        <f t="shared" si="5"/>
        <v>2.8852474197031259E-2</v>
      </c>
      <c r="E73">
        <f t="shared" si="29"/>
        <v>524.50599265477001</v>
      </c>
      <c r="F73">
        <f t="shared" si="30"/>
        <v>274.76099632738504</v>
      </c>
      <c r="G73">
        <f t="shared" si="6"/>
        <v>144113.78912150871</v>
      </c>
      <c r="H73">
        <f t="shared" si="15"/>
        <v>420034.7546532001</v>
      </c>
      <c r="I73">
        <f t="shared" si="16"/>
        <v>87.12700000000001</v>
      </c>
      <c r="J73">
        <f t="shared" si="7"/>
        <v>0.24939983900469101</v>
      </c>
      <c r="K73">
        <f t="shared" si="8"/>
        <v>0.10007902022326992</v>
      </c>
      <c r="L73">
        <f t="shared" si="9"/>
        <v>0</v>
      </c>
      <c r="M73">
        <f t="shared" si="10"/>
        <v>0.34947885922796096</v>
      </c>
      <c r="N73">
        <v>54</v>
      </c>
      <c r="S73">
        <f t="shared" si="27"/>
        <v>3</v>
      </c>
      <c r="T73">
        <f t="shared" si="28"/>
        <v>6</v>
      </c>
      <c r="U73">
        <f t="shared" si="11"/>
        <v>54</v>
      </c>
      <c r="V73">
        <f>($T$12*'10-day-rainfall'!X60+$T$13*'10-day-rainfall'!Y60+$T$14*'10-day-rainfall'!Z60+$T$15*'10-day-rainfall'!AA60)/12</f>
        <v>1.214056543030174</v>
      </c>
      <c r="Y73">
        <f t="shared" si="32"/>
        <v>84.210621143194984</v>
      </c>
      <c r="Z73">
        <f t="shared" si="33"/>
        <v>0</v>
      </c>
      <c r="AA73">
        <f t="shared" si="12"/>
        <v>0.15026416989489308</v>
      </c>
      <c r="AB73">
        <f t="shared" si="19"/>
        <v>26409.676069893809</v>
      </c>
      <c r="AC73">
        <f t="shared" si="34"/>
        <v>26139.200564083003</v>
      </c>
      <c r="AD73">
        <f t="shared" si="21"/>
        <v>84.208474266935582</v>
      </c>
      <c r="AE73">
        <f t="shared" si="13"/>
        <v>0.14879425244420053</v>
      </c>
      <c r="AF73">
        <f t="shared" si="35"/>
        <v>25874.016761094688</v>
      </c>
      <c r="AG73">
        <f t="shared" si="14"/>
        <v>6.2756907429339759E-2</v>
      </c>
    </row>
    <row r="74" spans="1:33" x14ac:dyDescent="0.25">
      <c r="A74">
        <v>55</v>
      </c>
      <c r="B74">
        <v>0.54</v>
      </c>
      <c r="C74">
        <f t="shared" si="31"/>
        <v>87.186000000000007</v>
      </c>
      <c r="D74">
        <f t="shared" si="5"/>
        <v>2.8852474197031259E-2</v>
      </c>
      <c r="E74">
        <f t="shared" si="29"/>
        <v>524.97799265476999</v>
      </c>
      <c r="F74">
        <f t="shared" si="30"/>
        <v>275.23299632738502</v>
      </c>
      <c r="G74">
        <f t="shared" si="6"/>
        <v>144491.26592430827</v>
      </c>
      <c r="H74">
        <f t="shared" si="15"/>
        <v>428548.60134961666</v>
      </c>
      <c r="I74">
        <f t="shared" si="16"/>
        <v>87.186000000000007</v>
      </c>
      <c r="J74">
        <f t="shared" si="7"/>
        <v>0.2516723510960639</v>
      </c>
      <c r="K74">
        <f t="shared" si="8"/>
        <v>0.10034115689188075</v>
      </c>
      <c r="L74">
        <f t="shared" si="9"/>
        <v>0</v>
      </c>
      <c r="M74">
        <f t="shared" si="10"/>
        <v>0.35201350798794462</v>
      </c>
      <c r="N74">
        <v>55</v>
      </c>
      <c r="S74">
        <f t="shared" si="27"/>
        <v>3</v>
      </c>
      <c r="T74">
        <f t="shared" si="28"/>
        <v>7</v>
      </c>
      <c r="U74">
        <f t="shared" si="11"/>
        <v>55</v>
      </c>
      <c r="V74">
        <f>($T$12*'10-day-rainfall'!X61+$T$13*'10-day-rainfall'!Y61+$T$14*'10-day-rainfall'!Z61+$T$15*'10-day-rainfall'!AA61)/12</f>
        <v>1.214056543030174</v>
      </c>
      <c r="Y74">
        <f t="shared" si="32"/>
        <v>84.20636939311602</v>
      </c>
      <c r="Z74">
        <f t="shared" si="33"/>
        <v>0</v>
      </c>
      <c r="AA74">
        <f t="shared" si="12"/>
        <v>0.14735309311080669</v>
      </c>
      <c r="AB74">
        <f t="shared" si="19"/>
        <v>25874.016761094885</v>
      </c>
      <c r="AC74">
        <f t="shared" si="34"/>
        <v>25608.781193495433</v>
      </c>
      <c r="AD74">
        <f t="shared" si="21"/>
        <v>84.204264108419267</v>
      </c>
      <c r="AE74">
        <f t="shared" si="13"/>
        <v>0.1459116524591246</v>
      </c>
      <c r="AF74">
        <f t="shared" si="35"/>
        <v>25348.734812242037</v>
      </c>
      <c r="AG74">
        <f t="shared" si="14"/>
        <v>5.9863606243619069E-2</v>
      </c>
    </row>
    <row r="75" spans="1:33" x14ac:dyDescent="0.25">
      <c r="A75">
        <v>56</v>
      </c>
      <c r="B75">
        <v>0.55000000000000004</v>
      </c>
      <c r="C75">
        <f t="shared" si="31"/>
        <v>87.245000000000005</v>
      </c>
      <c r="D75">
        <f t="shared" si="5"/>
        <v>2.8852474197031259E-2</v>
      </c>
      <c r="E75">
        <f t="shared" si="29"/>
        <v>525.44999265476997</v>
      </c>
      <c r="F75">
        <f t="shared" si="30"/>
        <v>275.704996327385</v>
      </c>
      <c r="G75">
        <f t="shared" si="6"/>
        <v>144869.18829510783</v>
      </c>
      <c r="H75">
        <f t="shared" si="15"/>
        <v>437084.73232227238</v>
      </c>
      <c r="I75">
        <f t="shared" si="16"/>
        <v>87.245000000000005</v>
      </c>
      <c r="J75">
        <f t="shared" si="7"/>
        <v>0.25392452602471299</v>
      </c>
      <c r="K75">
        <f t="shared" si="8"/>
        <v>0.10060360298271379</v>
      </c>
      <c r="L75">
        <f t="shared" si="9"/>
        <v>0</v>
      </c>
      <c r="M75">
        <f t="shared" si="10"/>
        <v>0.35452812900742681</v>
      </c>
      <c r="N75">
        <v>56</v>
      </c>
      <c r="S75">
        <f t="shared" si="27"/>
        <v>3</v>
      </c>
      <c r="T75">
        <f t="shared" si="28"/>
        <v>8</v>
      </c>
      <c r="U75">
        <f t="shared" si="11"/>
        <v>56</v>
      </c>
      <c r="V75">
        <f>($T$12*'10-day-rainfall'!X62+$T$13*'10-day-rainfall'!Y62+$T$14*'10-day-rainfall'!Z62+$T$15*'10-day-rainfall'!AA62)/12</f>
        <v>1.214056543030174</v>
      </c>
      <c r="Y75">
        <f t="shared" si="32"/>
        <v>84.202200012446582</v>
      </c>
      <c r="Z75">
        <f t="shared" si="33"/>
        <v>0</v>
      </c>
      <c r="AA75">
        <f t="shared" si="12"/>
        <v>0.14449841279201966</v>
      </c>
      <c r="AB75">
        <f t="shared" si="19"/>
        <v>25348.73481224267</v>
      </c>
      <c r="AC75">
        <f t="shared" si="34"/>
        <v>25088.637669217034</v>
      </c>
      <c r="AD75">
        <f t="shared" si="21"/>
        <v>84.200135513556646</v>
      </c>
      <c r="AE75">
        <f t="shared" si="13"/>
        <v>0.14308489725661694</v>
      </c>
      <c r="AF75">
        <f t="shared" si="35"/>
        <v>24833.62918211885</v>
      </c>
      <c r="AG75">
        <f t="shared" si="14"/>
        <v>5.7026357155463503E-2</v>
      </c>
    </row>
    <row r="76" spans="1:33" x14ac:dyDescent="0.25">
      <c r="A76">
        <v>57</v>
      </c>
      <c r="B76">
        <v>0.56000000000000005</v>
      </c>
      <c r="C76">
        <f t="shared" si="31"/>
        <v>87.304000000000002</v>
      </c>
      <c r="D76">
        <f t="shared" si="5"/>
        <v>2.8852474197031259E-2</v>
      </c>
      <c r="E76">
        <f t="shared" si="29"/>
        <v>525.92199265476995</v>
      </c>
      <c r="F76">
        <f t="shared" si="30"/>
        <v>276.17699632738498</v>
      </c>
      <c r="G76">
        <f t="shared" si="6"/>
        <v>145247.55623390738</v>
      </c>
      <c r="H76">
        <f t="shared" si="15"/>
        <v>445643.17385967675</v>
      </c>
      <c r="I76">
        <f t="shared" si="16"/>
        <v>87.304000000000002</v>
      </c>
      <c r="J76">
        <f t="shared" si="7"/>
        <v>0.25615690021455562</v>
      </c>
      <c r="K76">
        <f t="shared" si="8"/>
        <v>0.10086635849576901</v>
      </c>
      <c r="L76">
        <f t="shared" si="9"/>
        <v>0</v>
      </c>
      <c r="M76">
        <f t="shared" si="10"/>
        <v>0.35702325871032464</v>
      </c>
      <c r="N76">
        <v>57</v>
      </c>
      <c r="S76">
        <f t="shared" si="27"/>
        <v>3</v>
      </c>
      <c r="T76">
        <f t="shared" si="28"/>
        <v>9</v>
      </c>
      <c r="U76">
        <f t="shared" si="11"/>
        <v>57</v>
      </c>
      <c r="V76">
        <f>($T$12*'10-day-rainfall'!X63+$T$13*'10-day-rainfall'!Y63+$T$14*'10-day-rainfall'!Z63+$T$15*'10-day-rainfall'!AA63)/12</f>
        <v>1.214056543030174</v>
      </c>
      <c r="Y76">
        <f t="shared" si="32"/>
        <v>84.19811140543915</v>
      </c>
      <c r="Z76">
        <f t="shared" si="33"/>
        <v>0</v>
      </c>
      <c r="AA76">
        <f t="shared" si="12"/>
        <v>0.14169903636642125</v>
      </c>
      <c r="AB76">
        <f t="shared" si="19"/>
        <v>24833.629182119403</v>
      </c>
      <c r="AC76">
        <f t="shared" si="34"/>
        <v>24578.570916659843</v>
      </c>
      <c r="AD76">
        <f t="shared" si="21"/>
        <v>84.196086902210155</v>
      </c>
      <c r="AE76">
        <f t="shared" si="13"/>
        <v>0.14031290495234933</v>
      </c>
      <c r="AF76">
        <f t="shared" si="35"/>
        <v>24328.502724290945</v>
      </c>
      <c r="AG76">
        <f t="shared" si="14"/>
        <v>5.4244074264219067E-2</v>
      </c>
    </row>
    <row r="77" spans="1:33" x14ac:dyDescent="0.25">
      <c r="A77">
        <v>58</v>
      </c>
      <c r="B77">
        <v>0.57000000000000006</v>
      </c>
      <c r="C77">
        <f t="shared" si="31"/>
        <v>87.363</v>
      </c>
      <c r="D77">
        <f t="shared" si="5"/>
        <v>2.8852474197031259E-2</v>
      </c>
      <c r="E77">
        <f t="shared" si="29"/>
        <v>526.39399265476993</v>
      </c>
      <c r="F77">
        <f t="shared" si="30"/>
        <v>276.64899632738496</v>
      </c>
      <c r="G77">
        <f t="shared" si="6"/>
        <v>145626.36974070696</v>
      </c>
      <c r="H77">
        <f t="shared" si="15"/>
        <v>454223.95225033932</v>
      </c>
      <c r="I77">
        <f t="shared" si="16"/>
        <v>87.363</v>
      </c>
      <c r="J77">
        <f t="shared" si="7"/>
        <v>0.25836998691447205</v>
      </c>
      <c r="K77">
        <f t="shared" si="8"/>
        <v>0.10112942343104649</v>
      </c>
      <c r="L77">
        <f t="shared" si="9"/>
        <v>0</v>
      </c>
      <c r="M77">
        <f t="shared" si="10"/>
        <v>0.35949941034551852</v>
      </c>
      <c r="N77">
        <v>58</v>
      </c>
      <c r="S77">
        <f t="shared" si="27"/>
        <v>3</v>
      </c>
      <c r="T77">
        <f t="shared" si="28"/>
        <v>10</v>
      </c>
      <c r="U77">
        <f t="shared" si="11"/>
        <v>58</v>
      </c>
      <c r="V77">
        <f>($T$12*'10-day-rainfall'!X64+$T$13*'10-day-rainfall'!Y64+$T$14*'10-day-rainfall'!Z64+$T$15*'10-day-rainfall'!AA64)/12</f>
        <v>1.214056543030174</v>
      </c>
      <c r="Y77">
        <f t="shared" si="32"/>
        <v>84.19410200726071</v>
      </c>
      <c r="Z77">
        <f t="shared" si="33"/>
        <v>0</v>
      </c>
      <c r="AA77">
        <f t="shared" si="12"/>
        <v>0.13895389242836159</v>
      </c>
      <c r="AB77">
        <f t="shared" si="19"/>
        <v>24328.502724290131</v>
      </c>
      <c r="AC77">
        <f t="shared" si="34"/>
        <v>24078.385717919078</v>
      </c>
      <c r="AD77">
        <f t="shared" si="21"/>
        <v>84.192116724854301</v>
      </c>
      <c r="AE77">
        <f t="shared" si="13"/>
        <v>0.13759461462138387</v>
      </c>
      <c r="AF77">
        <f t="shared" si="35"/>
        <v>23833.16211165315</v>
      </c>
      <c r="AG77">
        <f t="shared" si="14"/>
        <v>5.151569270644623E-2</v>
      </c>
    </row>
    <row r="78" spans="1:33" x14ac:dyDescent="0.25">
      <c r="A78">
        <v>59</v>
      </c>
      <c r="B78">
        <v>0.57999999999999996</v>
      </c>
      <c r="C78">
        <f t="shared" si="31"/>
        <v>87.421999999999997</v>
      </c>
      <c r="D78">
        <f t="shared" si="5"/>
        <v>2.8852474197031259E-2</v>
      </c>
      <c r="E78">
        <f t="shared" si="29"/>
        <v>526.86599265476991</v>
      </c>
      <c r="F78">
        <f t="shared" si="30"/>
        <v>277.12099632738494</v>
      </c>
      <c r="G78">
        <f t="shared" si="6"/>
        <v>146005.62881550653</v>
      </c>
      <c r="H78">
        <f t="shared" si="15"/>
        <v>462827.09378276963</v>
      </c>
      <c r="I78">
        <f t="shared" si="16"/>
        <v>87.421999999999997</v>
      </c>
      <c r="J78">
        <f t="shared" si="7"/>
        <v>0.26056427757626166</v>
      </c>
      <c r="K78">
        <f t="shared" si="8"/>
        <v>0.10139279778854619</v>
      </c>
      <c r="L78">
        <f t="shared" si="9"/>
        <v>0</v>
      </c>
      <c r="M78">
        <f t="shared" si="10"/>
        <v>0.36195707536480787</v>
      </c>
      <c r="N78">
        <v>59</v>
      </c>
      <c r="S78">
        <f t="shared" si="27"/>
        <v>3</v>
      </c>
      <c r="T78">
        <f t="shared" si="28"/>
        <v>11</v>
      </c>
      <c r="U78">
        <f t="shared" si="11"/>
        <v>59</v>
      </c>
      <c r="V78">
        <f>($T$12*'10-day-rainfall'!X65+$T$13*'10-day-rainfall'!Y65+$T$14*'10-day-rainfall'!Z65+$T$15*'10-day-rainfall'!AA65)/12</f>
        <v>1.214056543030174</v>
      </c>
      <c r="Y78">
        <f t="shared" si="32"/>
        <v>84.190170283393883</v>
      </c>
      <c r="Z78">
        <f t="shared" si="33"/>
        <v>0</v>
      </c>
      <c r="AA78">
        <f t="shared" si="12"/>
        <v>0.1362619303286165</v>
      </c>
      <c r="AB78">
        <f t="shared" si="19"/>
        <v>23833.162111653255</v>
      </c>
      <c r="AC78">
        <f t="shared" si="34"/>
        <v>23587.890637061744</v>
      </c>
      <c r="AD78">
        <f t="shared" si="21"/>
        <v>84.188223461982716</v>
      </c>
      <c r="AE78">
        <f t="shared" si="13"/>
        <v>0.13492898589219499</v>
      </c>
      <c r="AF78">
        <f t="shared" si="35"/>
        <v>23347.417762441353</v>
      </c>
      <c r="AG78">
        <f t="shared" si="14"/>
        <v>4.8840168248388376E-2</v>
      </c>
    </row>
    <row r="79" spans="1:33" x14ac:dyDescent="0.25">
      <c r="A79">
        <v>60</v>
      </c>
      <c r="B79">
        <v>0.59</v>
      </c>
      <c r="C79">
        <f t="shared" si="31"/>
        <v>87.481000000000009</v>
      </c>
      <c r="D79">
        <f t="shared" si="5"/>
        <v>2.8852474197031259E-2</v>
      </c>
      <c r="E79">
        <f t="shared" si="29"/>
        <v>527.33799265477001</v>
      </c>
      <c r="F79">
        <f t="shared" si="30"/>
        <v>277.59299632738504</v>
      </c>
      <c r="G79">
        <f t="shared" si="6"/>
        <v>146385.33345830618</v>
      </c>
      <c r="H79">
        <f t="shared" si="15"/>
        <v>471452.62474547926</v>
      </c>
      <c r="I79">
        <f t="shared" si="16"/>
        <v>87.481000000000009</v>
      </c>
      <c r="J79">
        <f t="shared" si="7"/>
        <v>0.26274024312901528</v>
      </c>
      <c r="K79">
        <f t="shared" si="8"/>
        <v>0.10165648156826818</v>
      </c>
      <c r="L79">
        <f t="shared" si="9"/>
        <v>0</v>
      </c>
      <c r="M79">
        <f t="shared" si="10"/>
        <v>0.36439672469728346</v>
      </c>
      <c r="N79">
        <v>60</v>
      </c>
      <c r="S79">
        <f t="shared" si="27"/>
        <v>3</v>
      </c>
      <c r="T79">
        <f t="shared" si="28"/>
        <v>12</v>
      </c>
      <c r="U79">
        <f t="shared" si="11"/>
        <v>60</v>
      </c>
      <c r="V79">
        <f>($T$12*'10-day-rainfall'!X66+$T$13*'10-day-rainfall'!Y66+$T$14*'10-day-rainfall'!Z66+$T$15*'10-day-rainfall'!AA66)/12</f>
        <v>1.214056543030174</v>
      </c>
      <c r="Y79">
        <f t="shared" si="32"/>
        <v>84.186314729049556</v>
      </c>
      <c r="Z79">
        <f t="shared" si="33"/>
        <v>0</v>
      </c>
      <c r="AA79">
        <f t="shared" si="12"/>
        <v>0.13362211977223337</v>
      </c>
      <c r="AB79">
        <f t="shared" si="19"/>
        <v>23347.41776244123</v>
      </c>
      <c r="AC79">
        <f t="shared" si="34"/>
        <v>23106.897946851208</v>
      </c>
      <c r="AD79">
        <f t="shared" si="21"/>
        <v>84.184405623526459</v>
      </c>
      <c r="AE79">
        <f t="shared" si="13"/>
        <v>0.13231499854839759</v>
      </c>
      <c r="AF79">
        <f t="shared" si="35"/>
        <v>22871.083767666998</v>
      </c>
      <c r="AG79">
        <f t="shared" si="14"/>
        <v>4.6216476886273276E-2</v>
      </c>
    </row>
    <row r="80" spans="1:33" x14ac:dyDescent="0.25">
      <c r="A80">
        <v>61</v>
      </c>
      <c r="B80">
        <v>0.6</v>
      </c>
      <c r="C80">
        <f t="shared" si="31"/>
        <v>87.54</v>
      </c>
      <c r="D80">
        <f t="shared" si="5"/>
        <v>2.8852474197031259E-2</v>
      </c>
      <c r="E80">
        <f t="shared" si="29"/>
        <v>527.80999265476999</v>
      </c>
      <c r="F80">
        <f t="shared" si="30"/>
        <v>278.06499632738502</v>
      </c>
      <c r="G80">
        <f t="shared" si="6"/>
        <v>146765.48366910574</v>
      </c>
      <c r="H80">
        <f t="shared" si="15"/>
        <v>480100.57142697368</v>
      </c>
      <c r="I80">
        <f t="shared" si="16"/>
        <v>87.54</v>
      </c>
      <c r="J80">
        <f t="shared" si="7"/>
        <v>0.26489833515926209</v>
      </c>
      <c r="K80">
        <f t="shared" si="8"/>
        <v>0.10192047477021232</v>
      </c>
      <c r="L80">
        <f t="shared" si="9"/>
        <v>0</v>
      </c>
      <c r="M80">
        <f t="shared" si="10"/>
        <v>0.36681880992947441</v>
      </c>
      <c r="N80">
        <v>61</v>
      </c>
      <c r="S80">
        <f t="shared" si="27"/>
        <v>3</v>
      </c>
      <c r="T80">
        <f t="shared" si="28"/>
        <v>13</v>
      </c>
      <c r="U80">
        <f t="shared" si="11"/>
        <v>61</v>
      </c>
      <c r="V80">
        <f>($T$12*'10-day-rainfall'!X67+$T$13*'10-day-rainfall'!Y67+$T$14*'10-day-rainfall'!Z67+$T$15*'10-day-rainfall'!AA67)/12</f>
        <v>1.214056543030174</v>
      </c>
      <c r="Y80">
        <f t="shared" si="32"/>
        <v>84.182533868591008</v>
      </c>
      <c r="Z80">
        <f t="shared" si="33"/>
        <v>0</v>
      </c>
      <c r="AA80">
        <f t="shared" si="12"/>
        <v>0.13103345042423867</v>
      </c>
      <c r="AB80">
        <f t="shared" si="19"/>
        <v>22871.083767667886</v>
      </c>
      <c r="AC80">
        <f t="shared" si="34"/>
        <v>22635.223556904257</v>
      </c>
      <c r="AD80">
        <f t="shared" si="21"/>
        <v>84.180661748283811</v>
      </c>
      <c r="AE80">
        <f t="shared" si="13"/>
        <v>0.12975165213833675</v>
      </c>
      <c r="AF80">
        <f t="shared" si="35"/>
        <v>22403.977819969874</v>
      </c>
      <c r="AG80">
        <f t="shared" si="14"/>
        <v>4.3643614454428319E-2</v>
      </c>
    </row>
    <row r="81" spans="1:33" x14ac:dyDescent="0.25">
      <c r="A81">
        <v>62</v>
      </c>
      <c r="B81">
        <v>0.61</v>
      </c>
      <c r="C81">
        <f t="shared" si="31"/>
        <v>87.599000000000004</v>
      </c>
      <c r="D81">
        <f t="shared" si="5"/>
        <v>2.8852474197031259E-2</v>
      </c>
      <c r="E81">
        <f t="shared" si="29"/>
        <v>528.28199265476997</v>
      </c>
      <c r="F81">
        <f t="shared" si="30"/>
        <v>278.536996327385</v>
      </c>
      <c r="G81">
        <f t="shared" si="6"/>
        <v>147146.0794479053</v>
      </c>
      <c r="H81">
        <f t="shared" si="15"/>
        <v>488770.96011576446</v>
      </c>
      <c r="I81">
        <f t="shared" si="16"/>
        <v>87.599000000000004</v>
      </c>
      <c r="J81">
        <f t="shared" si="7"/>
        <v>0.26703898700527495</v>
      </c>
      <c r="K81">
        <f t="shared" si="8"/>
        <v>0.10218477739437869</v>
      </c>
      <c r="L81">
        <f t="shared" si="9"/>
        <v>0</v>
      </c>
      <c r="M81">
        <f t="shared" si="10"/>
        <v>0.36922376439965365</v>
      </c>
      <c r="N81">
        <v>62</v>
      </c>
      <c r="S81">
        <f t="shared" si="27"/>
        <v>3</v>
      </c>
      <c r="T81">
        <f t="shared" si="28"/>
        <v>14</v>
      </c>
      <c r="U81">
        <f t="shared" si="11"/>
        <v>62</v>
      </c>
      <c r="V81">
        <f>($T$12*'10-day-rainfall'!X68+$T$13*'10-day-rainfall'!Y68+$T$14*'10-day-rainfall'!Z68+$T$15*'10-day-rainfall'!AA68)/12</f>
        <v>1.214056543030174</v>
      </c>
      <c r="Y81">
        <f t="shared" si="32"/>
        <v>84.178826254969096</v>
      </c>
      <c r="Z81">
        <f t="shared" si="33"/>
        <v>0</v>
      </c>
      <c r="AA81">
        <f t="shared" si="12"/>
        <v>0.12849493152292499</v>
      </c>
      <c r="AB81">
        <f t="shared" si="19"/>
        <v>22403.977819970452</v>
      </c>
      <c r="AC81">
        <f t="shared" si="34"/>
        <v>22172.686943229186</v>
      </c>
      <c r="AD81">
        <f t="shared" si="21"/>
        <v>84.176990376245215</v>
      </c>
      <c r="AE81">
        <f t="shared" si="13"/>
        <v>0.12724154669210042</v>
      </c>
      <c r="AF81">
        <f t="shared" si="35"/>
        <v>21945.908251878889</v>
      </c>
      <c r="AG81">
        <f t="shared" si="14"/>
        <v>4.1120596240928932E-2</v>
      </c>
    </row>
    <row r="82" spans="1:33" x14ac:dyDescent="0.25">
      <c r="A82">
        <v>63</v>
      </c>
      <c r="B82">
        <v>0.62</v>
      </c>
      <c r="C82">
        <f t="shared" si="31"/>
        <v>87.658000000000001</v>
      </c>
      <c r="D82">
        <f t="shared" si="5"/>
        <v>2.8852474197031259E-2</v>
      </c>
      <c r="E82">
        <f t="shared" si="29"/>
        <v>528.75399265476995</v>
      </c>
      <c r="F82">
        <f t="shared" si="30"/>
        <v>279.00899632738498</v>
      </c>
      <c r="G82">
        <f t="shared" si="6"/>
        <v>147527.12079470485</v>
      </c>
      <c r="H82">
        <f t="shared" si="15"/>
        <v>497463.81710036122</v>
      </c>
      <c r="I82">
        <f t="shared" si="16"/>
        <v>87.658000000000001</v>
      </c>
      <c r="J82">
        <f t="shared" si="7"/>
        <v>0.2691626147730366</v>
      </c>
      <c r="K82">
        <f t="shared" si="8"/>
        <v>0.10244938944076726</v>
      </c>
      <c r="L82">
        <f t="shared" si="9"/>
        <v>0</v>
      </c>
      <c r="M82">
        <f t="shared" si="10"/>
        <v>0.37161200421380386</v>
      </c>
      <c r="N82">
        <v>63</v>
      </c>
      <c r="S82">
        <f t="shared" si="27"/>
        <v>3</v>
      </c>
      <c r="T82">
        <f t="shared" si="28"/>
        <v>15</v>
      </c>
      <c r="U82">
        <f t="shared" si="11"/>
        <v>63</v>
      </c>
      <c r="V82">
        <f>($T$12*'10-day-rainfall'!X69+$T$13*'10-day-rainfall'!Y69+$T$14*'10-day-rainfall'!Z69+$T$15*'10-day-rainfall'!AA69)/12</f>
        <v>1.214056543030174</v>
      </c>
      <c r="Y82">
        <f t="shared" si="32"/>
        <v>84.175185253630573</v>
      </c>
      <c r="Z82">
        <f t="shared" si="33"/>
        <v>0</v>
      </c>
      <c r="AA82">
        <f t="shared" si="12"/>
        <v>0.12668080756583069</v>
      </c>
      <c r="AB82">
        <f t="shared" si="19"/>
        <v>21945.908251879169</v>
      </c>
      <c r="AC82">
        <f t="shared" si="34"/>
        <v>21717.882798260674</v>
      </c>
      <c r="AD82">
        <f t="shared" si="21"/>
        <v>84.173370206984913</v>
      </c>
      <c r="AE82">
        <f t="shared" si="13"/>
        <v>0.12611698566145066</v>
      </c>
      <c r="AF82">
        <f t="shared" si="35"/>
        <v>21491.887103497946</v>
      </c>
      <c r="AG82">
        <f t="shared" si="14"/>
        <v>3.9321684963532409E-2</v>
      </c>
    </row>
    <row r="83" spans="1:33" x14ac:dyDescent="0.25">
      <c r="A83">
        <v>64</v>
      </c>
      <c r="B83">
        <v>0.63</v>
      </c>
      <c r="C83">
        <f t="shared" si="31"/>
        <v>87.716999999999999</v>
      </c>
      <c r="D83">
        <f t="shared" si="5"/>
        <v>2.8852474197031259E-2</v>
      </c>
      <c r="E83">
        <f t="shared" si="29"/>
        <v>529.22599265476993</v>
      </c>
      <c r="F83">
        <f t="shared" si="30"/>
        <v>279.48099632738496</v>
      </c>
      <c r="G83">
        <f t="shared" si="6"/>
        <v>147908.6077095044</v>
      </c>
      <c r="H83">
        <f t="shared" si="15"/>
        <v>506179.16866927361</v>
      </c>
      <c r="I83">
        <f t="shared" si="16"/>
        <v>87.716999999999999</v>
      </c>
      <c r="J83">
        <f t="shared" si="7"/>
        <v>0.27126961828061902</v>
      </c>
      <c r="K83">
        <f t="shared" si="8"/>
        <v>0.10271431090937805</v>
      </c>
      <c r="L83">
        <f t="shared" si="9"/>
        <v>0</v>
      </c>
      <c r="M83">
        <f t="shared" si="10"/>
        <v>0.37398392918999707</v>
      </c>
      <c r="N83">
        <v>64</v>
      </c>
      <c r="S83">
        <f t="shared" si="27"/>
        <v>3</v>
      </c>
      <c r="T83">
        <f t="shared" si="28"/>
        <v>16</v>
      </c>
      <c r="U83">
        <f t="shared" si="11"/>
        <v>64</v>
      </c>
      <c r="V83">
        <f>($T$12*'10-day-rainfall'!X70+$T$13*'10-day-rainfall'!Y70+$T$14*'10-day-rainfall'!Z70+$T$15*'10-day-rainfall'!AA70)/12</f>
        <v>1.214056543030174</v>
      </c>
      <c r="Y83">
        <f t="shared" si="32"/>
        <v>84.171571316899602</v>
      </c>
      <c r="Z83">
        <f t="shared" si="33"/>
        <v>0</v>
      </c>
      <c r="AA83">
        <f t="shared" si="12"/>
        <v>0.12555818259371931</v>
      </c>
      <c r="AB83">
        <f t="shared" si="19"/>
        <v>21491.887103497294</v>
      </c>
      <c r="AC83">
        <f t="shared" si="34"/>
        <v>21265.882374828601</v>
      </c>
      <c r="AD83">
        <f t="shared" si="21"/>
        <v>84.169772354905831</v>
      </c>
      <c r="AE83">
        <f t="shared" si="13"/>
        <v>0.12499935718850991</v>
      </c>
      <c r="AF83">
        <f t="shared" si="35"/>
        <v>21041.889417618659</v>
      </c>
      <c r="AG83">
        <f t="shared" si="14"/>
        <v>3.8214150084407143E-2</v>
      </c>
    </row>
    <row r="84" spans="1:33" x14ac:dyDescent="0.25">
      <c r="A84">
        <v>65</v>
      </c>
      <c r="B84">
        <v>0.64</v>
      </c>
      <c r="C84">
        <f t="shared" si="31"/>
        <v>87.77600000000001</v>
      </c>
      <c r="D84">
        <f t="shared" si="5"/>
        <v>2.8852474197031259E-2</v>
      </c>
      <c r="E84">
        <f t="shared" ref="E84:E120" si="36">IF($C84&lt;$C$5,0,$C$13+2*$C$7*($C84-$C$5))</f>
        <v>529.69799265477002</v>
      </c>
      <c r="F84">
        <f t="shared" ref="F84:F120" si="37">IF($C84&lt;$C$5,0,$C$14+2*$C$7*($C84-$C$5))</f>
        <v>279.95299632738505</v>
      </c>
      <c r="G84">
        <f t="shared" si="6"/>
        <v>148290.54019230406</v>
      </c>
      <c r="H84">
        <f t="shared" si="15"/>
        <v>514917.04111101327</v>
      </c>
      <c r="I84">
        <f t="shared" si="16"/>
        <v>87.77600000000001</v>
      </c>
      <c r="J84">
        <f t="shared" si="7"/>
        <v>0.27336038193704604</v>
      </c>
      <c r="K84">
        <f t="shared" si="8"/>
        <v>0.10297954180021116</v>
      </c>
      <c r="L84">
        <f t="shared" si="9"/>
        <v>0</v>
      </c>
      <c r="M84">
        <f t="shared" si="10"/>
        <v>0.37633992373725722</v>
      </c>
      <c r="N84">
        <v>65</v>
      </c>
      <c r="S84">
        <f t="shared" si="27"/>
        <v>3</v>
      </c>
      <c r="T84">
        <f t="shared" si="28"/>
        <v>17</v>
      </c>
      <c r="U84">
        <f t="shared" si="11"/>
        <v>65</v>
      </c>
      <c r="V84">
        <f>($T$12*'10-day-rainfall'!X71+$T$13*'10-day-rainfall'!Y71+$T$14*'10-day-rainfall'!Z71+$T$15*'10-day-rainfall'!AA71)/12</f>
        <v>1.214056543030174</v>
      </c>
      <c r="Y84">
        <f t="shared" si="32"/>
        <v>84.167989406295561</v>
      </c>
      <c r="Z84">
        <f t="shared" si="33"/>
        <v>0</v>
      </c>
      <c r="AA84">
        <f t="shared" si="12"/>
        <v>0.12444550614382321</v>
      </c>
      <c r="AB84">
        <f t="shared" si="19"/>
        <v>21041.889417619004</v>
      </c>
      <c r="AC84">
        <f t="shared" si="34"/>
        <v>20817.887506560124</v>
      </c>
      <c r="AD84">
        <f t="shared" si="21"/>
        <v>84.166206386414061</v>
      </c>
      <c r="AE84">
        <f t="shared" si="13"/>
        <v>0.12389163295960579</v>
      </c>
      <c r="AF84">
        <f t="shared" si="35"/>
        <v>20595.879538964422</v>
      </c>
      <c r="AG84">
        <f t="shared" si="14"/>
        <v>3.7116430001516473E-2</v>
      </c>
    </row>
    <row r="85" spans="1:33" x14ac:dyDescent="0.25">
      <c r="A85">
        <v>66</v>
      </c>
      <c r="B85">
        <v>0.65</v>
      </c>
      <c r="C85">
        <f t="shared" ref="C85:C116" si="38">$C$20+B85*(MAX($C$6,$C$6+$C$5-$C$10))</f>
        <v>87.835000000000008</v>
      </c>
      <c r="D85">
        <f t="shared" ref="D85:D120" si="39">IF(C85&gt;=$C$10+$C$11/12,PI()*($C$11/24)^2,IF(C85&lt;=$C$10,0,($C$11/12)^2*(1/8)*((PI()+2*ASIN((C85-$C$10-$C$11/24)/($C$11/24)))-SIN(PI()+2*ASIN((C85-$C$10-$C$11/24)/($C$11/24))))))</f>
        <v>2.8852474197031259E-2</v>
      </c>
      <c r="E85">
        <f t="shared" si="36"/>
        <v>530.16999265477</v>
      </c>
      <c r="F85">
        <f t="shared" si="37"/>
        <v>280.42499632738503</v>
      </c>
      <c r="G85">
        <f t="shared" ref="G85:G120" si="40">IF(C85&lt;$C$5,$C$12,E85*F85)</f>
        <v>148672.91824310363</v>
      </c>
      <c r="H85">
        <f t="shared" si="15"/>
        <v>523677.46071408567</v>
      </c>
      <c r="I85">
        <f t="shared" si="16"/>
        <v>87.835000000000008</v>
      </c>
      <c r="J85">
        <f t="shared" ref="J85:J120" si="41">$C$15*IF(C85&lt;=$C$10,0,IF(C85&gt;=$C$10+$C$11/12,0.6*D85*SQRT(64.4*(C85-$C$10+$C$11/24)),0.6*D85*SQRT(64.4*(C85-$C$10)/2)))</f>
        <v>0.27543527556110592</v>
      </c>
      <c r="K85">
        <f t="shared" ref="K85:K120" si="42">IF(C85&lt;$C$5,0,G85*$C$9/12/3600)</f>
        <v>0.1032450821132664</v>
      </c>
      <c r="L85">
        <f t="shared" ref="L85:L119" si="43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4">J85+K85+L85</f>
        <v>0.3786803576743723</v>
      </c>
      <c r="N85">
        <v>66</v>
      </c>
      <c r="S85">
        <f t="shared" si="27"/>
        <v>3</v>
      </c>
      <c r="T85">
        <f t="shared" si="28"/>
        <v>18</v>
      </c>
      <c r="U85">
        <f t="shared" ref="U85:U148" si="45">(S85-1)*24+T85</f>
        <v>66</v>
      </c>
      <c r="V85">
        <f>($T$12*'10-day-rainfall'!X72+$T$13*'10-day-rainfall'!Y72+$T$14*'10-day-rainfall'!Z72+$T$15*'10-day-rainfall'!AA72)/12</f>
        <v>1.214056543030174</v>
      </c>
      <c r="Y85">
        <f t="shared" si="32"/>
        <v>84.164439238008043</v>
      </c>
      <c r="Z85">
        <f t="shared" si="33"/>
        <v>0</v>
      </c>
      <c r="AA85">
        <f t="shared" ref="AA85:AA148" si="46">IF(AND(U85&gt;=$G$16,U85&lt;=$H$16),0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0.1233426900539317</v>
      </c>
      <c r="AB85">
        <f t="shared" si="19"/>
        <v>20595.879538963924</v>
      </c>
      <c r="AC85">
        <f t="shared" si="34"/>
        <v>20373.862696866847</v>
      </c>
      <c r="AD85">
        <f t="shared" si="21"/>
        <v>84.162672018962397</v>
      </c>
      <c r="AE85">
        <f t="shared" ref="AE85:AE148" si="47">IF(AND(U85&gt;=$G$16,U85&lt;=$H$16),0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0.12279372520492608</v>
      </c>
      <c r="AF85">
        <f t="shared" si="35"/>
        <v>20153.822128226191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3.6028437737707968E-2</v>
      </c>
    </row>
    <row r="86" spans="1:33" x14ac:dyDescent="0.25">
      <c r="A86">
        <v>67</v>
      </c>
      <c r="B86">
        <v>0.66</v>
      </c>
      <c r="C86">
        <f t="shared" si="38"/>
        <v>87.894000000000005</v>
      </c>
      <c r="D86">
        <f t="shared" si="39"/>
        <v>2.8852474197031259E-2</v>
      </c>
      <c r="E86">
        <f t="shared" si="36"/>
        <v>530.64199265476998</v>
      </c>
      <c r="F86">
        <f t="shared" si="37"/>
        <v>280.89699632738501</v>
      </c>
      <c r="G86">
        <f t="shared" si="40"/>
        <v>149055.7418619032</v>
      </c>
      <c r="H86">
        <f t="shared" ref="H86:H120" si="49">IF(C86&lt;$C$5,$C$12*(C86-$C$10),H85+(1/3)*(C86-MAX(C85,$C$5))*(G86+IF(C85&lt;$C$5,$C$13*$C$14,G85)+SQRT(G86*IF(C85&lt;$C$5,$C$13*$C$14,G85))))</f>
        <v>532460.45376700256</v>
      </c>
      <c r="I86">
        <f t="shared" ref="I86:I120" si="50">C86</f>
        <v>87.894000000000005</v>
      </c>
      <c r="J86">
        <f t="shared" si="41"/>
        <v>0.27749465514506222</v>
      </c>
      <c r="K86">
        <f t="shared" si="42"/>
        <v>0.10351093184854387</v>
      </c>
      <c r="L86">
        <f t="shared" si="43"/>
        <v>0</v>
      </c>
      <c r="M86">
        <f t="shared" si="44"/>
        <v>0.38100558699360609</v>
      </c>
      <c r="N86">
        <v>67</v>
      </c>
      <c r="S86">
        <f t="shared" si="27"/>
        <v>3</v>
      </c>
      <c r="T86">
        <f t="shared" si="28"/>
        <v>19</v>
      </c>
      <c r="U86">
        <f t="shared" si="45"/>
        <v>67</v>
      </c>
      <c r="V86">
        <f>($T$12*'10-day-rainfall'!X73+$T$13*'10-day-rainfall'!Y73+$T$14*'10-day-rainfall'!Z73+$T$15*'10-day-rainfall'!AA73)/12</f>
        <v>1.214056543030174</v>
      </c>
      <c r="Y86">
        <f t="shared" si="32"/>
        <v>84.160920530741748</v>
      </c>
      <c r="Z86">
        <f t="shared" si="33"/>
        <v>0</v>
      </c>
      <c r="AA86">
        <f t="shared" si="46"/>
        <v>0.12224964694312147</v>
      </c>
      <c r="AB86">
        <f t="shared" ref="AB86:AB149" si="51">VLOOKUP($Y86,$C$20:$H$120,6)+($Y86-VLOOKUP(VLOOKUP($Y86,$C$20:$N$120,12),$A$20:$C$120,3,FALSE))*(VLOOKUP(VLOOKUP($Y86,$C$20:$N$120,12)+1,$A$20:$H$120,8,FALSE)-VLOOKUP($Y86,$C$20:$H$120,6))/(VLOOKUP(VLOOKUP($Y86,$C$20:$N$120,12)+1,$A$20:$C$120,3,FALSE)-VLOOKUP(VLOOKUP($Y86,$C$20:$N$120,12),$A$20:$C$120,3,FALSE))</f>
        <v>20153.822128226297</v>
      </c>
      <c r="AC86">
        <f t="shared" si="34"/>
        <v>19933.772763728677</v>
      </c>
      <c r="AD86">
        <f t="shared" ref="AD86:AD149" si="52">VLOOKUP($AC86,$H$20:$I$120,2)+($AC86-VLOOKUP(VLOOKUP($AC86,$H$20:$N$120,7),$A$20:$H$120,8,FALSE))*(VLOOKUP(VLOOKUP($AC86,$H$20:$N$120,7)+1,$A$20:$I$120,9,FALSE)-VLOOKUP($AC86,$H$20:$I$120,2))/(VLOOKUP(VLOOKUP($AC86,$H$20:$N$120,7)+1,$A$20:$H$120,8,FALSE)-VLOOKUP(VLOOKUP($AC86,$H$20:$N$120,7),$A$20:$H$120,8,FALSE))</f>
        <v>84.159168972507473</v>
      </c>
      <c r="AE86">
        <f t="shared" si="47"/>
        <v>0.12170554693244527</v>
      </c>
      <c r="AF86">
        <f t="shared" si="35"/>
        <v>19715.682159269494</v>
      </c>
      <c r="AG86">
        <f t="shared" si="48"/>
        <v>3.4950087086614651E-2</v>
      </c>
    </row>
    <row r="87" spans="1:33" x14ac:dyDescent="0.25">
      <c r="A87">
        <v>68</v>
      </c>
      <c r="B87">
        <v>0.67</v>
      </c>
      <c r="C87">
        <f t="shared" si="38"/>
        <v>87.953000000000003</v>
      </c>
      <c r="D87">
        <f t="shared" si="39"/>
        <v>2.8852474197031259E-2</v>
      </c>
      <c r="E87">
        <f t="shared" si="36"/>
        <v>531.11399265476996</v>
      </c>
      <c r="F87">
        <f t="shared" si="37"/>
        <v>281.36899632738499</v>
      </c>
      <c r="G87">
        <f t="shared" si="40"/>
        <v>149439.01104870276</v>
      </c>
      <c r="H87">
        <f t="shared" si="49"/>
        <v>541266.04655827349</v>
      </c>
      <c r="I87">
        <f t="shared" si="50"/>
        <v>87.953000000000003</v>
      </c>
      <c r="J87">
        <f t="shared" si="41"/>
        <v>0.27953886356771879</v>
      </c>
      <c r="K87">
        <f t="shared" si="42"/>
        <v>0.10377709100604357</v>
      </c>
      <c r="L87">
        <f t="shared" si="43"/>
        <v>0</v>
      </c>
      <c r="M87">
        <f t="shared" si="44"/>
        <v>0.38331595457376233</v>
      </c>
      <c r="N87">
        <v>68</v>
      </c>
      <c r="S87">
        <f t="shared" si="27"/>
        <v>3</v>
      </c>
      <c r="T87">
        <f t="shared" si="28"/>
        <v>20</v>
      </c>
      <c r="U87">
        <f t="shared" si="45"/>
        <v>68</v>
      </c>
      <c r="V87">
        <f>($T$12*'10-day-rainfall'!X74+$T$13*'10-day-rainfall'!Y74+$T$14*'10-day-rainfall'!Z74+$T$15*'10-day-rainfall'!AA74)/12</f>
        <v>1.214056543030174</v>
      </c>
      <c r="Y87">
        <f t="shared" si="32"/>
        <v>84.157433005694159</v>
      </c>
      <c r="Z87">
        <f t="shared" si="33"/>
        <v>0</v>
      </c>
      <c r="AA87">
        <f t="shared" si="46"/>
        <v>0.12116629020482159</v>
      </c>
      <c r="AB87">
        <f t="shared" si="51"/>
        <v>19715.682159270247</v>
      </c>
      <c r="AC87">
        <f t="shared" si="34"/>
        <v>19497.582836901569</v>
      </c>
      <c r="AD87">
        <f t="shared" si="52"/>
        <v>84.155696969487664</v>
      </c>
      <c r="AE87">
        <f t="shared" si="47"/>
        <v>0.12062701192106018</v>
      </c>
      <c r="AF87">
        <f t="shared" si="35"/>
        <v>19281.42491635443</v>
      </c>
      <c r="AG87">
        <f t="shared" si="48"/>
        <v>3.3881292605813192E-2</v>
      </c>
    </row>
    <row r="88" spans="1:33" x14ac:dyDescent="0.25">
      <c r="A88">
        <v>69</v>
      </c>
      <c r="B88">
        <v>0.68</v>
      </c>
      <c r="C88">
        <f t="shared" si="38"/>
        <v>88.012</v>
      </c>
      <c r="D88">
        <f t="shared" si="39"/>
        <v>2.8852474197031259E-2</v>
      </c>
      <c r="E88">
        <f t="shared" si="36"/>
        <v>531.58599265476994</v>
      </c>
      <c r="F88">
        <f t="shared" si="37"/>
        <v>281.84099632738497</v>
      </c>
      <c r="G88">
        <f t="shared" si="40"/>
        <v>149822.72580350231</v>
      </c>
      <c r="H88">
        <f t="shared" si="49"/>
        <v>550094.26537640824</v>
      </c>
      <c r="I88">
        <f t="shared" si="50"/>
        <v>88.012</v>
      </c>
      <c r="J88">
        <f t="shared" si="41"/>
        <v>0.28156823126089053</v>
      </c>
      <c r="K88">
        <f t="shared" si="42"/>
        <v>0.10404355958576549</v>
      </c>
      <c r="L88">
        <f t="shared" si="43"/>
        <v>0</v>
      </c>
      <c r="M88">
        <f t="shared" si="44"/>
        <v>0.38561179084665603</v>
      </c>
      <c r="N88">
        <v>69</v>
      </c>
      <c r="S88">
        <f t="shared" si="27"/>
        <v>3</v>
      </c>
      <c r="T88">
        <f t="shared" si="28"/>
        <v>21</v>
      </c>
      <c r="U88">
        <f t="shared" si="45"/>
        <v>69</v>
      </c>
      <c r="V88">
        <f>($T$12*'10-day-rainfall'!X75+$T$13*'10-day-rainfall'!Y75+$T$14*'10-day-rainfall'!Z75+$T$15*'10-day-rainfall'!AA75)/12</f>
        <v>1.214056543030174</v>
      </c>
      <c r="Y88">
        <f t="shared" si="32"/>
        <v>84.153976386533444</v>
      </c>
      <c r="Z88">
        <f t="shared" si="33"/>
        <v>0</v>
      </c>
      <c r="AA88">
        <f t="shared" si="46"/>
        <v>0.12009253399994894</v>
      </c>
      <c r="AB88">
        <f t="shared" si="51"/>
        <v>19281.424916353622</v>
      </c>
      <c r="AC88">
        <f t="shared" si="34"/>
        <v>19065.258355153714</v>
      </c>
      <c r="AD88">
        <f t="shared" si="52"/>
        <v>84.152255734801003</v>
      </c>
      <c r="AE88">
        <f t="shared" si="47"/>
        <v>0.11955803471372992</v>
      </c>
      <c r="AF88">
        <f t="shared" si="35"/>
        <v>18851.015991384196</v>
      </c>
      <c r="AG88">
        <f t="shared" si="48"/>
        <v>3.2821969610051738E-2</v>
      </c>
    </row>
    <row r="89" spans="1:33" x14ac:dyDescent="0.25">
      <c r="A89">
        <v>70</v>
      </c>
      <c r="B89">
        <v>0.69000000000000006</v>
      </c>
      <c r="C89">
        <f t="shared" si="38"/>
        <v>88.070999999999998</v>
      </c>
      <c r="D89">
        <f t="shared" si="39"/>
        <v>2.8852474197031259E-2</v>
      </c>
      <c r="E89">
        <f t="shared" si="36"/>
        <v>532.05799265476992</v>
      </c>
      <c r="F89">
        <f t="shared" si="37"/>
        <v>282.31299632738495</v>
      </c>
      <c r="G89">
        <f t="shared" si="40"/>
        <v>150206.88612630186</v>
      </c>
      <c r="H89">
        <f t="shared" si="49"/>
        <v>558945.13650991651</v>
      </c>
      <c r="I89">
        <f t="shared" si="50"/>
        <v>88.070999999999998</v>
      </c>
      <c r="J89">
        <f t="shared" si="41"/>
        <v>0.28358307683294681</v>
      </c>
      <c r="K89">
        <f t="shared" si="42"/>
        <v>0.10431033758770962</v>
      </c>
      <c r="L89">
        <f t="shared" si="43"/>
        <v>0</v>
      </c>
      <c r="M89">
        <f t="shared" si="44"/>
        <v>0.38789341442065645</v>
      </c>
      <c r="N89">
        <v>70</v>
      </c>
      <c r="S89">
        <f t="shared" si="27"/>
        <v>3</v>
      </c>
      <c r="T89">
        <f t="shared" si="28"/>
        <v>22</v>
      </c>
      <c r="U89">
        <f t="shared" si="45"/>
        <v>70</v>
      </c>
      <c r="V89">
        <f>($T$12*'10-day-rainfall'!X76+$T$13*'10-day-rainfall'!Y76+$T$14*'10-day-rainfall'!Z76+$T$15*'10-day-rainfall'!AA76)/12</f>
        <v>1.214056543030174</v>
      </c>
      <c r="Y89">
        <f t="shared" si="32"/>
        <v>84.150550399376613</v>
      </c>
      <c r="Z89">
        <f t="shared" si="33"/>
        <v>0</v>
      </c>
      <c r="AA89">
        <f t="shared" si="46"/>
        <v>0.1190282932501234</v>
      </c>
      <c r="AB89">
        <f t="shared" si="51"/>
        <v>18851.015991383934</v>
      </c>
      <c r="AC89">
        <f t="shared" si="34"/>
        <v>18636.765063533712</v>
      </c>
      <c r="AD89">
        <f t="shared" si="52"/>
        <v>84.148844995783492</v>
      </c>
      <c r="AE89">
        <f t="shared" si="47"/>
        <v>0.11849853061073946</v>
      </c>
      <c r="AF89">
        <f t="shared" si="35"/>
        <v>18424.421281185274</v>
      </c>
      <c r="AG89">
        <f t="shared" si="48"/>
        <v>3.1772034164556151E-2</v>
      </c>
    </row>
    <row r="90" spans="1:33" x14ac:dyDescent="0.25">
      <c r="A90">
        <v>71</v>
      </c>
      <c r="B90">
        <v>0.70000000000000007</v>
      </c>
      <c r="C90">
        <f t="shared" si="38"/>
        <v>88.13000000000001</v>
      </c>
      <c r="D90">
        <f t="shared" si="39"/>
        <v>2.8852474197031259E-2</v>
      </c>
      <c r="E90">
        <f t="shared" si="36"/>
        <v>532.52999265477001</v>
      </c>
      <c r="F90">
        <f t="shared" si="37"/>
        <v>282.78499632738504</v>
      </c>
      <c r="G90">
        <f t="shared" si="40"/>
        <v>150591.49201710153</v>
      </c>
      <c r="H90">
        <f t="shared" si="49"/>
        <v>567818.68624731002</v>
      </c>
      <c r="I90">
        <f t="shared" si="50"/>
        <v>88.13000000000001</v>
      </c>
      <c r="J90">
        <f t="shared" si="41"/>
        <v>0.28558370765275803</v>
      </c>
      <c r="K90">
        <f t="shared" si="42"/>
        <v>0.10457742501187606</v>
      </c>
      <c r="L90">
        <f t="shared" si="43"/>
        <v>0</v>
      </c>
      <c r="M90">
        <f t="shared" si="44"/>
        <v>0.39016113266463409</v>
      </c>
      <c r="N90">
        <v>71</v>
      </c>
      <c r="S90">
        <f t="shared" si="27"/>
        <v>3</v>
      </c>
      <c r="T90">
        <f t="shared" si="28"/>
        <v>23</v>
      </c>
      <c r="U90">
        <f t="shared" si="45"/>
        <v>71</v>
      </c>
      <c r="V90">
        <f>($T$12*'10-day-rainfall'!X77+$T$13*'10-day-rainfall'!Y77+$T$14*'10-day-rainfall'!Z77+$T$15*'10-day-rainfall'!AA77)/12</f>
        <v>1.214056543030174</v>
      </c>
      <c r="Y90">
        <f t="shared" si="32"/>
        <v>84.147154772767763</v>
      </c>
      <c r="Z90">
        <f t="shared" si="33"/>
        <v>0</v>
      </c>
      <c r="AA90">
        <f t="shared" si="46"/>
        <v>0.11797348363090922</v>
      </c>
      <c r="AB90">
        <f t="shared" si="51"/>
        <v>18424.421281185052</v>
      </c>
      <c r="AC90">
        <f t="shared" si="34"/>
        <v>18212.069010649415</v>
      </c>
      <c r="AD90">
        <f t="shared" si="52"/>
        <v>84.145464482187407</v>
      </c>
      <c r="AE90">
        <f t="shared" si="47"/>
        <v>0.11744841566295883</v>
      </c>
      <c r="AF90">
        <f t="shared" si="35"/>
        <v>18001.6069847984</v>
      </c>
      <c r="AG90">
        <f t="shared" si="48"/>
        <v>3.0731403078362321E-2</v>
      </c>
    </row>
    <row r="91" spans="1:33" x14ac:dyDescent="0.25">
      <c r="A91">
        <v>72</v>
      </c>
      <c r="B91">
        <v>0.71</v>
      </c>
      <c r="C91">
        <f t="shared" si="38"/>
        <v>88.189000000000007</v>
      </c>
      <c r="D91">
        <f t="shared" si="39"/>
        <v>2.8852474197031259E-2</v>
      </c>
      <c r="E91">
        <f t="shared" si="36"/>
        <v>533.00199265476999</v>
      </c>
      <c r="F91">
        <f t="shared" si="37"/>
        <v>283.25699632738502</v>
      </c>
      <c r="G91">
        <f t="shared" si="40"/>
        <v>150976.5434759011</v>
      </c>
      <c r="H91">
        <f t="shared" si="49"/>
        <v>576714.94087709428</v>
      </c>
      <c r="I91">
        <f t="shared" si="50"/>
        <v>88.189000000000007</v>
      </c>
      <c r="J91">
        <f t="shared" si="41"/>
        <v>0.28757042039707531</v>
      </c>
      <c r="K91">
        <f t="shared" si="42"/>
        <v>0.10484482185826463</v>
      </c>
      <c r="L91">
        <f t="shared" si="43"/>
        <v>0</v>
      </c>
      <c r="M91">
        <f t="shared" si="44"/>
        <v>0.39241524225533997</v>
      </c>
      <c r="N91">
        <v>72</v>
      </c>
      <c r="S91">
        <f t="shared" si="27"/>
        <v>3</v>
      </c>
      <c r="T91">
        <f t="shared" si="28"/>
        <v>24</v>
      </c>
      <c r="U91">
        <f t="shared" si="45"/>
        <v>72</v>
      </c>
      <c r="V91">
        <f>($T$12*'10-day-rainfall'!X78+$T$13*'10-day-rainfall'!Y78+$T$14*'10-day-rainfall'!Z78+$T$15*'10-day-rainfall'!AA78)/12</f>
        <v>1.214056543030174</v>
      </c>
      <c r="Y91">
        <f t="shared" si="32"/>
        <v>84.143789237656591</v>
      </c>
      <c r="Z91">
        <f t="shared" si="33"/>
        <v>0</v>
      </c>
      <c r="AA91">
        <f t="shared" si="46"/>
        <v>0.11692802156514044</v>
      </c>
      <c r="AB91">
        <f t="shared" si="51"/>
        <v>18001.606984797807</v>
      </c>
      <c r="AC91">
        <f t="shared" si="34"/>
        <v>17791.136545980553</v>
      </c>
      <c r="AD91">
        <f t="shared" si="52"/>
        <v>84.142113926159894</v>
      </c>
      <c r="AE91">
        <f t="shared" si="47"/>
        <v>0.11640760666519498</v>
      </c>
      <c r="AF91">
        <f t="shared" si="35"/>
        <v>17582.539600803106</v>
      </c>
      <c r="AG91">
        <f t="shared" si="48"/>
        <v>2.9699993897731335E-2</v>
      </c>
    </row>
    <row r="92" spans="1:33" x14ac:dyDescent="0.25">
      <c r="A92">
        <v>73</v>
      </c>
      <c r="B92">
        <v>0.72</v>
      </c>
      <c r="C92">
        <f t="shared" si="38"/>
        <v>88.248000000000005</v>
      </c>
      <c r="D92">
        <f t="shared" si="39"/>
        <v>2.8852474197031259E-2</v>
      </c>
      <c r="E92">
        <f t="shared" si="36"/>
        <v>533.47399265476997</v>
      </c>
      <c r="F92">
        <f t="shared" si="37"/>
        <v>283.728996327385</v>
      </c>
      <c r="G92">
        <f t="shared" si="40"/>
        <v>151362.04050270063</v>
      </c>
      <c r="H92">
        <f t="shared" si="49"/>
        <v>585633.92668778112</v>
      </c>
      <c r="I92">
        <f t="shared" si="50"/>
        <v>88.248000000000005</v>
      </c>
      <c r="J92">
        <f t="shared" si="41"/>
        <v>0.28954350156410918</v>
      </c>
      <c r="K92">
        <f t="shared" si="42"/>
        <v>0.10511252812687544</v>
      </c>
      <c r="L92">
        <f t="shared" si="43"/>
        <v>0</v>
      </c>
      <c r="M92">
        <f t="shared" si="44"/>
        <v>0.39465602969098462</v>
      </c>
      <c r="N92">
        <v>73</v>
      </c>
      <c r="S92">
        <f t="shared" si="27"/>
        <v>4</v>
      </c>
      <c r="T92">
        <f t="shared" si="28"/>
        <v>1</v>
      </c>
      <c r="U92">
        <f t="shared" si="45"/>
        <v>73</v>
      </c>
      <c r="V92">
        <f>($T$12*'10-day-rainfall'!X79+$T$13*'10-day-rainfall'!Y79+$T$14*'10-day-rainfall'!Z79+$T$15*'10-day-rainfall'!AA79)/12</f>
        <v>1.214056543030174</v>
      </c>
      <c r="Y92">
        <f t="shared" si="32"/>
        <v>84.14045352737709</v>
      </c>
      <c r="Z92">
        <f t="shared" si="33"/>
        <v>0</v>
      </c>
      <c r="AA92">
        <f t="shared" si="46"/>
        <v>0.11589182421630376</v>
      </c>
      <c r="AB92">
        <f t="shared" si="51"/>
        <v>17582.539600803771</v>
      </c>
      <c r="AC92">
        <f t="shared" si="34"/>
        <v>17373.934317214425</v>
      </c>
      <c r="AD92">
        <f t="shared" si="52"/>
        <v>84.138793062221836</v>
      </c>
      <c r="AE92">
        <f t="shared" si="47"/>
        <v>0.11537602114962753</v>
      </c>
      <c r="AF92">
        <f t="shared" si="35"/>
        <v>17167.185924665111</v>
      </c>
      <c r="AG92">
        <f t="shared" si="48"/>
        <v>2.8677724899621143E-2</v>
      </c>
    </row>
    <row r="93" spans="1:33" x14ac:dyDescent="0.25">
      <c r="A93">
        <v>74</v>
      </c>
      <c r="B93">
        <v>0.73</v>
      </c>
      <c r="C93">
        <f t="shared" si="38"/>
        <v>88.307000000000002</v>
      </c>
      <c r="D93">
        <f t="shared" si="39"/>
        <v>2.8852474197031259E-2</v>
      </c>
      <c r="E93">
        <f t="shared" si="36"/>
        <v>533.94599265476995</v>
      </c>
      <c r="F93">
        <f t="shared" si="37"/>
        <v>284.20099632738498</v>
      </c>
      <c r="G93">
        <f t="shared" si="40"/>
        <v>151747.9830975002</v>
      </c>
      <c r="H93">
        <f t="shared" si="49"/>
        <v>594575.66996788024</v>
      </c>
      <c r="I93">
        <f t="shared" si="50"/>
        <v>88.307000000000002</v>
      </c>
      <c r="J93">
        <f t="shared" si="41"/>
        <v>0.29150322795581518</v>
      </c>
      <c r="K93">
        <f t="shared" si="42"/>
        <v>0.10538054381770846</v>
      </c>
      <c r="L93">
        <f t="shared" si="43"/>
        <v>0</v>
      </c>
      <c r="M93">
        <f t="shared" si="44"/>
        <v>0.39688377177352363</v>
      </c>
      <c r="N93">
        <v>74</v>
      </c>
      <c r="S93">
        <f t="shared" si="27"/>
        <v>4</v>
      </c>
      <c r="T93">
        <f t="shared" si="28"/>
        <v>2</v>
      </c>
      <c r="U93">
        <f t="shared" si="45"/>
        <v>74</v>
      </c>
      <c r="V93">
        <f>($T$12*'10-day-rainfall'!X80+$T$13*'10-day-rainfall'!Y80+$T$14*'10-day-rainfall'!Z80+$T$15*'10-day-rainfall'!AA80)/12</f>
        <v>1.214056543030174</v>
      </c>
      <c r="Y93">
        <f t="shared" si="32"/>
        <v>84.137147377626377</v>
      </c>
      <c r="Z93">
        <f t="shared" si="33"/>
        <v>0</v>
      </c>
      <c r="AA93">
        <f t="shared" si="46"/>
        <v>0.1148648094819609</v>
      </c>
      <c r="AB93">
        <f t="shared" si="51"/>
        <v>17167.185924665173</v>
      </c>
      <c r="AC93">
        <f t="shared" si="34"/>
        <v>16960.429267597643</v>
      </c>
      <c r="AD93">
        <f t="shared" si="52"/>
        <v>84.135501627246654</v>
      </c>
      <c r="AE93">
        <f t="shared" si="47"/>
        <v>0.11435357737922242</v>
      </c>
      <c r="AF93">
        <f t="shared" si="35"/>
        <v>16755.513046099972</v>
      </c>
      <c r="AG93">
        <f t="shared" si="48"/>
        <v>2.7664515085197513E-2</v>
      </c>
    </row>
    <row r="94" spans="1:33" x14ac:dyDescent="0.25">
      <c r="A94">
        <v>75</v>
      </c>
      <c r="B94">
        <v>0.74</v>
      </c>
      <c r="C94">
        <f t="shared" si="38"/>
        <v>88.366</v>
      </c>
      <c r="D94">
        <f t="shared" si="39"/>
        <v>2.8852474197031259E-2</v>
      </c>
      <c r="E94">
        <f t="shared" si="36"/>
        <v>534.41799265476993</v>
      </c>
      <c r="F94">
        <f t="shared" si="37"/>
        <v>284.67299632738496</v>
      </c>
      <c r="G94">
        <f t="shared" si="40"/>
        <v>152134.37126029975</v>
      </c>
      <c r="H94">
        <f t="shared" si="49"/>
        <v>603540.19700590137</v>
      </c>
      <c r="I94">
        <f t="shared" si="50"/>
        <v>88.366</v>
      </c>
      <c r="J94">
        <f t="shared" si="41"/>
        <v>0.29344986713119264</v>
      </c>
      <c r="K94">
        <f t="shared" si="42"/>
        <v>0.10564886893076372</v>
      </c>
      <c r="L94">
        <f t="shared" si="43"/>
        <v>0</v>
      </c>
      <c r="M94">
        <f t="shared" si="44"/>
        <v>0.39909873606195634</v>
      </c>
      <c r="N94">
        <v>75</v>
      </c>
      <c r="S94">
        <f t="shared" si="27"/>
        <v>4</v>
      </c>
      <c r="T94">
        <f t="shared" si="28"/>
        <v>3</v>
      </c>
      <c r="U94">
        <f t="shared" si="45"/>
        <v>75</v>
      </c>
      <c r="V94">
        <f>($T$12*'10-day-rainfall'!X81+$T$13*'10-day-rainfall'!Y81+$T$14*'10-day-rainfall'!Z81+$T$15*'10-day-rainfall'!AA81)/12</f>
        <v>1.214056543030174</v>
      </c>
      <c r="Y94">
        <f t="shared" si="32"/>
        <v>84.1338705264438</v>
      </c>
      <c r="Z94">
        <f t="shared" si="33"/>
        <v>0</v>
      </c>
      <c r="AA94">
        <f t="shared" si="46"/>
        <v>0.1138468959872595</v>
      </c>
      <c r="AB94">
        <f t="shared" si="51"/>
        <v>16755.513046100445</v>
      </c>
      <c r="AC94">
        <f t="shared" si="34"/>
        <v>16550.588633323379</v>
      </c>
      <c r="AD94">
        <f t="shared" si="52"/>
        <v>84.132239360439641</v>
      </c>
      <c r="AE94">
        <f t="shared" si="47"/>
        <v>0.11334019434131336</v>
      </c>
      <c r="AF94">
        <f t="shared" si="35"/>
        <v>16347.488346471717</v>
      </c>
      <c r="AG94">
        <f t="shared" si="48"/>
        <v>2.6660284173432029E-2</v>
      </c>
    </row>
    <row r="95" spans="1:33" x14ac:dyDescent="0.25">
      <c r="A95">
        <v>76</v>
      </c>
      <c r="B95">
        <v>0.75</v>
      </c>
      <c r="C95">
        <f t="shared" si="38"/>
        <v>88.425000000000011</v>
      </c>
      <c r="D95">
        <f t="shared" si="39"/>
        <v>2.8852474197031259E-2</v>
      </c>
      <c r="E95">
        <f t="shared" si="36"/>
        <v>534.88999265477003</v>
      </c>
      <c r="F95">
        <f t="shared" si="37"/>
        <v>285.14499632738506</v>
      </c>
      <c r="G95">
        <f t="shared" si="40"/>
        <v>152521.20499109942</v>
      </c>
      <c r="H95">
        <f t="shared" si="49"/>
        <v>612527.53409035644</v>
      </c>
      <c r="I95">
        <f t="shared" si="50"/>
        <v>88.425000000000011</v>
      </c>
      <c r="J95">
        <f t="shared" si="41"/>
        <v>0.29538367783269537</v>
      </c>
      <c r="K95">
        <f t="shared" si="42"/>
        <v>0.10591750346604127</v>
      </c>
      <c r="L95">
        <f t="shared" si="43"/>
        <v>0</v>
      </c>
      <c r="M95">
        <f t="shared" si="44"/>
        <v>0.40130118129873665</v>
      </c>
      <c r="N95">
        <v>76</v>
      </c>
      <c r="S95">
        <f t="shared" si="27"/>
        <v>4</v>
      </c>
      <c r="T95">
        <f t="shared" si="28"/>
        <v>4</v>
      </c>
      <c r="U95">
        <f t="shared" si="45"/>
        <v>76</v>
      </c>
      <c r="V95">
        <f>($T$12*'10-day-rainfall'!X82+$T$13*'10-day-rainfall'!Y82+$T$14*'10-day-rainfall'!Z82+$T$15*'10-day-rainfall'!AA82)/12</f>
        <v>1.214056543030174</v>
      </c>
      <c r="Y95">
        <f t="shared" si="32"/>
        <v>84.130622714190153</v>
      </c>
      <c r="Z95">
        <f t="shared" si="33"/>
        <v>0</v>
      </c>
      <c r="AA95">
        <f t="shared" si="46"/>
        <v>0.11283800307847476</v>
      </c>
      <c r="AB95">
        <f t="shared" si="51"/>
        <v>16347.488346472313</v>
      </c>
      <c r="AC95">
        <f t="shared" si="34"/>
        <v>16144.37994093106</v>
      </c>
      <c r="AD95">
        <f t="shared" si="52"/>
        <v>84.129006003317173</v>
      </c>
      <c r="AE95">
        <f t="shared" si="47"/>
        <v>0.11233579174114354</v>
      </c>
      <c r="AF95">
        <f t="shared" si="35"/>
        <v>15943.079496204196</v>
      </c>
      <c r="AG95">
        <f t="shared" si="48"/>
        <v>2.5664952594730596E-2</v>
      </c>
    </row>
    <row r="96" spans="1:33" x14ac:dyDescent="0.25">
      <c r="A96">
        <v>77</v>
      </c>
      <c r="B96">
        <v>0.76</v>
      </c>
      <c r="C96">
        <f t="shared" si="38"/>
        <v>88.484000000000009</v>
      </c>
      <c r="D96">
        <f t="shared" si="39"/>
        <v>2.8852474197031259E-2</v>
      </c>
      <c r="E96">
        <f t="shared" si="36"/>
        <v>535.36199265477001</v>
      </c>
      <c r="F96">
        <f t="shared" si="37"/>
        <v>285.61699632738504</v>
      </c>
      <c r="G96">
        <f t="shared" si="40"/>
        <v>152908.48428989897</v>
      </c>
      <c r="H96">
        <f t="shared" si="49"/>
        <v>621537.70750975085</v>
      </c>
      <c r="I96">
        <f t="shared" si="50"/>
        <v>88.484000000000009</v>
      </c>
      <c r="J96">
        <f t="shared" si="41"/>
        <v>0.29730491038767631</v>
      </c>
      <c r="K96">
        <f t="shared" si="42"/>
        <v>0.10618644742354094</v>
      </c>
      <c r="L96">
        <f t="shared" si="43"/>
        <v>0</v>
      </c>
      <c r="M96">
        <f t="shared" si="44"/>
        <v>0.40349135781121725</v>
      </c>
      <c r="N96">
        <v>77</v>
      </c>
      <c r="S96">
        <f t="shared" si="27"/>
        <v>4</v>
      </c>
      <c r="T96">
        <f t="shared" si="28"/>
        <v>5</v>
      </c>
      <c r="U96">
        <f t="shared" si="45"/>
        <v>77</v>
      </c>
      <c r="V96">
        <f>($T$12*'10-day-rainfall'!X83+$T$13*'10-day-rainfall'!Y83+$T$14*'10-day-rainfall'!Z83+$T$15*'10-day-rainfall'!AA83)/12</f>
        <v>1.214056543030174</v>
      </c>
      <c r="Y96">
        <f t="shared" si="32"/>
        <v>84.127403683527106</v>
      </c>
      <c r="Z96">
        <f t="shared" si="33"/>
        <v>0</v>
      </c>
      <c r="AA96">
        <f t="shared" si="46"/>
        <v>0.11183805081662178</v>
      </c>
      <c r="AB96">
        <f t="shared" si="51"/>
        <v>15943.079496204455</v>
      </c>
      <c r="AC96">
        <f t="shared" si="34"/>
        <v>15741.771004734535</v>
      </c>
      <c r="AD96">
        <f t="shared" si="52"/>
        <v>84.125801299686245</v>
      </c>
      <c r="AE96">
        <f t="shared" si="47"/>
        <v>0.1113402899955088</v>
      </c>
      <c r="AF96">
        <f t="shared" si="35"/>
        <v>15542.254452220623</v>
      </c>
      <c r="AG96">
        <f t="shared" si="48"/>
        <v>2.4678441484631643E-2</v>
      </c>
    </row>
    <row r="97" spans="1:33" x14ac:dyDescent="0.25">
      <c r="A97">
        <v>78</v>
      </c>
      <c r="B97">
        <v>0.77</v>
      </c>
      <c r="C97">
        <f t="shared" si="38"/>
        <v>88.543000000000006</v>
      </c>
      <c r="D97">
        <f t="shared" si="39"/>
        <v>2.8852474197031259E-2</v>
      </c>
      <c r="E97">
        <f t="shared" si="36"/>
        <v>535.83399265476999</v>
      </c>
      <c r="F97">
        <f t="shared" si="37"/>
        <v>286.08899632738502</v>
      </c>
      <c r="G97">
        <f t="shared" si="40"/>
        <v>153296.20915669855</v>
      </c>
      <c r="H97">
        <f t="shared" si="49"/>
        <v>630570.74355259666</v>
      </c>
      <c r="I97">
        <f t="shared" si="50"/>
        <v>88.543000000000006</v>
      </c>
      <c r="J97">
        <f t="shared" si="41"/>
        <v>0.29921380708663647</v>
      </c>
      <c r="K97">
        <f t="shared" si="42"/>
        <v>0.10645570080326287</v>
      </c>
      <c r="L97">
        <f t="shared" si="43"/>
        <v>0</v>
      </c>
      <c r="M97">
        <f t="shared" si="44"/>
        <v>0.40566950788989936</v>
      </c>
      <c r="N97">
        <v>78</v>
      </c>
      <c r="S97">
        <f t="shared" si="27"/>
        <v>4</v>
      </c>
      <c r="T97">
        <f t="shared" si="28"/>
        <v>6</v>
      </c>
      <c r="U97">
        <f t="shared" si="45"/>
        <v>78</v>
      </c>
      <c r="V97">
        <f>($T$12*'10-day-rainfall'!X84+$T$13*'10-day-rainfall'!Y84+$T$14*'10-day-rainfall'!Z84+$T$15*'10-day-rainfall'!AA84)/12</f>
        <v>1.214056543030174</v>
      </c>
      <c r="Y97">
        <f t="shared" si="32"/>
        <v>84.124213179396833</v>
      </c>
      <c r="Z97">
        <f t="shared" si="33"/>
        <v>0</v>
      </c>
      <c r="AA97">
        <f t="shared" si="46"/>
        <v>0.11084695997112524</v>
      </c>
      <c r="AB97">
        <f t="shared" si="51"/>
        <v>15542.254452221328</v>
      </c>
      <c r="AC97">
        <f t="shared" si="34"/>
        <v>15342.729924273302</v>
      </c>
      <c r="AD97">
        <f t="shared" si="52"/>
        <v>84.122624995624221</v>
      </c>
      <c r="AE97">
        <f t="shared" si="47"/>
        <v>0.11035361022646713</v>
      </c>
      <c r="AF97">
        <f t="shared" si="35"/>
        <v>15144.981455406047</v>
      </c>
      <c r="AG97">
        <f t="shared" si="48"/>
        <v>2.3700672677560899E-2</v>
      </c>
    </row>
    <row r="98" spans="1:33" x14ac:dyDescent="0.25">
      <c r="A98">
        <v>79</v>
      </c>
      <c r="B98">
        <v>0.78</v>
      </c>
      <c r="C98">
        <f t="shared" si="38"/>
        <v>88.602000000000004</v>
      </c>
      <c r="D98">
        <f t="shared" si="39"/>
        <v>2.8852474197031259E-2</v>
      </c>
      <c r="E98">
        <f t="shared" si="36"/>
        <v>536.30599265476997</v>
      </c>
      <c r="F98">
        <f t="shared" si="37"/>
        <v>286.560996327385</v>
      </c>
      <c r="G98">
        <f t="shared" si="40"/>
        <v>153684.37959149812</v>
      </c>
      <c r="H98">
        <f t="shared" si="49"/>
        <v>639626.66850740358</v>
      </c>
      <c r="I98">
        <f t="shared" si="50"/>
        <v>88.602000000000004</v>
      </c>
      <c r="J98">
        <f t="shared" si="41"/>
        <v>0.30111060253988658</v>
      </c>
      <c r="K98">
        <f t="shared" si="42"/>
        <v>0.10672526360520702</v>
      </c>
      <c r="L98">
        <f t="shared" si="43"/>
        <v>0</v>
      </c>
      <c r="M98">
        <f t="shared" si="44"/>
        <v>0.4078358661450936</v>
      </c>
      <c r="N98">
        <v>79</v>
      </c>
      <c r="S98">
        <f t="shared" si="27"/>
        <v>4</v>
      </c>
      <c r="T98">
        <f t="shared" si="28"/>
        <v>7</v>
      </c>
      <c r="U98">
        <f t="shared" si="45"/>
        <v>79</v>
      </c>
      <c r="V98">
        <f>($T$12*'10-day-rainfall'!X85+$T$13*'10-day-rainfall'!Y85+$T$14*'10-day-rainfall'!Z85+$T$15*'10-day-rainfall'!AA85)/12</f>
        <v>1.214056543030174</v>
      </c>
      <c r="Y98">
        <f t="shared" si="32"/>
        <v>84.12105094900177</v>
      </c>
      <c r="Z98">
        <f t="shared" si="33"/>
        <v>0</v>
      </c>
      <c r="AA98">
        <f t="shared" si="46"/>
        <v>0.10986465201353336</v>
      </c>
      <c r="AB98">
        <f t="shared" si="51"/>
        <v>15144.981455405899</v>
      </c>
      <c r="AC98">
        <f t="shared" si="34"/>
        <v>14947.22508178154</v>
      </c>
      <c r="AD98">
        <f t="shared" si="52"/>
        <v>84.119476839458699</v>
      </c>
      <c r="AE98">
        <f t="shared" si="47"/>
        <v>0.10937567425508336</v>
      </c>
      <c r="AF98">
        <f t="shared" si="35"/>
        <v>14751.229028087599</v>
      </c>
      <c r="AG98">
        <f t="shared" si="48"/>
        <v>2.273156870062977E-2</v>
      </c>
    </row>
    <row r="99" spans="1:33" x14ac:dyDescent="0.25">
      <c r="A99">
        <v>80</v>
      </c>
      <c r="B99">
        <v>0.79</v>
      </c>
      <c r="C99">
        <f t="shared" si="38"/>
        <v>88.661000000000001</v>
      </c>
      <c r="D99">
        <f t="shared" si="39"/>
        <v>2.8852474197031259E-2</v>
      </c>
      <c r="E99">
        <f t="shared" si="36"/>
        <v>536.77799265476995</v>
      </c>
      <c r="F99">
        <f t="shared" si="37"/>
        <v>287.03299632738498</v>
      </c>
      <c r="G99">
        <f t="shared" si="40"/>
        <v>154072.99559429765</v>
      </c>
      <c r="H99">
        <f t="shared" si="49"/>
        <v>648705.50866268133</v>
      </c>
      <c r="I99">
        <f t="shared" si="50"/>
        <v>88.661000000000001</v>
      </c>
      <c r="J99">
        <f t="shared" si="41"/>
        <v>0.30299552401411517</v>
      </c>
      <c r="K99">
        <f t="shared" si="42"/>
        <v>0.10699513582937337</v>
      </c>
      <c r="L99">
        <f t="shared" si="43"/>
        <v>0</v>
      </c>
      <c r="M99">
        <f t="shared" si="44"/>
        <v>0.40999065984348854</v>
      </c>
      <c r="N99">
        <v>80</v>
      </c>
      <c r="S99">
        <f t="shared" si="27"/>
        <v>4</v>
      </c>
      <c r="T99">
        <f t="shared" si="28"/>
        <v>8</v>
      </c>
      <c r="U99">
        <f t="shared" si="45"/>
        <v>80</v>
      </c>
      <c r="V99">
        <f>($T$12*'10-day-rainfall'!X86+$T$13*'10-day-rainfall'!Y86+$T$14*'10-day-rainfall'!Z86+$T$15*'10-day-rainfall'!AA86)/12</f>
        <v>1.214056543030174</v>
      </c>
      <c r="Y99">
        <f t="shared" si="32"/>
        <v>84.117916506164732</v>
      </c>
      <c r="Z99">
        <f t="shared" si="33"/>
        <v>0</v>
      </c>
      <c r="AA99">
        <f t="shared" si="46"/>
        <v>0.10889454807234533</v>
      </c>
      <c r="AB99">
        <f t="shared" si="51"/>
        <v>14751.229028086778</v>
      </c>
      <c r="AC99">
        <f t="shared" si="34"/>
        <v>14555.218841556556</v>
      </c>
      <c r="AD99">
        <f t="shared" si="52"/>
        <v>84.116351880616918</v>
      </c>
      <c r="AE99">
        <f t="shared" si="47"/>
        <v>0.10847545646295269</v>
      </c>
      <c r="AF99">
        <f t="shared" si="35"/>
        <v>14360.717384820149</v>
      </c>
      <c r="AG99">
        <f t="shared" si="48"/>
        <v>2.1774552274505005E-2</v>
      </c>
    </row>
    <row r="100" spans="1:33" x14ac:dyDescent="0.25">
      <c r="A100">
        <v>81</v>
      </c>
      <c r="B100">
        <v>0.8</v>
      </c>
      <c r="C100">
        <f t="shared" si="38"/>
        <v>88.72</v>
      </c>
      <c r="D100">
        <f t="shared" si="39"/>
        <v>2.8852474197031259E-2</v>
      </c>
      <c r="E100">
        <f t="shared" si="36"/>
        <v>537.24999265476993</v>
      </c>
      <c r="F100">
        <f t="shared" si="37"/>
        <v>287.50499632738496</v>
      </c>
      <c r="G100">
        <f t="shared" si="40"/>
        <v>154462.05716509721</v>
      </c>
      <c r="H100">
        <f t="shared" si="49"/>
        <v>657807.29030693986</v>
      </c>
      <c r="I100">
        <f t="shared" si="50"/>
        <v>88.72</v>
      </c>
      <c r="J100">
        <f t="shared" si="41"/>
        <v>0.30486879175022635</v>
      </c>
      <c r="K100">
        <f t="shared" si="42"/>
        <v>0.10726531747576196</v>
      </c>
      <c r="L100">
        <f t="shared" si="43"/>
        <v>0</v>
      </c>
      <c r="M100">
        <f t="shared" si="44"/>
        <v>0.41213410922598831</v>
      </c>
      <c r="N100">
        <v>81</v>
      </c>
      <c r="S100">
        <f t="shared" si="27"/>
        <v>4</v>
      </c>
      <c r="T100">
        <f t="shared" si="28"/>
        <v>9</v>
      </c>
      <c r="U100">
        <f t="shared" si="45"/>
        <v>81</v>
      </c>
      <c r="V100">
        <f>($T$12*'10-day-rainfall'!X87+$T$13*'10-day-rainfall'!Y87+$T$14*'10-day-rainfall'!Z87+$T$15*'10-day-rainfall'!AA87)/12</f>
        <v>1.214056543030174</v>
      </c>
      <c r="Y100">
        <f t="shared" si="32"/>
        <v>84.114799298306338</v>
      </c>
      <c r="Z100">
        <f t="shared" si="33"/>
        <v>5.4257332394762377E-3</v>
      </c>
      <c r="AA100">
        <f t="shared" si="46"/>
        <v>0.10805959068588894</v>
      </c>
      <c r="AB100">
        <f t="shared" si="51"/>
        <v>14360.717384819276</v>
      </c>
      <c r="AC100">
        <f t="shared" si="34"/>
        <v>14175.976441415733</v>
      </c>
      <c r="AD100">
        <f t="shared" si="52"/>
        <v>84.113324628010403</v>
      </c>
      <c r="AE100">
        <f t="shared" si="47"/>
        <v>0.10766459397341044</v>
      </c>
      <c r="AF100">
        <f t="shared" si="35"/>
        <v>13992.657486177113</v>
      </c>
      <c r="AG100">
        <f t="shared" si="48"/>
        <v>2.095259452783621E-2</v>
      </c>
    </row>
    <row r="101" spans="1:33" x14ac:dyDescent="0.25">
      <c r="A101">
        <v>82</v>
      </c>
      <c r="B101">
        <v>0.81</v>
      </c>
      <c r="C101">
        <f t="shared" si="38"/>
        <v>88.779000000000011</v>
      </c>
      <c r="D101">
        <f t="shared" si="39"/>
        <v>2.8852474197031259E-2</v>
      </c>
      <c r="E101">
        <f t="shared" si="36"/>
        <v>537.72199265477002</v>
      </c>
      <c r="F101">
        <f t="shared" si="37"/>
        <v>287.97699632738505</v>
      </c>
      <c r="G101">
        <f t="shared" si="40"/>
        <v>154851.56430389688</v>
      </c>
      <c r="H101">
        <f t="shared" si="49"/>
        <v>666932.0397286911</v>
      </c>
      <c r="I101">
        <f t="shared" si="50"/>
        <v>88.779000000000011</v>
      </c>
      <c r="J101">
        <f t="shared" si="41"/>
        <v>0.30673061926370809</v>
      </c>
      <c r="K101">
        <f t="shared" si="42"/>
        <v>0.10753580854437284</v>
      </c>
      <c r="L101">
        <f t="shared" si="43"/>
        <v>0</v>
      </c>
      <c r="M101">
        <f t="shared" si="44"/>
        <v>0.41426642780808093</v>
      </c>
      <c r="N101">
        <v>82</v>
      </c>
      <c r="S101">
        <f t="shared" si="27"/>
        <v>4</v>
      </c>
      <c r="T101">
        <f t="shared" si="28"/>
        <v>10</v>
      </c>
      <c r="U101">
        <f t="shared" si="45"/>
        <v>82</v>
      </c>
      <c r="V101">
        <f>($T$12*'10-day-rainfall'!X88+$T$13*'10-day-rainfall'!Y88+$T$14*'10-day-rainfall'!Z88+$T$15*'10-day-rainfall'!AA88)/12</f>
        <v>1.2145049507359158</v>
      </c>
      <c r="Y101">
        <f t="shared" si="32"/>
        <v>84.111861308548058</v>
      </c>
      <c r="Z101">
        <f t="shared" si="33"/>
        <v>3.8447521174199292E-2</v>
      </c>
      <c r="AA101">
        <f t="shared" si="46"/>
        <v>0.10727263762999867</v>
      </c>
      <c r="AB101">
        <f t="shared" si="51"/>
        <v>13992.657486176602</v>
      </c>
      <c r="AC101">
        <f t="shared" si="34"/>
        <v>13868.772276556163</v>
      </c>
      <c r="AD101">
        <f t="shared" si="52"/>
        <v>84.110872411147369</v>
      </c>
      <c r="AE101">
        <f t="shared" si="47"/>
        <v>0.10700775725414287</v>
      </c>
      <c r="AF101">
        <f t="shared" si="35"/>
        <v>13745.840636288805</v>
      </c>
      <c r="AG101">
        <f t="shared" si="48"/>
        <v>2.0177893721488566E-2</v>
      </c>
    </row>
    <row r="102" spans="1:33" x14ac:dyDescent="0.25">
      <c r="A102">
        <v>83</v>
      </c>
      <c r="B102">
        <v>0.82000000000000006</v>
      </c>
      <c r="C102">
        <f t="shared" si="38"/>
        <v>88.838000000000008</v>
      </c>
      <c r="D102">
        <f t="shared" si="39"/>
        <v>2.8852474197031259E-2</v>
      </c>
      <c r="E102">
        <f t="shared" si="36"/>
        <v>538.19399265477</v>
      </c>
      <c r="F102">
        <f t="shared" si="37"/>
        <v>288.44899632738503</v>
      </c>
      <c r="G102">
        <f t="shared" si="40"/>
        <v>155241.51701069644</v>
      </c>
      <c r="H102">
        <f t="shared" si="49"/>
        <v>676079.78321644047</v>
      </c>
      <c r="I102">
        <f t="shared" si="50"/>
        <v>88.838000000000008</v>
      </c>
      <c r="J102">
        <f t="shared" si="41"/>
        <v>0.30858121362868562</v>
      </c>
      <c r="K102">
        <f t="shared" si="42"/>
        <v>0.10780660903520585</v>
      </c>
      <c r="L102">
        <f t="shared" si="43"/>
        <v>0</v>
      </c>
      <c r="M102">
        <f t="shared" si="44"/>
        <v>0.41638782266389146</v>
      </c>
      <c r="N102">
        <v>83</v>
      </c>
      <c r="S102">
        <f t="shared" si="27"/>
        <v>4</v>
      </c>
      <c r="T102">
        <f t="shared" si="28"/>
        <v>11</v>
      </c>
      <c r="U102">
        <f t="shared" si="45"/>
        <v>83</v>
      </c>
      <c r="V102">
        <f>($T$12*'10-day-rainfall'!X89+$T$13*'10-day-rainfall'!Y89+$T$14*'10-day-rainfall'!Z89+$T$15*'10-day-rainfall'!AA89)/12</f>
        <v>1.2176824318246926</v>
      </c>
      <c r="Y102">
        <f t="shared" si="32"/>
        <v>84.109891125488687</v>
      </c>
      <c r="Z102">
        <f t="shared" si="33"/>
        <v>8.8622055490837778E-2</v>
      </c>
      <c r="AA102">
        <f t="shared" si="46"/>
        <v>0.10674491571576626</v>
      </c>
      <c r="AB102">
        <f t="shared" si="51"/>
        <v>13745.840636289453</v>
      </c>
      <c r="AC102">
        <f t="shared" si="34"/>
        <v>13713.219487884582</v>
      </c>
      <c r="AD102">
        <f t="shared" si="52"/>
        <v>84.109630731459703</v>
      </c>
      <c r="AE102">
        <f t="shared" si="47"/>
        <v>0.10667516806730445</v>
      </c>
      <c r="AF102">
        <f t="shared" si="35"/>
        <v>13680.849431014172</v>
      </c>
      <c r="AG102">
        <f t="shared" si="48"/>
        <v>1.9658388028711664E-2</v>
      </c>
    </row>
    <row r="103" spans="1:33" x14ac:dyDescent="0.25">
      <c r="A103">
        <v>84</v>
      </c>
      <c r="B103">
        <v>0.83000000000000007</v>
      </c>
      <c r="C103">
        <f t="shared" si="38"/>
        <v>88.897000000000006</v>
      </c>
      <c r="D103">
        <f t="shared" si="39"/>
        <v>2.8852474197031259E-2</v>
      </c>
      <c r="E103">
        <f t="shared" si="36"/>
        <v>538.66599265476998</v>
      </c>
      <c r="F103">
        <f t="shared" si="37"/>
        <v>288.92099632738501</v>
      </c>
      <c r="G103">
        <f t="shared" si="40"/>
        <v>155631.91528549601</v>
      </c>
      <c r="H103">
        <f t="shared" si="49"/>
        <v>685250.54705870012</v>
      </c>
      <c r="I103">
        <f t="shared" si="50"/>
        <v>88.897000000000006</v>
      </c>
      <c r="J103">
        <f t="shared" si="41"/>
        <v>0.31042077574673893</v>
      </c>
      <c r="K103">
        <f t="shared" si="42"/>
        <v>0.1080777189482611</v>
      </c>
      <c r="L103">
        <f t="shared" si="43"/>
        <v>0</v>
      </c>
      <c r="M103">
        <f t="shared" si="44"/>
        <v>0.418498494695</v>
      </c>
      <c r="N103">
        <v>84</v>
      </c>
      <c r="S103">
        <f t="shared" si="27"/>
        <v>4</v>
      </c>
      <c r="T103">
        <f t="shared" si="28"/>
        <v>12</v>
      </c>
      <c r="U103">
        <f t="shared" si="45"/>
        <v>84</v>
      </c>
      <c r="V103">
        <f>($T$12*'10-day-rainfall'!X90+$T$13*'10-day-rainfall'!Y90+$T$14*'10-day-rainfall'!Z90+$T$15*'10-day-rainfall'!AA90)/12</f>
        <v>1.2250065686421172</v>
      </c>
      <c r="Y103">
        <f t="shared" si="32"/>
        <v>84.109372341735877</v>
      </c>
      <c r="Z103">
        <f t="shared" si="33"/>
        <v>0.16359032534545484</v>
      </c>
      <c r="AA103">
        <f t="shared" si="46"/>
        <v>0.10660595728050647</v>
      </c>
      <c r="AB103">
        <f t="shared" si="51"/>
        <v>13680.849431014312</v>
      </c>
      <c r="AC103">
        <f t="shared" si="34"/>
        <v>13783.421293531219</v>
      </c>
      <c r="AD103">
        <f t="shared" si="52"/>
        <v>84.110191108145017</v>
      </c>
      <c r="AE103">
        <f t="shared" si="47"/>
        <v>0.106825267346485</v>
      </c>
      <c r="AF103">
        <f t="shared" si="35"/>
        <v>13885.203639810603</v>
      </c>
      <c r="AG103">
        <f t="shared" si="48"/>
        <v>1.9521593068658062E-2</v>
      </c>
    </row>
    <row r="104" spans="1:33" x14ac:dyDescent="0.25">
      <c r="A104">
        <v>85</v>
      </c>
      <c r="B104">
        <v>0.84</v>
      </c>
      <c r="C104">
        <f t="shared" si="38"/>
        <v>88.956000000000003</v>
      </c>
      <c r="D104">
        <f t="shared" si="39"/>
        <v>2.8852474197031259E-2</v>
      </c>
      <c r="E104">
        <f t="shared" si="36"/>
        <v>539.13799265476996</v>
      </c>
      <c r="F104">
        <f t="shared" si="37"/>
        <v>289.39299632738499</v>
      </c>
      <c r="G104">
        <f t="shared" si="40"/>
        <v>156022.75912829555</v>
      </c>
      <c r="H104">
        <f t="shared" si="49"/>
        <v>694444.35754397989</v>
      </c>
      <c r="I104">
        <f t="shared" si="50"/>
        <v>88.956000000000003</v>
      </c>
      <c r="J104">
        <f t="shared" si="41"/>
        <v>0.31224950060146106</v>
      </c>
      <c r="K104">
        <f t="shared" si="42"/>
        <v>0.10834913828353858</v>
      </c>
      <c r="L104">
        <f t="shared" si="43"/>
        <v>0</v>
      </c>
      <c r="M104">
        <f t="shared" si="44"/>
        <v>0.42059863888499965</v>
      </c>
      <c r="N104">
        <v>85</v>
      </c>
      <c r="S104">
        <f t="shared" si="27"/>
        <v>4</v>
      </c>
      <c r="T104">
        <f t="shared" si="28"/>
        <v>13</v>
      </c>
      <c r="U104">
        <f t="shared" si="45"/>
        <v>85</v>
      </c>
      <c r="V104">
        <f>($T$12*'10-day-rainfall'!X91+$T$13*'10-day-rainfall'!Y91+$T$14*'10-day-rainfall'!Z91+$T$15*'10-day-rainfall'!AA91)/12</f>
        <v>1.2385264302409151</v>
      </c>
      <c r="Y104">
        <f t="shared" si="32"/>
        <v>84.111003572344586</v>
      </c>
      <c r="Z104">
        <f t="shared" si="33"/>
        <v>0.28597488839630858</v>
      </c>
      <c r="AA104">
        <f t="shared" si="46"/>
        <v>0.10704288933881854</v>
      </c>
      <c r="AB104">
        <f t="shared" si="51"/>
        <v>13885.203639810348</v>
      </c>
      <c r="AC104">
        <f t="shared" si="34"/>
        <v>14207.28123811383</v>
      </c>
      <c r="AD104">
        <f t="shared" si="52"/>
        <v>84.11357451443493</v>
      </c>
      <c r="AE104">
        <f t="shared" si="47"/>
        <v>0.10773152711531561</v>
      </c>
      <c r="AF104">
        <f t="shared" si="35"/>
        <v>14526.879740421922</v>
      </c>
      <c r="AG104">
        <f t="shared" si="48"/>
        <v>1.995172243324967E-2</v>
      </c>
    </row>
    <row r="105" spans="1:33" x14ac:dyDescent="0.25">
      <c r="A105">
        <v>86</v>
      </c>
      <c r="B105">
        <v>0.85</v>
      </c>
      <c r="C105">
        <f t="shared" si="38"/>
        <v>89.015000000000001</v>
      </c>
      <c r="D105">
        <f t="shared" si="39"/>
        <v>2.8852474197031259E-2</v>
      </c>
      <c r="E105">
        <f t="shared" si="36"/>
        <v>539.60999265476994</v>
      </c>
      <c r="F105">
        <f t="shared" si="37"/>
        <v>289.86499632738497</v>
      </c>
      <c r="G105">
        <f t="shared" si="40"/>
        <v>156414.04853909512</v>
      </c>
      <c r="H105">
        <f t="shared" si="49"/>
        <v>703661.24096078961</v>
      </c>
      <c r="I105">
        <f t="shared" si="50"/>
        <v>89.015000000000001</v>
      </c>
      <c r="J105">
        <f t="shared" si="41"/>
        <v>0.31406757749967845</v>
      </c>
      <c r="K105">
        <f t="shared" si="42"/>
        <v>0.10862086704103827</v>
      </c>
      <c r="L105">
        <f t="shared" si="43"/>
        <v>0</v>
      </c>
      <c r="M105">
        <f t="shared" si="44"/>
        <v>0.42268844454071675</v>
      </c>
      <c r="N105">
        <v>86</v>
      </c>
      <c r="S105">
        <f t="shared" si="27"/>
        <v>4</v>
      </c>
      <c r="T105">
        <f t="shared" si="28"/>
        <v>14</v>
      </c>
      <c r="U105">
        <f t="shared" si="45"/>
        <v>86</v>
      </c>
      <c r="V105">
        <f>($T$12*'10-day-rainfall'!X92+$T$13*'10-day-rainfall'!Y92+$T$14*'10-day-rainfall'!Z92+$T$15*'10-day-rainfall'!AA92)/12</f>
        <v>1.2621607185381307</v>
      </c>
      <c r="Y105">
        <f t="shared" si="32"/>
        <v>84.116125667467372</v>
      </c>
      <c r="Z105">
        <f t="shared" si="33"/>
        <v>0.52783985313750093</v>
      </c>
      <c r="AA105">
        <f t="shared" si="46"/>
        <v>0.10841486430846481</v>
      </c>
      <c r="AB105">
        <f t="shared" si="51"/>
        <v>14526.879740422257</v>
      </c>
      <c r="AC105">
        <f t="shared" si="34"/>
        <v>15281.844720314522</v>
      </c>
      <c r="AD105">
        <f t="shared" si="52"/>
        <v>84.12214035900378</v>
      </c>
      <c r="AE105">
        <f t="shared" si="47"/>
        <v>0.11020306382429992</v>
      </c>
      <c r="AF105">
        <f t="shared" si="35"/>
        <v>16030.37218194978</v>
      </c>
      <c r="AG105">
        <f t="shared" si="48"/>
        <v>2.1302336815287159E-2</v>
      </c>
    </row>
    <row r="106" spans="1:33" x14ac:dyDescent="0.25">
      <c r="A106">
        <v>87</v>
      </c>
      <c r="B106">
        <v>0.86</v>
      </c>
      <c r="C106">
        <f t="shared" si="38"/>
        <v>89.074000000000012</v>
      </c>
      <c r="D106">
        <f t="shared" si="39"/>
        <v>2.8852474197031259E-2</v>
      </c>
      <c r="E106">
        <f t="shared" si="36"/>
        <v>540.08199265477003</v>
      </c>
      <c r="F106">
        <f t="shared" si="37"/>
        <v>290.33699632738507</v>
      </c>
      <c r="G106">
        <f t="shared" si="40"/>
        <v>156805.78351789477</v>
      </c>
      <c r="H106">
        <f t="shared" si="49"/>
        <v>712901.22359764134</v>
      </c>
      <c r="I106">
        <f t="shared" si="50"/>
        <v>89.074000000000012</v>
      </c>
      <c r="J106">
        <f t="shared" si="41"/>
        <v>0.31587519030017452</v>
      </c>
      <c r="K106">
        <f t="shared" si="42"/>
        <v>0.10889290522076024</v>
      </c>
      <c r="L106">
        <f t="shared" si="43"/>
        <v>0</v>
      </c>
      <c r="M106">
        <f t="shared" si="44"/>
        <v>0.42476809552093475</v>
      </c>
      <c r="N106">
        <v>87</v>
      </c>
      <c r="S106">
        <f t="shared" si="27"/>
        <v>4</v>
      </c>
      <c r="T106">
        <f t="shared" si="28"/>
        <v>15</v>
      </c>
      <c r="U106">
        <f t="shared" si="45"/>
        <v>87</v>
      </c>
      <c r="V106">
        <f>($T$12*'10-day-rainfall'!X93+$T$13*'10-day-rainfall'!Y93+$T$14*'10-day-rainfall'!Z93+$T$15*'10-day-rainfall'!AA93)/12</f>
        <v>1.3057838468966019</v>
      </c>
      <c r="Y106">
        <f t="shared" si="32"/>
        <v>84.12809851953746</v>
      </c>
      <c r="Z106">
        <f t="shared" si="33"/>
        <v>2.2037290320102452</v>
      </c>
      <c r="AA106">
        <f t="shared" si="46"/>
        <v>0.11205389307253627</v>
      </c>
      <c r="AB106">
        <f t="shared" si="51"/>
        <v>16030.372181949122</v>
      </c>
      <c r="AC106">
        <f t="shared" si="34"/>
        <v>19795.387432036998</v>
      </c>
      <c r="AD106">
        <f t="shared" si="52"/>
        <v>84.158067447093927</v>
      </c>
      <c r="AE106">
        <f t="shared" si="47"/>
        <v>0.12136337161817812</v>
      </c>
      <c r="AF106">
        <f t="shared" si="35"/>
        <v>23526.888559360563</v>
      </c>
      <c r="AG106">
        <f t="shared" si="48"/>
        <v>2.4891382433526441E-2</v>
      </c>
    </row>
    <row r="107" spans="1:33" x14ac:dyDescent="0.25">
      <c r="A107">
        <v>88</v>
      </c>
      <c r="B107">
        <v>0.87</v>
      </c>
      <c r="C107">
        <f t="shared" si="38"/>
        <v>89.13300000000001</v>
      </c>
      <c r="D107">
        <f t="shared" si="39"/>
        <v>2.8852474197031259E-2</v>
      </c>
      <c r="E107">
        <f t="shared" si="36"/>
        <v>540.55399265477001</v>
      </c>
      <c r="F107">
        <f t="shared" si="37"/>
        <v>290.80899632738505</v>
      </c>
      <c r="G107">
        <f t="shared" si="40"/>
        <v>157197.96406469433</v>
      </c>
      <c r="H107">
        <f t="shared" si="49"/>
        <v>722164.33174304059</v>
      </c>
      <c r="I107">
        <f t="shared" si="50"/>
        <v>89.13300000000001</v>
      </c>
      <c r="J107">
        <f t="shared" si="41"/>
        <v>0.31767251763069804</v>
      </c>
      <c r="K107">
        <f t="shared" si="42"/>
        <v>0.10916525282270438</v>
      </c>
      <c r="L107">
        <f t="shared" si="43"/>
        <v>0</v>
      </c>
      <c r="M107">
        <f t="shared" si="44"/>
        <v>0.42683777045340243</v>
      </c>
      <c r="N107">
        <v>88</v>
      </c>
      <c r="S107">
        <f t="shared" si="27"/>
        <v>4</v>
      </c>
      <c r="T107">
        <f t="shared" si="28"/>
        <v>16</v>
      </c>
      <c r="U107">
        <f t="shared" si="45"/>
        <v>88</v>
      </c>
      <c r="V107">
        <f>($T$12*'10-day-rainfall'!X94+$T$13*'10-day-rainfall'!Y94+$T$14*'10-day-rainfall'!Z94+$T$15*'10-day-rainfall'!AA94)/12</f>
        <v>1.4879102131784403</v>
      </c>
      <c r="Y107">
        <f t="shared" si="32"/>
        <v>84.18773926319362</v>
      </c>
      <c r="Z107">
        <f t="shared" si="33"/>
        <v>1.3249309408986729</v>
      </c>
      <c r="AA107">
        <f t="shared" si="46"/>
        <v>0.13459746597036501</v>
      </c>
      <c r="AB107">
        <f t="shared" si="51"/>
        <v>23526.888559359701</v>
      </c>
      <c r="AC107">
        <f t="shared" si="34"/>
        <v>25669.488814230655</v>
      </c>
      <c r="AD107">
        <f t="shared" si="52"/>
        <v>84.204745969981303</v>
      </c>
      <c r="AE107">
        <f t="shared" si="47"/>
        <v>0.14624157213463149</v>
      </c>
      <c r="AF107">
        <f t="shared" si="35"/>
        <v>27770.170286910252</v>
      </c>
      <c r="AG107">
        <f t="shared" si="48"/>
        <v>4.7185867431712991E-2</v>
      </c>
    </row>
    <row r="108" spans="1:33" x14ac:dyDescent="0.25">
      <c r="A108">
        <v>89</v>
      </c>
      <c r="B108">
        <v>0.88</v>
      </c>
      <c r="C108">
        <f t="shared" si="38"/>
        <v>89.192000000000007</v>
      </c>
      <c r="D108">
        <f t="shared" si="39"/>
        <v>2.8852474197031259E-2</v>
      </c>
      <c r="E108">
        <f t="shared" si="36"/>
        <v>541.02599265476999</v>
      </c>
      <c r="F108">
        <f t="shared" si="37"/>
        <v>291.28099632738503</v>
      </c>
      <c r="G108">
        <f t="shared" si="40"/>
        <v>157590.59017949388</v>
      </c>
      <c r="H108">
        <f t="shared" si="49"/>
        <v>731450.59168549941</v>
      </c>
      <c r="I108">
        <f t="shared" si="50"/>
        <v>89.192000000000007</v>
      </c>
      <c r="J108">
        <f t="shared" si="41"/>
        <v>0.31945973309398601</v>
      </c>
      <c r="K108">
        <f t="shared" si="42"/>
        <v>0.10943790984687074</v>
      </c>
      <c r="L108">
        <f t="shared" si="43"/>
        <v>0</v>
      </c>
      <c r="M108">
        <f t="shared" si="44"/>
        <v>0.42889764294085675</v>
      </c>
      <c r="N108">
        <v>89</v>
      </c>
      <c r="S108">
        <f t="shared" si="27"/>
        <v>4</v>
      </c>
      <c r="T108">
        <f t="shared" si="28"/>
        <v>17</v>
      </c>
      <c r="U108">
        <f t="shared" si="45"/>
        <v>89</v>
      </c>
      <c r="V108">
        <f>($T$12*'10-day-rainfall'!X95+$T$13*'10-day-rainfall'!Y95+$T$14*'10-day-rainfall'!Z95+$T$15*'10-day-rainfall'!AA95)/12</f>
        <v>1.5974086380460992</v>
      </c>
      <c r="Y108">
        <f t="shared" si="32"/>
        <v>84.221419950010457</v>
      </c>
      <c r="Z108">
        <f t="shared" si="33"/>
        <v>0.56815931211854054</v>
      </c>
      <c r="AA108">
        <f t="shared" si="46"/>
        <v>0.15765786783868518</v>
      </c>
      <c r="AB108">
        <f t="shared" si="51"/>
        <v>27770.170286910015</v>
      </c>
      <c r="AC108">
        <f t="shared" si="34"/>
        <v>28509.072886613754</v>
      </c>
      <c r="AD108">
        <f t="shared" si="52"/>
        <v>84.227284926377024</v>
      </c>
      <c r="AE108">
        <f t="shared" si="47"/>
        <v>0.16167348404914877</v>
      </c>
      <c r="AF108">
        <f t="shared" si="35"/>
        <v>29233.519267959826</v>
      </c>
      <c r="AG108">
        <f t="shared" si="48"/>
        <v>7.0105458022225592E-2</v>
      </c>
    </row>
    <row r="109" spans="1:33" x14ac:dyDescent="0.25">
      <c r="A109">
        <v>90</v>
      </c>
      <c r="B109">
        <v>0.89</v>
      </c>
      <c r="C109">
        <f t="shared" si="38"/>
        <v>89.251000000000005</v>
      </c>
      <c r="D109">
        <f t="shared" si="39"/>
        <v>2.8852474197031259E-2</v>
      </c>
      <c r="E109">
        <f t="shared" si="36"/>
        <v>541.49799265476997</v>
      </c>
      <c r="F109">
        <f t="shared" si="37"/>
        <v>291.75299632738501</v>
      </c>
      <c r="G109">
        <f t="shared" si="40"/>
        <v>157983.66186229346</v>
      </c>
      <c r="H109">
        <f t="shared" si="49"/>
        <v>740760.02971352777</v>
      </c>
      <c r="I109">
        <f t="shared" si="50"/>
        <v>89.251000000000005</v>
      </c>
      <c r="J109">
        <f t="shared" si="41"/>
        <v>0.3212370054634669</v>
      </c>
      <c r="K109">
        <f t="shared" si="42"/>
        <v>0.10971087629325933</v>
      </c>
      <c r="L109">
        <f t="shared" si="43"/>
        <v>0</v>
      </c>
      <c r="M109">
        <f t="shared" si="44"/>
        <v>0.43094788175672621</v>
      </c>
      <c r="N109">
        <v>90</v>
      </c>
      <c r="S109">
        <f t="shared" ref="S109:S172" si="53">S85+1</f>
        <v>4</v>
      </c>
      <c r="T109">
        <f t="shared" ref="T109:T172" si="54">T85</f>
        <v>18</v>
      </c>
      <c r="U109">
        <f t="shared" si="45"/>
        <v>90</v>
      </c>
      <c r="V109">
        <f>($T$12*'10-day-rainfall'!X96+$T$13*'10-day-rainfall'!Y96+$T$14*'10-day-rainfall'!Z96+$T$15*'10-day-rainfall'!AA96)/12</f>
        <v>1.6443639530972183</v>
      </c>
      <c r="Y109">
        <f t="shared" si="32"/>
        <v>84.233035157743302</v>
      </c>
      <c r="Z109">
        <f t="shared" si="33"/>
        <v>0.38644268820503774</v>
      </c>
      <c r="AA109">
        <f t="shared" si="46"/>
        <v>0.16561053696209307</v>
      </c>
      <c r="AB109">
        <f t="shared" si="51"/>
        <v>29233.519267960033</v>
      </c>
      <c r="AC109">
        <f t="shared" si="34"/>
        <v>29631.017140197335</v>
      </c>
      <c r="AD109">
        <f t="shared" si="52"/>
        <v>84.236189727956528</v>
      </c>
      <c r="AE109">
        <f t="shared" si="47"/>
        <v>0.16766323393265203</v>
      </c>
      <c r="AF109">
        <f t="shared" si="35"/>
        <v>30021.125303340621</v>
      </c>
      <c r="AG109">
        <f t="shared" si="48"/>
        <v>7.8009566608499642E-2</v>
      </c>
    </row>
    <row r="110" spans="1:33" x14ac:dyDescent="0.25">
      <c r="A110">
        <v>91</v>
      </c>
      <c r="B110">
        <v>0.9</v>
      </c>
      <c r="C110">
        <f t="shared" si="38"/>
        <v>89.31</v>
      </c>
      <c r="D110">
        <f t="shared" si="39"/>
        <v>2.8852474197031259E-2</v>
      </c>
      <c r="E110">
        <f t="shared" si="36"/>
        <v>541.96999265476995</v>
      </c>
      <c r="F110">
        <f t="shared" si="37"/>
        <v>292.22499632738499</v>
      </c>
      <c r="G110">
        <f t="shared" si="40"/>
        <v>158377.17911309301</v>
      </c>
      <c r="H110">
        <f t="shared" si="49"/>
        <v>750092.67211563559</v>
      </c>
      <c r="I110">
        <f t="shared" si="50"/>
        <v>89.31</v>
      </c>
      <c r="J110">
        <f t="shared" si="41"/>
        <v>0.3230044988692729</v>
      </c>
      <c r="K110">
        <f t="shared" si="42"/>
        <v>0.10998415216187014</v>
      </c>
      <c r="L110">
        <f t="shared" si="43"/>
        <v>0</v>
      </c>
      <c r="M110">
        <f t="shared" si="44"/>
        <v>0.43298865103114303</v>
      </c>
      <c r="N110">
        <v>91</v>
      </c>
      <c r="S110">
        <f t="shared" si="53"/>
        <v>4</v>
      </c>
      <c r="T110">
        <f t="shared" si="54"/>
        <v>19</v>
      </c>
      <c r="U110">
        <f t="shared" si="45"/>
        <v>91</v>
      </c>
      <c r="V110">
        <f>($T$12*'10-day-rainfall'!X97+$T$13*'10-day-rainfall'!Y97+$T$14*'10-day-rainfall'!Z97+$T$15*'10-day-rainfall'!AA97)/12</f>
        <v>1.6763013653455685</v>
      </c>
      <c r="Y110">
        <f t="shared" si="32"/>
        <v>84.239277467330268</v>
      </c>
      <c r="Z110">
        <f t="shared" si="33"/>
        <v>0.28984196046019184</v>
      </c>
      <c r="AA110">
        <f t="shared" si="46"/>
        <v>0.1680332648310493</v>
      </c>
      <c r="AB110">
        <f t="shared" si="51"/>
        <v>30021.125303340719</v>
      </c>
      <c r="AC110">
        <f t="shared" si="34"/>
        <v>30240.380955473174</v>
      </c>
      <c r="AD110">
        <f t="shared" si="52"/>
        <v>84.24101289451167</v>
      </c>
      <c r="AE110">
        <f t="shared" si="47"/>
        <v>0.16824123629538285</v>
      </c>
      <c r="AF110">
        <f t="shared" si="35"/>
        <v>30458.887910334033</v>
      </c>
      <c r="AG110">
        <f t="shared" si="48"/>
        <v>8.0406179614818926E-2</v>
      </c>
    </row>
    <row r="111" spans="1:33" x14ac:dyDescent="0.25">
      <c r="A111">
        <v>92</v>
      </c>
      <c r="B111">
        <v>0.91</v>
      </c>
      <c r="C111">
        <f t="shared" si="38"/>
        <v>89.369</v>
      </c>
      <c r="D111">
        <f t="shared" si="39"/>
        <v>2.8852474197031259E-2</v>
      </c>
      <c r="E111">
        <f t="shared" si="36"/>
        <v>542.44199265476993</v>
      </c>
      <c r="F111">
        <f t="shared" si="37"/>
        <v>292.69699632738497</v>
      </c>
      <c r="G111">
        <f t="shared" si="40"/>
        <v>158771.14193189258</v>
      </c>
      <c r="H111">
        <f t="shared" si="49"/>
        <v>759448.54518033285</v>
      </c>
      <c r="I111">
        <f t="shared" si="50"/>
        <v>89.369</v>
      </c>
      <c r="J111">
        <f t="shared" si="41"/>
        <v>0.32476237297514132</v>
      </c>
      <c r="K111">
        <f t="shared" si="42"/>
        <v>0.11025773745270318</v>
      </c>
      <c r="L111">
        <f t="shared" si="43"/>
        <v>0</v>
      </c>
      <c r="M111">
        <f t="shared" si="44"/>
        <v>0.4350201104278445</v>
      </c>
      <c r="N111">
        <v>92</v>
      </c>
      <c r="S111">
        <f t="shared" si="53"/>
        <v>4</v>
      </c>
      <c r="T111">
        <f t="shared" si="54"/>
        <v>20</v>
      </c>
      <c r="U111">
        <f t="shared" si="45"/>
        <v>92</v>
      </c>
      <c r="V111">
        <f>($T$12*'10-day-rainfall'!X98+$T$13*'10-day-rainfall'!Y98+$T$14*'10-day-rainfall'!Z98+$T$15*'10-day-rainfall'!AA98)/12</f>
        <v>1.7002552463753364</v>
      </c>
      <c r="Y111">
        <f t="shared" si="32"/>
        <v>84.242742395690328</v>
      </c>
      <c r="Z111">
        <f t="shared" si="33"/>
        <v>0.22846971754207848</v>
      </c>
      <c r="AA111">
        <f t="shared" si="46"/>
        <v>0.16844849759481795</v>
      </c>
      <c r="AB111">
        <f t="shared" si="51"/>
        <v>30458.887910334412</v>
      </c>
      <c r="AC111">
        <f t="shared" si="34"/>
        <v>30566.92610623948</v>
      </c>
      <c r="AD111">
        <f t="shared" si="52"/>
        <v>84.243597527222761</v>
      </c>
      <c r="AE111">
        <f t="shared" si="47"/>
        <v>0.16855097550855799</v>
      </c>
      <c r="AF111">
        <f t="shared" si="35"/>
        <v>30674.595381655086</v>
      </c>
      <c r="AG111">
        <f t="shared" si="48"/>
        <v>8.0806908130935634E-2</v>
      </c>
    </row>
    <row r="112" spans="1:33" x14ac:dyDescent="0.25">
      <c r="A112">
        <v>93</v>
      </c>
      <c r="B112">
        <v>0.92</v>
      </c>
      <c r="C112">
        <f t="shared" si="38"/>
        <v>89.428000000000011</v>
      </c>
      <c r="D112">
        <f t="shared" si="39"/>
        <v>2.8852474197031259E-2</v>
      </c>
      <c r="E112">
        <f t="shared" si="36"/>
        <v>542.91399265477003</v>
      </c>
      <c r="F112">
        <f t="shared" si="37"/>
        <v>293.16899632738506</v>
      </c>
      <c r="G112">
        <f t="shared" si="40"/>
        <v>159165.55031869223</v>
      </c>
      <c r="H112">
        <f t="shared" si="49"/>
        <v>768827.67519613169</v>
      </c>
      <c r="I112">
        <f t="shared" si="50"/>
        <v>89.428000000000011</v>
      </c>
      <c r="J112">
        <f t="shared" si="41"/>
        <v>0.32651078314674342</v>
      </c>
      <c r="K112">
        <f t="shared" si="42"/>
        <v>0.11053163216575849</v>
      </c>
      <c r="L112">
        <f t="shared" si="43"/>
        <v>0</v>
      </c>
      <c r="M112">
        <f t="shared" si="44"/>
        <v>0.43704241531250193</v>
      </c>
      <c r="N112">
        <v>93</v>
      </c>
      <c r="S112">
        <f t="shared" si="53"/>
        <v>4</v>
      </c>
      <c r="T112">
        <f t="shared" si="54"/>
        <v>21</v>
      </c>
      <c r="U112">
        <f t="shared" si="45"/>
        <v>93</v>
      </c>
      <c r="V112">
        <f>($T$12*'10-day-rainfall'!X99+$T$13*'10-day-rainfall'!Y99+$T$14*'10-day-rainfall'!Z99+$T$15*'10-day-rainfall'!AA99)/12</f>
        <v>1.7191370412135247</v>
      </c>
      <c r="Y112">
        <f t="shared" si="32"/>
        <v>84.244449738718075</v>
      </c>
      <c r="Z112">
        <f t="shared" si="33"/>
        <v>0.18586896347351864</v>
      </c>
      <c r="AA112">
        <f t="shared" si="46"/>
        <v>0.16865310348863213</v>
      </c>
      <c r="AB112">
        <f t="shared" si="51"/>
        <v>30674.595381655919</v>
      </c>
      <c r="AC112">
        <f t="shared" si="34"/>
        <v>30705.583929628716</v>
      </c>
      <c r="AD112">
        <f t="shared" si="52"/>
        <v>84.244695015717511</v>
      </c>
      <c r="AE112">
        <f t="shared" si="47"/>
        <v>0.16868249718332978</v>
      </c>
      <c r="AF112">
        <f t="shared" si="35"/>
        <v>30736.466660300601</v>
      </c>
      <c r="AG112">
        <f t="shared" si="48"/>
        <v>8.1004367058484461E-2</v>
      </c>
    </row>
    <row r="113" spans="1:33" x14ac:dyDescent="0.25">
      <c r="A113">
        <v>94</v>
      </c>
      <c r="B113">
        <v>0.93</v>
      </c>
      <c r="C113">
        <f t="shared" si="38"/>
        <v>89.487000000000009</v>
      </c>
      <c r="D113">
        <f t="shared" si="39"/>
        <v>2.8852474197031259E-2</v>
      </c>
      <c r="E113">
        <f t="shared" si="36"/>
        <v>543.38599265477001</v>
      </c>
      <c r="F113">
        <f t="shared" si="37"/>
        <v>293.64099632738504</v>
      </c>
      <c r="G113">
        <f t="shared" si="40"/>
        <v>159560.40427349179</v>
      </c>
      <c r="H113">
        <f t="shared" si="49"/>
        <v>778230.08845153754</v>
      </c>
      <c r="I113">
        <f t="shared" si="50"/>
        <v>89.487000000000009</v>
      </c>
      <c r="J113">
        <f t="shared" si="41"/>
        <v>0.32824988061194232</v>
      </c>
      <c r="K113">
        <f t="shared" si="42"/>
        <v>0.11080583630103596</v>
      </c>
      <c r="L113">
        <f t="shared" si="43"/>
        <v>0</v>
      </c>
      <c r="M113">
        <f t="shared" si="44"/>
        <v>0.43905571691297829</v>
      </c>
      <c r="N113">
        <v>94</v>
      </c>
      <c r="S113">
        <f t="shared" si="53"/>
        <v>4</v>
      </c>
      <c r="T113">
        <f t="shared" si="54"/>
        <v>22</v>
      </c>
      <c r="U113">
        <f t="shared" si="45"/>
        <v>94</v>
      </c>
      <c r="V113">
        <f>($T$12*'10-day-rainfall'!X100+$T$13*'10-day-rainfall'!Y100+$T$14*'10-day-rainfall'!Z100+$T$15*'10-day-rainfall'!AA100)/12</f>
        <v>1.7344981125749726</v>
      </c>
      <c r="Y113">
        <f t="shared" si="32"/>
        <v>84.244939455163987</v>
      </c>
      <c r="Z113">
        <f t="shared" si="33"/>
        <v>0.15464263469379486</v>
      </c>
      <c r="AA113">
        <f t="shared" si="46"/>
        <v>0.1687117905067082</v>
      </c>
      <c r="AB113">
        <f t="shared" si="51"/>
        <v>30736.466660300928</v>
      </c>
      <c r="AC113">
        <f t="shared" si="34"/>
        <v>30711.142179837683</v>
      </c>
      <c r="AD113">
        <f t="shared" si="52"/>
        <v>84.244739009741835</v>
      </c>
      <c r="AE113">
        <f t="shared" si="47"/>
        <v>0.16868776937323129</v>
      </c>
      <c r="AF113">
        <f t="shared" si="35"/>
        <v>30685.904175454958</v>
      </c>
      <c r="AG113">
        <f t="shared" si="48"/>
        <v>8.1061004115385971E-2</v>
      </c>
    </row>
    <row r="114" spans="1:33" x14ac:dyDescent="0.25">
      <c r="A114">
        <v>95</v>
      </c>
      <c r="B114">
        <v>0.94000000000000006</v>
      </c>
      <c r="C114">
        <f t="shared" si="38"/>
        <v>89.546000000000006</v>
      </c>
      <c r="D114">
        <f t="shared" si="39"/>
        <v>2.8852474197031259E-2</v>
      </c>
      <c r="E114">
        <f t="shared" si="36"/>
        <v>543.85799265476999</v>
      </c>
      <c r="F114">
        <f t="shared" si="37"/>
        <v>294.11299632738502</v>
      </c>
      <c r="G114">
        <f t="shared" si="40"/>
        <v>159955.70379629135</v>
      </c>
      <c r="H114">
        <f t="shared" si="49"/>
        <v>787655.81123506266</v>
      </c>
      <c r="I114">
        <f t="shared" si="50"/>
        <v>89.546000000000006</v>
      </c>
      <c r="J114">
        <f t="shared" si="41"/>
        <v>0.32997981261345227</v>
      </c>
      <c r="K114">
        <f t="shared" si="42"/>
        <v>0.11108034985853565</v>
      </c>
      <c r="L114">
        <f t="shared" si="43"/>
        <v>0</v>
      </c>
      <c r="M114">
        <f t="shared" si="44"/>
        <v>0.44106016247198793</v>
      </c>
      <c r="N114">
        <v>95</v>
      </c>
      <c r="S114">
        <f t="shared" si="53"/>
        <v>4</v>
      </c>
      <c r="T114">
        <f t="shared" si="54"/>
        <v>23</v>
      </c>
      <c r="U114">
        <f t="shared" si="45"/>
        <v>95</v>
      </c>
      <c r="V114">
        <f>($T$12*'10-day-rainfall'!X101+$T$13*'10-day-rainfall'!Y101+$T$14*'10-day-rainfall'!Z101+$T$15*'10-day-rainfall'!AA101)/12</f>
        <v>1.7472784956075176</v>
      </c>
      <c r="Y114">
        <f t="shared" si="32"/>
        <v>84.24453924878523</v>
      </c>
      <c r="Z114">
        <f t="shared" si="33"/>
        <v>0.13087648952685593</v>
      </c>
      <c r="AA114">
        <f t="shared" si="46"/>
        <v>0.16866383026526582</v>
      </c>
      <c r="AB114">
        <f t="shared" si="51"/>
        <v>30685.904175454343</v>
      </c>
      <c r="AC114">
        <f t="shared" si="34"/>
        <v>30617.886962125205</v>
      </c>
      <c r="AD114">
        <f t="shared" si="52"/>
        <v>84.244000886742256</v>
      </c>
      <c r="AE114">
        <f t="shared" si="47"/>
        <v>0.1685993136185181</v>
      </c>
      <c r="AF114">
        <f t="shared" si="35"/>
        <v>30550.10200872436</v>
      </c>
      <c r="AG114">
        <f t="shared" si="48"/>
        <v>8.1014719144490696E-2</v>
      </c>
    </row>
    <row r="115" spans="1:33" x14ac:dyDescent="0.25">
      <c r="A115">
        <v>96</v>
      </c>
      <c r="B115">
        <v>0.95000000000000007</v>
      </c>
      <c r="C115">
        <f t="shared" si="38"/>
        <v>89.605000000000004</v>
      </c>
      <c r="D115">
        <f t="shared" si="39"/>
        <v>2.8852474197031259E-2</v>
      </c>
      <c r="E115">
        <f t="shared" si="36"/>
        <v>544.32999265476997</v>
      </c>
      <c r="F115">
        <f t="shared" si="37"/>
        <v>294.584996327385</v>
      </c>
      <c r="G115">
        <f t="shared" si="40"/>
        <v>160351.44888709093</v>
      </c>
      <c r="H115">
        <f t="shared" si="49"/>
        <v>797104.86983521702</v>
      </c>
      <c r="I115">
        <f t="shared" si="50"/>
        <v>89.605000000000004</v>
      </c>
      <c r="J115">
        <f t="shared" si="41"/>
        <v>0.3317007225543287</v>
      </c>
      <c r="K115">
        <f t="shared" si="42"/>
        <v>0.11135517283825758</v>
      </c>
      <c r="L115">
        <f t="shared" si="43"/>
        <v>0</v>
      </c>
      <c r="M115">
        <f t="shared" si="44"/>
        <v>0.44305589539258627</v>
      </c>
      <c r="N115">
        <v>96</v>
      </c>
      <c r="S115">
        <f t="shared" si="53"/>
        <v>4</v>
      </c>
      <c r="T115">
        <f t="shared" si="54"/>
        <v>24</v>
      </c>
      <c r="U115">
        <f t="shared" si="45"/>
        <v>96</v>
      </c>
      <c r="V115">
        <f>($T$12*'10-day-rainfall'!X102+$T$13*'10-day-rainfall'!Y102+$T$14*'10-day-rainfall'!Z102+$T$15*'10-day-rainfall'!AA102)/12</f>
        <v>1.75809473441139</v>
      </c>
      <c r="Y115">
        <f t="shared" si="32"/>
        <v>84.243464363056432</v>
      </c>
      <c r="Z115">
        <f t="shared" si="33"/>
        <v>0</v>
      </c>
      <c r="AA115">
        <f t="shared" si="46"/>
        <v>0.16853501727823586</v>
      </c>
      <c r="AB115">
        <f t="shared" si="51"/>
        <v>30550.102008724778</v>
      </c>
      <c r="AC115">
        <f t="shared" si="34"/>
        <v>30246.738977623954</v>
      </c>
      <c r="AD115">
        <f t="shared" si="52"/>
        <v>84.241063218799113</v>
      </c>
      <c r="AE115">
        <f t="shared" si="47"/>
        <v>0.16824726709625035</v>
      </c>
      <c r="AF115">
        <f t="shared" si="35"/>
        <v>29944.411847178279</v>
      </c>
      <c r="AG115">
        <f t="shared" si="48"/>
        <v>8.0890405646970434E-2</v>
      </c>
    </row>
    <row r="116" spans="1:33" x14ac:dyDescent="0.25">
      <c r="A116">
        <v>97</v>
      </c>
      <c r="B116">
        <v>0.96</v>
      </c>
      <c r="C116">
        <f t="shared" si="38"/>
        <v>89.664000000000001</v>
      </c>
      <c r="D116">
        <f t="shared" si="39"/>
        <v>2.8852474197031259E-2</v>
      </c>
      <c r="E116">
        <f t="shared" si="36"/>
        <v>544.80199265476995</v>
      </c>
      <c r="F116">
        <f t="shared" si="37"/>
        <v>295.05699632738498</v>
      </c>
      <c r="G116">
        <f t="shared" si="40"/>
        <v>160747.63954589047</v>
      </c>
      <c r="H116">
        <f t="shared" si="49"/>
        <v>806577.29054051067</v>
      </c>
      <c r="I116">
        <f t="shared" si="50"/>
        <v>89.664000000000001</v>
      </c>
      <c r="J116">
        <f t="shared" si="41"/>
        <v>0.3334127501367013</v>
      </c>
      <c r="K116">
        <f t="shared" si="42"/>
        <v>0.1116303052402017</v>
      </c>
      <c r="L116">
        <f t="shared" si="43"/>
        <v>0</v>
      </c>
      <c r="M116">
        <f t="shared" si="44"/>
        <v>0.44504305537690303</v>
      </c>
      <c r="N116">
        <v>97</v>
      </c>
      <c r="S116">
        <f t="shared" si="53"/>
        <v>5</v>
      </c>
      <c r="T116">
        <f t="shared" si="54"/>
        <v>1</v>
      </c>
      <c r="U116">
        <f t="shared" si="45"/>
        <v>97</v>
      </c>
      <c r="V116">
        <f>($T$12*'10-day-rainfall'!X103+$T$13*'10-day-rainfall'!Y103+$T$14*'10-day-rainfall'!Z103+$T$15*'10-day-rainfall'!AA103)/12</f>
        <v>1.75809473441139</v>
      </c>
      <c r="Y116">
        <f t="shared" si="32"/>
        <v>84.238670273783796</v>
      </c>
      <c r="Z116">
        <f t="shared" si="33"/>
        <v>0</v>
      </c>
      <c r="AA116">
        <f t="shared" si="46"/>
        <v>0.16796049950136741</v>
      </c>
      <c r="AB116">
        <f t="shared" si="51"/>
        <v>29944.411847178926</v>
      </c>
      <c r="AC116">
        <f t="shared" si="34"/>
        <v>29642.082948076466</v>
      </c>
      <c r="AD116">
        <f t="shared" si="52"/>
        <v>84.23627731476941</v>
      </c>
      <c r="AE116">
        <f t="shared" si="47"/>
        <v>0.16767373022885304</v>
      </c>
      <c r="AF116">
        <f t="shared" si="35"/>
        <v>29340.786418355056</v>
      </c>
      <c r="AG116">
        <f t="shared" si="48"/>
        <v>8.0335956007405285E-2</v>
      </c>
    </row>
    <row r="117" spans="1:33" x14ac:dyDescent="0.25">
      <c r="A117">
        <v>98</v>
      </c>
      <c r="B117">
        <v>0.97</v>
      </c>
      <c r="C117">
        <f>$C$20+B117*(MAX($C$6,$C$6+$C$5-$C$10))</f>
        <v>89.722999999999999</v>
      </c>
      <c r="D117">
        <f t="shared" si="39"/>
        <v>2.8852474197031259E-2</v>
      </c>
      <c r="E117">
        <f t="shared" si="36"/>
        <v>545.27399265476993</v>
      </c>
      <c r="F117">
        <f t="shared" si="37"/>
        <v>295.52899632738496</v>
      </c>
      <c r="G117">
        <f t="shared" si="40"/>
        <v>161144.27577269005</v>
      </c>
      <c r="H117">
        <f t="shared" si="49"/>
        <v>816073.09963945346</v>
      </c>
      <c r="I117">
        <f t="shared" si="50"/>
        <v>89.722999999999999</v>
      </c>
      <c r="J117">
        <f t="shared" si="41"/>
        <v>0.3351160314941275</v>
      </c>
      <c r="K117">
        <f t="shared" si="42"/>
        <v>0.11190574706436809</v>
      </c>
      <c r="L117">
        <f t="shared" si="43"/>
        <v>0</v>
      </c>
      <c r="M117">
        <f t="shared" si="44"/>
        <v>0.44702177855849556</v>
      </c>
      <c r="N117">
        <v>98</v>
      </c>
      <c r="S117">
        <f t="shared" si="53"/>
        <v>5</v>
      </c>
      <c r="T117">
        <f t="shared" si="54"/>
        <v>2</v>
      </c>
      <c r="U117">
        <f t="shared" si="45"/>
        <v>98</v>
      </c>
      <c r="V117">
        <f>($T$12*'10-day-rainfall'!X104+$T$13*'10-day-rainfall'!Y104+$T$14*'10-day-rainfall'!Z104+$T$15*'10-day-rainfall'!AA104)/12</f>
        <v>1.75809473441139</v>
      </c>
      <c r="Y117">
        <f t="shared" si="32"/>
        <v>84.233886581601098</v>
      </c>
      <c r="Z117">
        <f t="shared" si="33"/>
        <v>0</v>
      </c>
      <c r="AA117">
        <f t="shared" si="46"/>
        <v>0.16619348755415864</v>
      </c>
      <c r="AB117">
        <f t="shared" si="51"/>
        <v>29340.78641835495</v>
      </c>
      <c r="AC117">
        <f t="shared" si="34"/>
        <v>29041.638140757463</v>
      </c>
      <c r="AD117">
        <f t="shared" si="52"/>
        <v>84.23151211766104</v>
      </c>
      <c r="AE117">
        <f t="shared" si="47"/>
        <v>0.16456774598370494</v>
      </c>
      <c r="AF117">
        <f t="shared" si="35"/>
        <v>28748.342532813611</v>
      </c>
      <c r="AG117">
        <f t="shared" si="48"/>
        <v>7.8588957591403288E-2</v>
      </c>
    </row>
    <row r="118" spans="1:33" x14ac:dyDescent="0.25">
      <c r="A118">
        <v>99</v>
      </c>
      <c r="B118">
        <v>0.98</v>
      </c>
      <c r="C118">
        <f>$C$20+B118*(MAX($C$6,$C$6+$C$5-$C$10))</f>
        <v>89.782000000000011</v>
      </c>
      <c r="D118">
        <f t="shared" si="39"/>
        <v>2.8852474197031259E-2</v>
      </c>
      <c r="E118">
        <f t="shared" si="36"/>
        <v>545.74599265477002</v>
      </c>
      <c r="F118">
        <f t="shared" si="37"/>
        <v>296.00099632738505</v>
      </c>
      <c r="G118">
        <f t="shared" si="40"/>
        <v>161541.3575674897</v>
      </c>
      <c r="H118">
        <f t="shared" si="49"/>
        <v>825592.32342055778</v>
      </c>
      <c r="I118">
        <f t="shared" si="50"/>
        <v>89.782000000000011</v>
      </c>
      <c r="J118">
        <f t="shared" si="41"/>
        <v>0.33681069931792251</v>
      </c>
      <c r="K118">
        <f t="shared" si="42"/>
        <v>0.11218149831075672</v>
      </c>
      <c r="L118">
        <f t="shared" si="43"/>
        <v>0</v>
      </c>
      <c r="M118">
        <f t="shared" si="44"/>
        <v>0.44899219762867926</v>
      </c>
      <c r="N118">
        <v>99</v>
      </c>
      <c r="S118">
        <f t="shared" si="53"/>
        <v>5</v>
      </c>
      <c r="T118">
        <f t="shared" si="54"/>
        <v>3</v>
      </c>
      <c r="U118">
        <f t="shared" si="45"/>
        <v>99</v>
      </c>
      <c r="V118">
        <f>($T$12*'10-day-rainfall'!X105+$T$13*'10-day-rainfall'!Y105+$T$14*'10-day-rainfall'!Z105+$T$15*'10-day-rainfall'!AA105)/12</f>
        <v>1.75809473441139</v>
      </c>
      <c r="Y118">
        <f t="shared" si="32"/>
        <v>84.229184108787209</v>
      </c>
      <c r="Z118">
        <f t="shared" si="33"/>
        <v>0</v>
      </c>
      <c r="AA118">
        <f t="shared" si="46"/>
        <v>0.16297381114278181</v>
      </c>
      <c r="AB118">
        <f t="shared" si="51"/>
        <v>28748.34253281328</v>
      </c>
      <c r="AC118">
        <f t="shared" si="34"/>
        <v>28454.989672756274</v>
      </c>
      <c r="AD118">
        <f t="shared" si="52"/>
        <v>84.226855645479617</v>
      </c>
      <c r="AE118">
        <f t="shared" si="47"/>
        <v>0.16137956516137678</v>
      </c>
      <c r="AF118">
        <f t="shared" si="35"/>
        <v>28167.376098232322</v>
      </c>
      <c r="AG118">
        <f t="shared" si="48"/>
        <v>7.5388941147454702E-2</v>
      </c>
    </row>
    <row r="119" spans="1:33" x14ac:dyDescent="0.25">
      <c r="A119">
        <v>100</v>
      </c>
      <c r="B119">
        <v>0.99</v>
      </c>
      <c r="C119">
        <f>$C$20+B119*(MAX($C$6,$C$6+$C$5-$C$10))</f>
        <v>89.841000000000008</v>
      </c>
      <c r="D119">
        <f t="shared" si="39"/>
        <v>2.8852474197031259E-2</v>
      </c>
      <c r="E119">
        <f t="shared" si="36"/>
        <v>546.21799265477</v>
      </c>
      <c r="F119">
        <f t="shared" si="37"/>
        <v>296.47299632738503</v>
      </c>
      <c r="G119">
        <f t="shared" si="40"/>
        <v>161938.88493028926</v>
      </c>
      <c r="H119">
        <f t="shared" si="49"/>
        <v>835134.98817232915</v>
      </c>
      <c r="I119">
        <f t="shared" si="50"/>
        <v>89.841000000000008</v>
      </c>
      <c r="J119">
        <f t="shared" si="41"/>
        <v>0.33849688297779446</v>
      </c>
      <c r="K119">
        <f t="shared" si="42"/>
        <v>0.11245755897936754</v>
      </c>
      <c r="L119">
        <f t="shared" si="43"/>
        <v>0</v>
      </c>
      <c r="M119">
        <f t="shared" si="44"/>
        <v>0.450954441957162</v>
      </c>
      <c r="N119">
        <v>100</v>
      </c>
      <c r="S119">
        <f t="shared" si="53"/>
        <v>5</v>
      </c>
      <c r="T119">
        <f t="shared" si="54"/>
        <v>4</v>
      </c>
      <c r="U119">
        <f t="shared" si="45"/>
        <v>100</v>
      </c>
      <c r="V119">
        <f>($T$12*'10-day-rainfall'!X106+$T$13*'10-day-rainfall'!Y106+$T$14*'10-day-rainfall'!Z106+$T$15*'10-day-rainfall'!AA106)/12</f>
        <v>1.75809473441139</v>
      </c>
      <c r="Y119">
        <f t="shared" si="32"/>
        <v>84.22457273726144</v>
      </c>
      <c r="Z119">
        <f t="shared" si="33"/>
        <v>0</v>
      </c>
      <c r="AA119">
        <f t="shared" si="46"/>
        <v>0.15981650971580488</v>
      </c>
      <c r="AB119">
        <f t="shared" si="51"/>
        <v>28167.376098231558</v>
      </c>
      <c r="AC119">
        <f t="shared" si="34"/>
        <v>27879.706380743108</v>
      </c>
      <c r="AD119">
        <f t="shared" si="52"/>
        <v>84.222289383413283</v>
      </c>
      <c r="AE119">
        <f t="shared" si="47"/>
        <v>0.15825314915750002</v>
      </c>
      <c r="AF119">
        <f t="shared" si="35"/>
        <v>27597.664761264557</v>
      </c>
      <c r="AG119">
        <f t="shared" si="48"/>
        <v>7.2250918814176793E-2</v>
      </c>
    </row>
    <row r="120" spans="1:33" x14ac:dyDescent="0.25">
      <c r="A120">
        <v>101</v>
      </c>
      <c r="B120">
        <v>1</v>
      </c>
      <c r="C120">
        <f>$C$20+B120*(MAX($C$6,$C$6+$C$5-$C$10))</f>
        <v>89.9</v>
      </c>
      <c r="D120">
        <f t="shared" si="39"/>
        <v>2.8852474197031259E-2</v>
      </c>
      <c r="E120">
        <f t="shared" si="36"/>
        <v>546.68999265476998</v>
      </c>
      <c r="F120">
        <f t="shared" si="37"/>
        <v>296.94499632738501</v>
      </c>
      <c r="G120">
        <f t="shared" si="40"/>
        <v>162336.85786108882</v>
      </c>
      <c r="H120">
        <f t="shared" si="49"/>
        <v>844701.12018327974</v>
      </c>
      <c r="I120">
        <f t="shared" si="50"/>
        <v>89.9</v>
      </c>
      <c r="J120">
        <f t="shared" si="41"/>
        <v>0.3401747086371022</v>
      </c>
      <c r="K120">
        <f t="shared" si="42"/>
        <v>0.11273392907020056</v>
      </c>
      <c r="L120">
        <f>G13</f>
        <v>0</v>
      </c>
      <c r="M120">
        <f t="shared" si="44"/>
        <v>0.45290863770730277</v>
      </c>
      <c r="N120">
        <v>101</v>
      </c>
      <c r="S120">
        <f t="shared" si="53"/>
        <v>5</v>
      </c>
      <c r="T120">
        <f t="shared" si="54"/>
        <v>5</v>
      </c>
      <c r="U120">
        <f t="shared" si="45"/>
        <v>101</v>
      </c>
      <c r="V120">
        <f>($T$12*'10-day-rainfall'!X107+$T$13*'10-day-rainfall'!Y107+$T$14*'10-day-rainfall'!Z107+$T$15*'10-day-rainfall'!AA107)/12</f>
        <v>1.75809473441139</v>
      </c>
      <c r="Y120">
        <f t="shared" si="32"/>
        <v>84.22005070211307</v>
      </c>
      <c r="Z120">
        <f t="shared" si="33"/>
        <v>0</v>
      </c>
      <c r="AA120">
        <f t="shared" si="46"/>
        <v>0.15672037487891269</v>
      </c>
      <c r="AB120">
        <f t="shared" si="51"/>
        <v>27597.664761263706</v>
      </c>
      <c r="AC120">
        <f t="shared" si="34"/>
        <v>27315.568086481664</v>
      </c>
      <c r="AD120">
        <f t="shared" si="52"/>
        <v>84.217811583816086</v>
      </c>
      <c r="AE120">
        <f t="shared" si="47"/>
        <v>0.15518730139855391</v>
      </c>
      <c r="AF120">
        <f t="shared" si="35"/>
        <v>27038.990476228912</v>
      </c>
      <c r="AG120">
        <f t="shared" si="48"/>
        <v>6.9173689575944025E-2</v>
      </c>
    </row>
    <row r="121" spans="1:33" x14ac:dyDescent="0.25">
      <c r="S121">
        <f t="shared" si="53"/>
        <v>5</v>
      </c>
      <c r="T121">
        <f t="shared" si="54"/>
        <v>6</v>
      </c>
      <c r="U121">
        <f t="shared" si="45"/>
        <v>102</v>
      </c>
      <c r="V121">
        <f>($T$12*'10-day-rainfall'!X108+$T$13*'10-day-rainfall'!Y108+$T$14*'10-day-rainfall'!Z108+$T$15*'10-day-rainfall'!AA108)/12</f>
        <v>1.75809473441139</v>
      </c>
      <c r="Y121">
        <f t="shared" si="32"/>
        <v>84.215616272623109</v>
      </c>
      <c r="Z121">
        <f t="shared" si="33"/>
        <v>0</v>
      </c>
      <c r="AA121">
        <f t="shared" si="46"/>
        <v>0.15368422164809062</v>
      </c>
      <c r="AB121">
        <f t="shared" si="51"/>
        <v>27038.990476229286</v>
      </c>
      <c r="AC121">
        <f t="shared" si="34"/>
        <v>26762.358877262723</v>
      </c>
      <c r="AD121">
        <f t="shared" si="52"/>
        <v>84.21342053289932</v>
      </c>
      <c r="AE121">
        <f t="shared" si="47"/>
        <v>0.15218084849230679</v>
      </c>
      <c r="AF121">
        <f t="shared" si="35"/>
        <v>26491.139421656982</v>
      </c>
      <c r="AG121">
        <f t="shared" si="48"/>
        <v>6.6156075684483534E-2</v>
      </c>
    </row>
    <row r="122" spans="1:33" x14ac:dyDescent="0.25">
      <c r="S122">
        <f t="shared" si="53"/>
        <v>5</v>
      </c>
      <c r="T122">
        <f t="shared" si="54"/>
        <v>7</v>
      </c>
      <c r="U122">
        <f t="shared" si="45"/>
        <v>103</v>
      </c>
      <c r="V122">
        <f>($T$12*'10-day-rainfall'!X109+$T$13*'10-day-rainfall'!Y109+$T$14*'10-day-rainfall'!Z109+$T$15*'10-day-rainfall'!AA109)/12</f>
        <v>1.75809473441139</v>
      </c>
      <c r="Y122">
        <f t="shared" ref="Y122:Y184" si="55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84.211267751601866</v>
      </c>
      <c r="Z122">
        <f t="shared" ref="Z122:Z184" si="56">(V123-V122)*43560/3600</f>
        <v>5.8637472539848634E-3</v>
      </c>
      <c r="AA122">
        <f t="shared" si="46"/>
        <v>0.15070688799607734</v>
      </c>
      <c r="AB122">
        <f t="shared" si="51"/>
        <v>26491.139421657492</v>
      </c>
      <c r="AC122">
        <f t="shared" ref="AC122:AC184" si="57">MAX(0,AB122+(Z122-AA122)*1800)</f>
        <v>26230.421768321725</v>
      </c>
      <c r="AD122">
        <f t="shared" si="52"/>
        <v>84.209198327464264</v>
      </c>
      <c r="AE122">
        <f t="shared" si="47"/>
        <v>0.14929000025537814</v>
      </c>
      <c r="AF122">
        <f t="shared" ref="AF122:AF184" si="58">MAX(0,AB122+(Z122-AE122)*3600)</f>
        <v>25974.804910852476</v>
      </c>
      <c r="AG122">
        <f t="shared" si="48"/>
        <v>6.3196922208097445E-2</v>
      </c>
    </row>
    <row r="123" spans="1:33" x14ac:dyDescent="0.25">
      <c r="S123">
        <f t="shared" si="53"/>
        <v>5</v>
      </c>
      <c r="T123">
        <f t="shared" si="54"/>
        <v>8</v>
      </c>
      <c r="U123">
        <f t="shared" si="45"/>
        <v>104</v>
      </c>
      <c r="V123">
        <f>($T$12*'10-day-rainfall'!X110+$T$13*'10-day-rainfall'!Y110+$T$14*'10-day-rainfall'!Z110+$T$15*'10-day-rainfall'!AA110)/12</f>
        <v>1.7585793416224631</v>
      </c>
      <c r="Y123">
        <f t="shared" si="55"/>
        <v>84.20716939045883</v>
      </c>
      <c r="Z123">
        <f t="shared" si="56"/>
        <v>4.3437317202500304E-2</v>
      </c>
      <c r="AA123">
        <f t="shared" si="46"/>
        <v>0.14790083313520436</v>
      </c>
      <c r="AB123">
        <f t="shared" si="51"/>
        <v>25974.804910852479</v>
      </c>
      <c r="AC123">
        <f t="shared" si="57"/>
        <v>25786.770582173613</v>
      </c>
      <c r="AD123">
        <f t="shared" si="52"/>
        <v>84.20567688401178</v>
      </c>
      <c r="AE123">
        <f t="shared" si="47"/>
        <v>0.1468789478438737</v>
      </c>
      <c r="AF123">
        <f t="shared" si="58"/>
        <v>25602.415040543536</v>
      </c>
      <c r="AG123">
        <f t="shared" si="48"/>
        <v>6.040800166139703E-2</v>
      </c>
    </row>
    <row r="124" spans="1:33" x14ac:dyDescent="0.25">
      <c r="S124">
        <f t="shared" si="53"/>
        <v>5</v>
      </c>
      <c r="T124">
        <f t="shared" si="54"/>
        <v>9</v>
      </c>
      <c r="U124">
        <f t="shared" si="45"/>
        <v>105</v>
      </c>
      <c r="V124">
        <f>($T$12*'10-day-rainfall'!X111+$T$13*'10-day-rainfall'!Y111+$T$14*'10-day-rainfall'!Z111+$T$15*'10-day-rainfall'!AA111)/12</f>
        <v>1.7621692025482896</v>
      </c>
      <c r="Y124">
        <f t="shared" si="55"/>
        <v>84.204213577623165</v>
      </c>
      <c r="Z124">
        <f t="shared" si="56"/>
        <v>9.62698527843453E-2</v>
      </c>
      <c r="AA124">
        <f t="shared" si="46"/>
        <v>0.14587705516984792</v>
      </c>
      <c r="AB124">
        <f t="shared" si="51"/>
        <v>25602.415040543536</v>
      </c>
      <c r="AC124">
        <f t="shared" si="57"/>
        <v>25513.12207624963</v>
      </c>
      <c r="AD124">
        <f t="shared" si="52"/>
        <v>84.20350482233458</v>
      </c>
      <c r="AE124">
        <f t="shared" si="47"/>
        <v>0.1453917865092072</v>
      </c>
      <c r="AF124">
        <f t="shared" si="58"/>
        <v>25425.576079134033</v>
      </c>
      <c r="AG124">
        <f t="shared" si="48"/>
        <v>5.8396581276057104E-2</v>
      </c>
    </row>
    <row r="125" spans="1:33" x14ac:dyDescent="0.25">
      <c r="S125">
        <f t="shared" si="53"/>
        <v>5</v>
      </c>
      <c r="T125">
        <f t="shared" si="54"/>
        <v>10</v>
      </c>
      <c r="U125">
        <f t="shared" si="45"/>
        <v>106</v>
      </c>
      <c r="V125">
        <f>($T$12*'10-day-rainfall'!X112+$T$13*'10-day-rainfall'!Y112+$T$14*'10-day-rainfall'!Z112+$T$15*'10-day-rainfall'!AA112)/12</f>
        <v>1.770125388728814</v>
      </c>
      <c r="Y125">
        <f t="shared" si="55"/>
        <v>84.202809933448989</v>
      </c>
      <c r="Z125">
        <f t="shared" si="56"/>
        <v>0.16620155673597331</v>
      </c>
      <c r="AA125">
        <f t="shared" si="46"/>
        <v>0.144916011859994</v>
      </c>
      <c r="AB125">
        <f t="shared" si="51"/>
        <v>25425.57607913368</v>
      </c>
      <c r="AC125">
        <f t="shared" si="57"/>
        <v>25463.890059910442</v>
      </c>
      <c r="AD125">
        <f t="shared" si="52"/>
        <v>84.20311404740373</v>
      </c>
      <c r="AE125">
        <f t="shared" si="47"/>
        <v>0.14512423178283052</v>
      </c>
      <c r="AF125">
        <f t="shared" si="58"/>
        <v>25501.454448964992</v>
      </c>
      <c r="AG125">
        <f t="shared" si="48"/>
        <v>5.7441406282690552E-2</v>
      </c>
    </row>
    <row r="126" spans="1:33" x14ac:dyDescent="0.25">
      <c r="S126">
        <f t="shared" si="53"/>
        <v>5</v>
      </c>
      <c r="T126">
        <f t="shared" si="54"/>
        <v>11</v>
      </c>
      <c r="U126">
        <f t="shared" si="45"/>
        <v>107</v>
      </c>
      <c r="V126">
        <f>($T$12*'10-day-rainfall'!X113+$T$13*'10-day-rainfall'!Y113+$T$14*'10-day-rainfall'!Z113+$T$15*'10-day-rainfall'!AA113)/12</f>
        <v>1.7838610545747622</v>
      </c>
      <c r="Y126">
        <f t="shared" si="55"/>
        <v>84.203412211538108</v>
      </c>
      <c r="Z126">
        <f t="shared" si="56"/>
        <v>0.26197810898059432</v>
      </c>
      <c r="AA126">
        <f t="shared" si="46"/>
        <v>0.14532837799869805</v>
      </c>
      <c r="AB126">
        <f t="shared" si="51"/>
        <v>25501.454448965007</v>
      </c>
      <c r="AC126">
        <f t="shared" si="57"/>
        <v>25711.423964732421</v>
      </c>
      <c r="AD126">
        <f t="shared" si="52"/>
        <v>84.205078826661904</v>
      </c>
      <c r="AE126">
        <f t="shared" si="47"/>
        <v>0.14646947154953785</v>
      </c>
      <c r="AF126">
        <f t="shared" si="58"/>
        <v>25917.285543716811</v>
      </c>
      <c r="AG126">
        <f t="shared" si="48"/>
        <v>5.7851254433926427E-2</v>
      </c>
    </row>
    <row r="127" spans="1:33" x14ac:dyDescent="0.25">
      <c r="S127">
        <f t="shared" si="53"/>
        <v>5</v>
      </c>
      <c r="T127">
        <f t="shared" si="54"/>
        <v>12</v>
      </c>
      <c r="U127">
        <f t="shared" si="45"/>
        <v>108</v>
      </c>
      <c r="V127">
        <f>($T$12*'10-day-rainfall'!X114+$T$13*'10-day-rainfall'!Y114+$T$14*'10-day-rainfall'!Z114+$T$15*'10-day-rainfall'!AA114)/12</f>
        <v>1.8055121379615882</v>
      </c>
      <c r="Y127">
        <f t="shared" si="55"/>
        <v>84.206712835387833</v>
      </c>
      <c r="Z127">
        <f t="shared" si="56"/>
        <v>0.40034387386341735</v>
      </c>
      <c r="AA127">
        <f t="shared" si="46"/>
        <v>0.14758824023977246</v>
      </c>
      <c r="AB127">
        <f t="shared" si="51"/>
        <v>25917.285543717324</v>
      </c>
      <c r="AC127">
        <f t="shared" si="57"/>
        <v>26372.245684239886</v>
      </c>
      <c r="AD127">
        <f t="shared" si="52"/>
        <v>84.210324042701174</v>
      </c>
      <c r="AE127">
        <f t="shared" si="47"/>
        <v>0.15006075192958251</v>
      </c>
      <c r="AF127">
        <f t="shared" si="58"/>
        <v>26818.30478267913</v>
      </c>
      <c r="AG127">
        <f t="shared" si="48"/>
        <v>6.0097317518695945E-2</v>
      </c>
    </row>
    <row r="128" spans="1:33" x14ac:dyDescent="0.25">
      <c r="S128">
        <f t="shared" si="53"/>
        <v>5</v>
      </c>
      <c r="T128">
        <f t="shared" si="54"/>
        <v>13</v>
      </c>
      <c r="U128">
        <f t="shared" si="45"/>
        <v>109</v>
      </c>
      <c r="V128">
        <f>($T$12*'10-day-rainfall'!X115+$T$13*'10-day-rainfall'!Y115+$T$14*'10-day-rainfall'!Z115+$T$15*'10-day-rainfall'!AA115)/12</f>
        <v>1.8385984085288127</v>
      </c>
      <c r="Y128">
        <f t="shared" si="55"/>
        <v>84.21386459875211</v>
      </c>
      <c r="Z128">
        <f t="shared" si="56"/>
        <v>0.61958724564019962</v>
      </c>
      <c r="AA128">
        <f t="shared" si="46"/>
        <v>0.15248489030347945</v>
      </c>
      <c r="AB128">
        <f t="shared" si="51"/>
        <v>26818.304782678639</v>
      </c>
      <c r="AC128">
        <f t="shared" si="57"/>
        <v>27659.089022284734</v>
      </c>
      <c r="AD128">
        <f t="shared" si="52"/>
        <v>84.220538251946252</v>
      </c>
      <c r="AE128">
        <f t="shared" si="47"/>
        <v>0.15705418918457506</v>
      </c>
      <c r="AF128">
        <f t="shared" si="58"/>
        <v>28483.423785918887</v>
      </c>
      <c r="AG128">
        <f t="shared" si="48"/>
        <v>6.4964067689227412E-2</v>
      </c>
    </row>
    <row r="129" spans="19:33" x14ac:dyDescent="0.25">
      <c r="S129">
        <f t="shared" si="53"/>
        <v>5</v>
      </c>
      <c r="T129">
        <f t="shared" si="54"/>
        <v>14</v>
      </c>
      <c r="U129">
        <f t="shared" si="45"/>
        <v>110</v>
      </c>
      <c r="V129">
        <f>($T$12*'10-day-rainfall'!X116+$T$13*'10-day-rainfall'!Y116+$T$14*'10-day-rainfall'!Z116+$T$15*'10-day-rainfall'!AA116)/12</f>
        <v>1.8898039660197383</v>
      </c>
      <c r="Y129">
        <f t="shared" si="55"/>
        <v>84.227081338827787</v>
      </c>
      <c r="Z129">
        <f t="shared" si="56"/>
        <v>1.0419789401221515</v>
      </c>
      <c r="AA129">
        <f t="shared" si="46"/>
        <v>0.16153409227467819</v>
      </c>
      <c r="AB129">
        <f t="shared" si="51"/>
        <v>28483.423785919018</v>
      </c>
      <c r="AC129">
        <f t="shared" si="57"/>
        <v>30068.224512044471</v>
      </c>
      <c r="AD129">
        <f t="shared" si="52"/>
        <v>84.239650261583066</v>
      </c>
      <c r="AE129">
        <f t="shared" si="47"/>
        <v>0.1680779400369469</v>
      </c>
      <c r="AF129">
        <f t="shared" si="58"/>
        <v>31629.467386225755</v>
      </c>
      <c r="AG129">
        <f t="shared" si="48"/>
        <v>7.3958013481458446E-2</v>
      </c>
    </row>
    <row r="130" spans="19:33" x14ac:dyDescent="0.25">
      <c r="S130">
        <f t="shared" si="53"/>
        <v>5</v>
      </c>
      <c r="T130">
        <f t="shared" si="54"/>
        <v>15</v>
      </c>
      <c r="U130">
        <f t="shared" si="45"/>
        <v>111</v>
      </c>
      <c r="V130">
        <f>($T$12*'10-day-rainfall'!X117+$T$13*'10-day-rainfall'!Y117+$T$14*'10-day-rainfall'!Z117+$T$15*'10-day-rainfall'!AA117)/12</f>
        <v>1.9759179280133046</v>
      </c>
      <c r="Y130">
        <f t="shared" si="55"/>
        <v>84.252007632051132</v>
      </c>
      <c r="Z130">
        <f t="shared" si="56"/>
        <v>3.9007065589628165</v>
      </c>
      <c r="AA130">
        <f t="shared" si="46"/>
        <v>0.16955883215336551</v>
      </c>
      <c r="AB130">
        <f t="shared" si="51"/>
        <v>31629.467386225206</v>
      </c>
      <c r="AC130">
        <f t="shared" si="57"/>
        <v>38345.533294482215</v>
      </c>
      <c r="AD130">
        <f t="shared" si="52"/>
        <v>84.305137312430261</v>
      </c>
      <c r="AE130">
        <f t="shared" si="47"/>
        <v>0.17584025144638579</v>
      </c>
      <c r="AF130">
        <f t="shared" si="58"/>
        <v>45038.986093284359</v>
      </c>
      <c r="AG130">
        <f t="shared" si="48"/>
        <v>8.1878458256223377E-2</v>
      </c>
    </row>
    <row r="131" spans="19:33" x14ac:dyDescent="0.25">
      <c r="S131">
        <f t="shared" si="53"/>
        <v>5</v>
      </c>
      <c r="T131">
        <f t="shared" si="54"/>
        <v>16</v>
      </c>
      <c r="U131">
        <f t="shared" si="45"/>
        <v>112</v>
      </c>
      <c r="V131">
        <f>($T$12*'10-day-rainfall'!X118+$T$13*'10-day-rainfall'!Y118+$T$14*'10-day-rainfall'!Z118+$T$15*'10-day-rainfall'!AA118)/12</f>
        <v>2.2982903709027935</v>
      </c>
      <c r="Y131">
        <f t="shared" si="55"/>
        <v>84.357956626405439</v>
      </c>
      <c r="Z131">
        <f t="shared" si="56"/>
        <v>2.2014801318554813</v>
      </c>
      <c r="AA131">
        <f t="shared" si="46"/>
        <v>0.181697168933975</v>
      </c>
      <c r="AB131">
        <f t="shared" si="51"/>
        <v>45038.986093284526</v>
      </c>
      <c r="AC131">
        <f t="shared" si="57"/>
        <v>48674.595426543237</v>
      </c>
      <c r="AD131">
        <f t="shared" si="52"/>
        <v>84.386571483510366</v>
      </c>
      <c r="AE131">
        <f t="shared" si="47"/>
        <v>0.18468952573689862</v>
      </c>
      <c r="AF131">
        <f t="shared" si="58"/>
        <v>52299.432275311425</v>
      </c>
      <c r="AG131">
        <f t="shared" si="48"/>
        <v>9.3572939864297378E-2</v>
      </c>
    </row>
    <row r="132" spans="19:33" x14ac:dyDescent="0.25">
      <c r="S132">
        <f t="shared" si="53"/>
        <v>5</v>
      </c>
      <c r="T132">
        <f t="shared" si="54"/>
        <v>17</v>
      </c>
      <c r="U132">
        <f t="shared" si="45"/>
        <v>113</v>
      </c>
      <c r="V132">
        <f>($T$12*'10-day-rainfall'!X119+$T$13*'10-day-rainfall'!Y119+$T$14*'10-day-rainfall'!Z119+$T$15*'10-day-rainfall'!AA119)/12</f>
        <v>2.4802308776677093</v>
      </c>
      <c r="Y132">
        <f t="shared" si="55"/>
        <v>84.415095668909302</v>
      </c>
      <c r="Z132">
        <f t="shared" si="56"/>
        <v>0.9260088107996256</v>
      </c>
      <c r="AA132">
        <f t="shared" si="46"/>
        <v>0.18766053041217509</v>
      </c>
      <c r="AB132">
        <f t="shared" si="51"/>
        <v>52299.432275311156</v>
      </c>
      <c r="AC132">
        <f t="shared" si="57"/>
        <v>53628.459180008569</v>
      </c>
      <c r="AD132">
        <f t="shared" si="52"/>
        <v>84.425526775428764</v>
      </c>
      <c r="AE132">
        <f t="shared" si="47"/>
        <v>0.18869226434185071</v>
      </c>
      <c r="AF132">
        <f t="shared" si="58"/>
        <v>54953.771842559145</v>
      </c>
      <c r="AG132">
        <f t="shared" si="48"/>
        <v>9.9296506046069224E-2</v>
      </c>
    </row>
    <row r="133" spans="19:33" x14ac:dyDescent="0.25">
      <c r="S133">
        <f t="shared" si="53"/>
        <v>5</v>
      </c>
      <c r="T133">
        <f t="shared" si="54"/>
        <v>18</v>
      </c>
      <c r="U133">
        <f t="shared" si="45"/>
        <v>114</v>
      </c>
      <c r="V133">
        <f>($T$12*'10-day-rainfall'!X120+$T$13*'10-day-rainfall'!Y120+$T$14*'10-day-rainfall'!Z120+$T$15*'10-day-rainfall'!AA120)/12</f>
        <v>2.5567605314528024</v>
      </c>
      <c r="Y133">
        <f t="shared" si="55"/>
        <v>84.435928730051188</v>
      </c>
      <c r="Z133">
        <f t="shared" si="56"/>
        <v>0.6249410500366942</v>
      </c>
      <c r="AA133">
        <f t="shared" si="46"/>
        <v>0.18972111487643942</v>
      </c>
      <c r="AB133">
        <f t="shared" si="51"/>
        <v>54953.771842558679</v>
      </c>
      <c r="AC133">
        <f t="shared" si="57"/>
        <v>55737.167725847139</v>
      </c>
      <c r="AD133">
        <f t="shared" si="52"/>
        <v>84.442077353436162</v>
      </c>
      <c r="AE133">
        <f t="shared" si="47"/>
        <v>0.19032927119765405</v>
      </c>
      <c r="AF133">
        <f t="shared" si="58"/>
        <v>56518.374246379222</v>
      </c>
      <c r="AG133">
        <f t="shared" si="48"/>
        <v>0.10126955519695581</v>
      </c>
    </row>
    <row r="134" spans="19:33" x14ac:dyDescent="0.25">
      <c r="S134">
        <f t="shared" si="53"/>
        <v>5</v>
      </c>
      <c r="T134">
        <f t="shared" si="54"/>
        <v>19</v>
      </c>
      <c r="U134">
        <f t="shared" si="45"/>
        <v>115</v>
      </c>
      <c r="V134">
        <f>($T$12*'10-day-rainfall'!X121+$T$13*'10-day-rainfall'!Y121+$T$14*'10-day-rainfall'!Z121+$T$15*'10-day-rainfall'!AA121)/12</f>
        <v>2.608408552116992</v>
      </c>
      <c r="Y134">
        <f t="shared" si="55"/>
        <v>84.448208793214064</v>
      </c>
      <c r="Z134">
        <f t="shared" si="56"/>
        <v>0.46639074871691094</v>
      </c>
      <c r="AA134">
        <f t="shared" si="46"/>
        <v>0.19093572789952187</v>
      </c>
      <c r="AB134">
        <f t="shared" si="51"/>
        <v>56518.374246378575</v>
      </c>
      <c r="AC134">
        <f t="shared" si="57"/>
        <v>57014.193283849876</v>
      </c>
      <c r="AD134">
        <f t="shared" si="52"/>
        <v>84.452100318040209</v>
      </c>
      <c r="AE134">
        <f t="shared" si="47"/>
        <v>0.19132063607717467</v>
      </c>
      <c r="AF134">
        <f t="shared" si="58"/>
        <v>57508.626651881626</v>
      </c>
      <c r="AG134">
        <f t="shared" si="48"/>
        <v>0.10243257046539531</v>
      </c>
    </row>
    <row r="135" spans="19:33" x14ac:dyDescent="0.25">
      <c r="S135">
        <f t="shared" si="53"/>
        <v>5</v>
      </c>
      <c r="T135">
        <f t="shared" si="54"/>
        <v>20</v>
      </c>
      <c r="U135">
        <f t="shared" si="45"/>
        <v>116</v>
      </c>
      <c r="V135">
        <f>($T$12*'10-day-rainfall'!X122+$T$13*'10-day-rainfall'!Y122+$T$14*'10-day-rainfall'!Z122+$T$15*'10-day-rainfall'!AA122)/12</f>
        <v>2.6469532420935962</v>
      </c>
      <c r="Y135">
        <f t="shared" si="55"/>
        <v>84.455980967190712</v>
      </c>
      <c r="Z135">
        <f t="shared" si="56"/>
        <v>0.36632916217778833</v>
      </c>
      <c r="AA135">
        <f t="shared" si="46"/>
        <v>0.19170446854885639</v>
      </c>
      <c r="AB135">
        <f t="shared" si="51"/>
        <v>57508.626651881736</v>
      </c>
      <c r="AC135">
        <f t="shared" si="57"/>
        <v>57822.951100413811</v>
      </c>
      <c r="AD135">
        <f t="shared" si="52"/>
        <v>84.458447999116643</v>
      </c>
      <c r="AE135">
        <f t="shared" si="47"/>
        <v>0.19194848106457824</v>
      </c>
      <c r="AF135">
        <f t="shared" si="58"/>
        <v>58136.397103889292</v>
      </c>
      <c r="AG135">
        <f t="shared" si="48"/>
        <v>0.10316865438319919</v>
      </c>
    </row>
    <row r="136" spans="19:33" x14ac:dyDescent="0.25">
      <c r="S136">
        <f t="shared" si="53"/>
        <v>5</v>
      </c>
      <c r="T136">
        <f t="shared" si="54"/>
        <v>21</v>
      </c>
      <c r="U136">
        <f t="shared" si="45"/>
        <v>117</v>
      </c>
      <c r="V136">
        <f>($T$12*'10-day-rainfall'!X123+$T$13*'10-day-rainfall'!Y123+$T$14*'10-day-rainfall'!Z123+$T$15*'10-day-rainfall'!AA123)/12</f>
        <v>2.6772283794636613</v>
      </c>
      <c r="Y136">
        <f t="shared" si="55"/>
        <v>84.460908136408662</v>
      </c>
      <c r="Z136">
        <f t="shared" si="56"/>
        <v>0.29721979864785575</v>
      </c>
      <c r="AA136">
        <f t="shared" si="46"/>
        <v>0.19219181163656504</v>
      </c>
      <c r="AB136">
        <f t="shared" si="51"/>
        <v>58136.397103888652</v>
      </c>
      <c r="AC136">
        <f t="shared" si="57"/>
        <v>58325.447480508978</v>
      </c>
      <c r="AD136">
        <f t="shared" si="52"/>
        <v>84.462391932266442</v>
      </c>
      <c r="AE136">
        <f t="shared" si="47"/>
        <v>0.19233857291527764</v>
      </c>
      <c r="AF136">
        <f t="shared" si="58"/>
        <v>58513.969516525933</v>
      </c>
      <c r="AG136">
        <f t="shared" si="48"/>
        <v>0.1036352947379479</v>
      </c>
    </row>
    <row r="137" spans="19:33" x14ac:dyDescent="0.25">
      <c r="S137">
        <f t="shared" si="53"/>
        <v>5</v>
      </c>
      <c r="T137">
        <f t="shared" si="54"/>
        <v>22</v>
      </c>
      <c r="U137">
        <f t="shared" si="45"/>
        <v>118</v>
      </c>
      <c r="V137">
        <f>($T$12*'10-day-rainfall'!X124+$T$13*'10-day-rainfall'!Y124+$T$14*'10-day-rainfall'!Z124+$T$15*'10-day-rainfall'!AA124)/12</f>
        <v>2.7017919991866246</v>
      </c>
      <c r="Y137">
        <f t="shared" si="55"/>
        <v>84.463871581348045</v>
      </c>
      <c r="Z137">
        <f t="shared" si="56"/>
        <v>0.24676074417277744</v>
      </c>
      <c r="AA137">
        <f t="shared" si="46"/>
        <v>0.19248492403906825</v>
      </c>
      <c r="AB137">
        <f t="shared" si="51"/>
        <v>58513.969516525955</v>
      </c>
      <c r="AC137">
        <f t="shared" si="57"/>
        <v>58611.665992766633</v>
      </c>
      <c r="AD137">
        <f t="shared" si="52"/>
        <v>84.464638369700211</v>
      </c>
      <c r="AE137">
        <f t="shared" si="47"/>
        <v>0.19256076657392626</v>
      </c>
      <c r="AF137">
        <f t="shared" si="58"/>
        <v>58709.089435881819</v>
      </c>
      <c r="AG137">
        <f t="shared" si="48"/>
        <v>0.10391595548585844</v>
      </c>
    </row>
    <row r="138" spans="19:33" x14ac:dyDescent="0.25">
      <c r="S138">
        <f t="shared" si="53"/>
        <v>5</v>
      </c>
      <c r="T138">
        <f t="shared" si="54"/>
        <v>23</v>
      </c>
      <c r="U138">
        <f t="shared" si="45"/>
        <v>119</v>
      </c>
      <c r="V138">
        <f>($T$12*'10-day-rainfall'!X125+$T$13*'10-day-rainfall'!Y125+$T$14*'10-day-rainfall'!Z125+$T$15*'10-day-rainfall'!AA125)/12</f>
        <v>2.7221854491182591</v>
      </c>
      <c r="Y138">
        <f t="shared" si="55"/>
        <v>84.465403015102822</v>
      </c>
      <c r="Z138">
        <f t="shared" si="56"/>
        <v>0.20847751864375996</v>
      </c>
      <c r="AA138">
        <f t="shared" si="46"/>
        <v>0.19263639715104411</v>
      </c>
      <c r="AB138">
        <f t="shared" si="51"/>
        <v>58709.089435881084</v>
      </c>
      <c r="AC138">
        <f t="shared" si="57"/>
        <v>58737.603454567972</v>
      </c>
      <c r="AD138">
        <f t="shared" si="52"/>
        <v>84.465626812503132</v>
      </c>
      <c r="AE138">
        <f t="shared" si="47"/>
        <v>0.19265853280566922</v>
      </c>
      <c r="AF138">
        <f t="shared" si="58"/>
        <v>58766.03778489821</v>
      </c>
      <c r="AG138">
        <f t="shared" si="48"/>
        <v>0.10406099389614892</v>
      </c>
    </row>
    <row r="139" spans="19:33" x14ac:dyDescent="0.25">
      <c r="S139">
        <f t="shared" si="53"/>
        <v>5</v>
      </c>
      <c r="T139">
        <f t="shared" si="54"/>
        <v>24</v>
      </c>
      <c r="U139">
        <f t="shared" si="45"/>
        <v>120</v>
      </c>
      <c r="V139">
        <f>($T$12*'10-day-rainfall'!X126+$T$13*'10-day-rainfall'!Y126+$T$14*'10-day-rainfall'!Z126+$T$15*'10-day-rainfall'!AA126)/12</f>
        <v>2.7394149961136112</v>
      </c>
      <c r="Y139">
        <f t="shared" si="55"/>
        <v>84.465849984455062</v>
      </c>
      <c r="Z139">
        <f t="shared" si="56"/>
        <v>0</v>
      </c>
      <c r="AA139">
        <f t="shared" si="46"/>
        <v>0.1926806065976038</v>
      </c>
      <c r="AB139">
        <f t="shared" si="51"/>
        <v>58766.037784897882</v>
      </c>
      <c r="AC139">
        <f t="shared" si="57"/>
        <v>58419.212693022193</v>
      </c>
      <c r="AD139">
        <f t="shared" si="52"/>
        <v>84.463127865388699</v>
      </c>
      <c r="AE139">
        <f t="shared" si="47"/>
        <v>0.19241136357950761</v>
      </c>
      <c r="AF139">
        <f t="shared" si="58"/>
        <v>58073.356876011654</v>
      </c>
      <c r="AG139">
        <f t="shared" si="48"/>
        <v>0.10410332528926021</v>
      </c>
    </row>
    <row r="140" spans="19:33" x14ac:dyDescent="0.25">
      <c r="S140">
        <f t="shared" si="53"/>
        <v>6</v>
      </c>
      <c r="T140">
        <f t="shared" si="54"/>
        <v>1</v>
      </c>
      <c r="U140">
        <f t="shared" si="45"/>
        <v>121</v>
      </c>
      <c r="V140">
        <f>($T$12*'10-day-rainfall'!X127+$T$13*'10-day-rainfall'!Y127+$T$14*'10-day-rainfall'!Z127+$T$15*'10-day-rainfall'!AA127)/12</f>
        <v>2.7394149961136112</v>
      </c>
      <c r="Y140">
        <f t="shared" si="55"/>
        <v>84.460413353850328</v>
      </c>
      <c r="Z140">
        <f t="shared" si="56"/>
        <v>0.12474682500208166</v>
      </c>
      <c r="AA140">
        <f t="shared" si="46"/>
        <v>0.19214287301703384</v>
      </c>
      <c r="AB140">
        <f t="shared" si="51"/>
        <v>58073.356876011123</v>
      </c>
      <c r="AC140">
        <f t="shared" si="57"/>
        <v>57952.043989584206</v>
      </c>
      <c r="AD140">
        <f t="shared" si="52"/>
        <v>84.459461207858382</v>
      </c>
      <c r="AE140">
        <f t="shared" si="47"/>
        <v>0.19204869687914647</v>
      </c>
      <c r="AF140">
        <f t="shared" si="58"/>
        <v>57831.070137253693</v>
      </c>
      <c r="AG140">
        <f t="shared" si="48"/>
        <v>0.10358843507100091</v>
      </c>
    </row>
    <row r="141" spans="19:33" x14ac:dyDescent="0.25">
      <c r="S141">
        <f t="shared" si="53"/>
        <v>6</v>
      </c>
      <c r="T141">
        <f t="shared" si="54"/>
        <v>2</v>
      </c>
      <c r="U141">
        <f t="shared" si="45"/>
        <v>122</v>
      </c>
      <c r="V141">
        <f>($T$12*'10-day-rainfall'!X128+$T$13*'10-day-rainfall'!Y128+$T$14*'10-day-rainfall'!Z128+$T$15*'10-day-rainfall'!AA128)/12</f>
        <v>2.7497246510724609</v>
      </c>
      <c r="Y141">
        <f t="shared" si="55"/>
        <v>84.458511722836462</v>
      </c>
      <c r="Z141">
        <f t="shared" si="56"/>
        <v>0.61742507768564814</v>
      </c>
      <c r="AA141">
        <f t="shared" si="46"/>
        <v>0.19195478393606552</v>
      </c>
      <c r="AB141">
        <f t="shared" si="51"/>
        <v>57831.070137253402</v>
      </c>
      <c r="AC141">
        <f t="shared" si="57"/>
        <v>58596.916666002653</v>
      </c>
      <c r="AD141">
        <f t="shared" si="52"/>
        <v>84.464522606958298</v>
      </c>
      <c r="AE141">
        <f t="shared" si="47"/>
        <v>0.19254931655676832</v>
      </c>
      <c r="AF141">
        <f t="shared" si="58"/>
        <v>59360.622877317372</v>
      </c>
      <c r="AG141">
        <f t="shared" si="48"/>
        <v>0.10340833616802871</v>
      </c>
    </row>
    <row r="142" spans="19:33" x14ac:dyDescent="0.25">
      <c r="S142">
        <f t="shared" si="53"/>
        <v>6</v>
      </c>
      <c r="T142">
        <f t="shared" si="54"/>
        <v>3</v>
      </c>
      <c r="U142">
        <f t="shared" si="45"/>
        <v>123</v>
      </c>
      <c r="V142">
        <f>($T$12*'10-day-rainfall'!X129+$T$13*'10-day-rainfall'!Y129+$T$14*'10-day-rainfall'!Z129+$T$15*'10-day-rainfall'!AA129)/12</f>
        <v>2.8007515169968946</v>
      </c>
      <c r="Y142">
        <f t="shared" si="55"/>
        <v>84.470516692414094</v>
      </c>
      <c r="Z142">
        <f t="shared" si="56"/>
        <v>1.0753663242638953</v>
      </c>
      <c r="AA142">
        <f t="shared" si="46"/>
        <v>0.19314218763239022</v>
      </c>
      <c r="AB142">
        <f t="shared" si="51"/>
        <v>59360.622877318274</v>
      </c>
      <c r="AC142">
        <f t="shared" si="57"/>
        <v>60948.626323254983</v>
      </c>
      <c r="AD142">
        <f t="shared" si="52"/>
        <v>84.482949724480889</v>
      </c>
      <c r="AE142">
        <f t="shared" si="47"/>
        <v>0.19431937281704975</v>
      </c>
      <c r="AF142">
        <f t="shared" si="58"/>
        <v>62532.391902526921</v>
      </c>
      <c r="AG142">
        <f t="shared" si="48"/>
        <v>0.1045452979841654</v>
      </c>
    </row>
    <row r="143" spans="19:33" x14ac:dyDescent="0.25">
      <c r="S143">
        <f t="shared" si="53"/>
        <v>6</v>
      </c>
      <c r="T143">
        <f t="shared" si="54"/>
        <v>4</v>
      </c>
      <c r="U143">
        <f t="shared" si="45"/>
        <v>124</v>
      </c>
      <c r="V143">
        <f>($T$12*'10-day-rainfall'!X130+$T$13*'10-day-rainfall'!Y130+$T$14*'10-day-rainfall'!Z130+$T$15*'10-day-rainfall'!AA130)/12</f>
        <v>2.8896247669360595</v>
      </c>
      <c r="Y143">
        <f t="shared" si="55"/>
        <v>84.49534544094162</v>
      </c>
      <c r="Z143">
        <f t="shared" si="56"/>
        <v>1.4999905820226658</v>
      </c>
      <c r="AA143">
        <f t="shared" si="46"/>
        <v>0.19548592648162669</v>
      </c>
      <c r="AB143">
        <f t="shared" si="51"/>
        <v>62532.391902526957</v>
      </c>
      <c r="AC143">
        <f t="shared" si="57"/>
        <v>64880.500282500827</v>
      </c>
      <c r="AD143">
        <f t="shared" si="52"/>
        <v>84.513723467385788</v>
      </c>
      <c r="AE143">
        <f t="shared" si="47"/>
        <v>0.19721547185837476</v>
      </c>
      <c r="AF143">
        <f t="shared" si="58"/>
        <v>67222.382299118399</v>
      </c>
      <c r="AG143">
        <f t="shared" si="48"/>
        <v>0.10678459020692807</v>
      </c>
    </row>
    <row r="144" spans="19:33" x14ac:dyDescent="0.25">
      <c r="S144">
        <f t="shared" si="53"/>
        <v>6</v>
      </c>
      <c r="T144">
        <f t="shared" si="54"/>
        <v>5</v>
      </c>
      <c r="U144">
        <f t="shared" si="45"/>
        <v>125</v>
      </c>
      <c r="V144">
        <f>($T$12*'10-day-rainfall'!X131+$T$13*'10-day-rainfall'!Y131+$T$14*'10-day-rainfall'!Z131+$T$15*'10-day-rainfall'!AA131)/12</f>
        <v>3.0135909307395856</v>
      </c>
      <c r="Y144">
        <f t="shared" si="55"/>
        <v>84.532049823031485</v>
      </c>
      <c r="Z144">
        <f t="shared" si="56"/>
        <v>1.917894584421302</v>
      </c>
      <c r="AA144">
        <f t="shared" si="46"/>
        <v>0.19893581329327825</v>
      </c>
      <c r="AB144">
        <f t="shared" si="51"/>
        <v>67222.382299118588</v>
      </c>
      <c r="AC144">
        <f t="shared" si="57"/>
        <v>70316.508087149035</v>
      </c>
      <c r="AD144">
        <f t="shared" si="52"/>
        <v>84.556199132084899</v>
      </c>
      <c r="AE144">
        <f t="shared" si="47"/>
        <v>0.20110862838415131</v>
      </c>
      <c r="AF144">
        <f t="shared" si="58"/>
        <v>73402.811740852325</v>
      </c>
      <c r="AG144">
        <f t="shared" si="48"/>
        <v>0.11008005638354894</v>
      </c>
    </row>
    <row r="145" spans="19:33" x14ac:dyDescent="0.25">
      <c r="S145">
        <f t="shared" si="53"/>
        <v>6</v>
      </c>
      <c r="T145">
        <f t="shared" si="54"/>
        <v>6</v>
      </c>
      <c r="U145">
        <f t="shared" si="45"/>
        <v>126</v>
      </c>
      <c r="V145">
        <f>($T$12*'10-day-rainfall'!X132+$T$13*'10-day-rainfall'!Y132+$T$14*'10-day-rainfall'!Z132+$T$15*'10-day-rainfall'!AA132)/12</f>
        <v>3.1720946154025031</v>
      </c>
      <c r="Y145">
        <f t="shared" si="55"/>
        <v>84.580287390246298</v>
      </c>
      <c r="Z145">
        <f t="shared" si="56"/>
        <v>2.3514922757091101</v>
      </c>
      <c r="AA145">
        <f t="shared" si="46"/>
        <v>0.20327595046902622</v>
      </c>
      <c r="AB145">
        <f t="shared" si="51"/>
        <v>73402.811740852325</v>
      </c>
      <c r="AC145">
        <f t="shared" si="57"/>
        <v>77269.60112628447</v>
      </c>
      <c r="AD145">
        <f t="shared" si="52"/>
        <v>84.610410208830046</v>
      </c>
      <c r="AE145">
        <f t="shared" si="47"/>
        <v>0.20591252769158758</v>
      </c>
      <c r="AF145">
        <f t="shared" si="58"/>
        <v>81126.898833715401</v>
      </c>
      <c r="AG145">
        <f t="shared" si="48"/>
        <v>0.1142170054057219</v>
      </c>
    </row>
    <row r="146" spans="19:33" x14ac:dyDescent="0.25">
      <c r="S146">
        <f t="shared" si="53"/>
        <v>6</v>
      </c>
      <c r="T146">
        <f t="shared" si="54"/>
        <v>7</v>
      </c>
      <c r="U146">
        <f t="shared" si="45"/>
        <v>127</v>
      </c>
      <c r="V146">
        <f>($T$12*'10-day-rainfall'!X133+$T$13*'10-day-rainfall'!Y133+$T$14*'10-day-rainfall'!Z133+$T$15*'10-day-rainfall'!AA133)/12</f>
        <v>3.3664328200065619</v>
      </c>
      <c r="Y146">
        <f t="shared" si="55"/>
        <v>84.640432082384763</v>
      </c>
      <c r="Z146">
        <f t="shared" si="56"/>
        <v>2.8229614751398593</v>
      </c>
      <c r="AA146">
        <f t="shared" si="46"/>
        <v>0.20850531548417586</v>
      </c>
      <c r="AB146">
        <f t="shared" si="51"/>
        <v>81126.898833714818</v>
      </c>
      <c r="AC146">
        <f t="shared" si="57"/>
        <v>85832.919921095046</v>
      </c>
      <c r="AD146">
        <f t="shared" si="52"/>
        <v>84.676981601097722</v>
      </c>
      <c r="AE146">
        <f t="shared" si="47"/>
        <v>0.21157262586259931</v>
      </c>
      <c r="AF146">
        <f t="shared" si="58"/>
        <v>90527.898691112961</v>
      </c>
      <c r="AG146">
        <f t="shared" si="48"/>
        <v>0.11919276212511282</v>
      </c>
    </row>
    <row r="147" spans="19:33" x14ac:dyDescent="0.25">
      <c r="S147">
        <f t="shared" si="53"/>
        <v>6</v>
      </c>
      <c r="T147">
        <f t="shared" si="54"/>
        <v>8</v>
      </c>
      <c r="U147">
        <f t="shared" si="45"/>
        <v>128</v>
      </c>
      <c r="V147">
        <f>($T$12*'10-day-rainfall'!X134+$T$13*'10-day-rainfall'!Y134+$T$14*'10-day-rainfall'!Z134+$T$15*'10-day-rainfall'!AA134)/12</f>
        <v>3.5997354212577899</v>
      </c>
      <c r="Y147">
        <f t="shared" si="55"/>
        <v>84.713406508365182</v>
      </c>
      <c r="Z147">
        <f t="shared" si="56"/>
        <v>3.3579496812160996</v>
      </c>
      <c r="AA147">
        <f t="shared" si="46"/>
        <v>0.21458688095600836</v>
      </c>
      <c r="AB147">
        <f t="shared" si="51"/>
        <v>90527.898691112918</v>
      </c>
      <c r="AC147">
        <f t="shared" si="57"/>
        <v>96185.951731581081</v>
      </c>
      <c r="AD147">
        <f t="shared" si="52"/>
        <v>84.75719934046559</v>
      </c>
      <c r="AE147">
        <f t="shared" si="47"/>
        <v>0.21810483363834621</v>
      </c>
      <c r="AF147">
        <f t="shared" si="58"/>
        <v>101831.34014239283</v>
      </c>
      <c r="AG147">
        <f t="shared" si="48"/>
        <v>0.12496619304559241</v>
      </c>
    </row>
    <row r="148" spans="19:33" x14ac:dyDescent="0.25">
      <c r="S148">
        <f t="shared" si="53"/>
        <v>6</v>
      </c>
      <c r="T148">
        <f t="shared" si="54"/>
        <v>9</v>
      </c>
      <c r="U148">
        <f t="shared" si="45"/>
        <v>129</v>
      </c>
      <c r="V148">
        <f>($T$12*'10-day-rainfall'!X135+$T$13*'10-day-rainfall'!Y135+$T$14*'10-day-rainfall'!Z135+$T$15*'10-day-rainfall'!AA135)/12</f>
        <v>3.8772519238376328</v>
      </c>
      <c r="Y148">
        <f t="shared" si="55"/>
        <v>84.800800118644077</v>
      </c>
      <c r="Z148">
        <f t="shared" si="56"/>
        <v>3.9904360482964498</v>
      </c>
      <c r="AA148">
        <f t="shared" si="46"/>
        <v>0.22152099239658732</v>
      </c>
      <c r="AB148">
        <f t="shared" si="51"/>
        <v>101831.34014239363</v>
      </c>
      <c r="AC148">
        <f t="shared" si="57"/>
        <v>108615.38724301338</v>
      </c>
      <c r="AD148">
        <f t="shared" si="52"/>
        <v>84.853087135914166</v>
      </c>
      <c r="AE148">
        <f t="shared" si="47"/>
        <v>0.22552504303526158</v>
      </c>
      <c r="AF148">
        <f t="shared" si="58"/>
        <v>115385.01976133391</v>
      </c>
      <c r="AG148">
        <f t="shared" si="48"/>
        <v>0.13153062947201741</v>
      </c>
    </row>
    <row r="149" spans="19:33" x14ac:dyDescent="0.25">
      <c r="S149">
        <f t="shared" si="53"/>
        <v>6</v>
      </c>
      <c r="T149">
        <f t="shared" si="54"/>
        <v>10</v>
      </c>
      <c r="U149">
        <f t="shared" ref="U149:U212" si="59">(S149-1)*24+T149</f>
        <v>130</v>
      </c>
      <c r="V149">
        <f>($T$12*'10-day-rainfall'!X136+$T$13*'10-day-rainfall'!Y136+$T$14*'10-day-rainfall'!Z136+$T$15*'10-day-rainfall'!AA136)/12</f>
        <v>4.2070400270026287</v>
      </c>
      <c r="Y149">
        <f t="shared" si="55"/>
        <v>84.905137549824502</v>
      </c>
      <c r="Z149">
        <f t="shared" si="56"/>
        <v>4.7710307606712794</v>
      </c>
      <c r="AA149">
        <f t="shared" ref="AA149:AA212" si="60">IF(AND(U149&gt;=$G$16,U149&lt;=$H$16),0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0.22941053062569294</v>
      </c>
      <c r="AB149">
        <f t="shared" si="51"/>
        <v>115385.01976133468</v>
      </c>
      <c r="AC149">
        <f t="shared" si="57"/>
        <v>123559.93617541673</v>
      </c>
      <c r="AD149">
        <f t="shared" si="52"/>
        <v>84.96782037566868</v>
      </c>
      <c r="AE149">
        <f t="shared" ref="AE149:AE212" si="61">IF(AND(U149&gt;=$G$16,U149&lt;=$H$16),0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0.23396279600605061</v>
      </c>
      <c r="AF149">
        <f t="shared" si="58"/>
        <v>131718.46443412951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0.13897796411213456</v>
      </c>
    </row>
    <row r="150" spans="19:33" x14ac:dyDescent="0.25">
      <c r="S150">
        <f t="shared" si="53"/>
        <v>6</v>
      </c>
      <c r="T150">
        <f t="shared" si="54"/>
        <v>11</v>
      </c>
      <c r="U150">
        <f t="shared" si="59"/>
        <v>131</v>
      </c>
      <c r="V150">
        <f>($T$12*'10-day-rainfall'!X137+$T$13*'10-day-rainfall'!Y137+$T$14*'10-day-rainfall'!Z137+$T$15*'10-day-rainfall'!AA137)/12</f>
        <v>4.6013400898680237</v>
      </c>
      <c r="Y150">
        <f t="shared" si="55"/>
        <v>85.030195244388452</v>
      </c>
      <c r="Z150">
        <f t="shared" si="56"/>
        <v>5.7841198189223055</v>
      </c>
      <c r="AA150">
        <f t="shared" si="60"/>
        <v>0.23836980955763262</v>
      </c>
      <c r="AB150">
        <f t="shared" ref="AB150:AB184" si="63">VLOOKUP($Y150,$C$20:$H$120,6)+($Y150-VLOOKUP(VLOOKUP($Y150,$C$20:$N$120,12),$A$20:$C$120,3,FALSE))*(VLOOKUP(VLOOKUP($Y150,$C$20:$N$120,12)+1,$A$20:$H$120,8,FALSE)-VLOOKUP($Y150,$C$20:$H$120,6))/(VLOOKUP(VLOOKUP($Y150,$C$20:$N$120,12)+1,$A$20:$C$120,3,FALSE)-VLOOKUP(VLOOKUP($Y150,$C$20:$N$120,12),$A$20:$C$120,3,FALSE))</f>
        <v>131718.46443412948</v>
      </c>
      <c r="AC150">
        <f t="shared" si="57"/>
        <v>141700.8144509859</v>
      </c>
      <c r="AD150">
        <f t="shared" ref="AD150:AD184" si="64">VLOOKUP($AC150,$H$20:$I$120,2)+($AC150-VLOOKUP(VLOOKUP($AC150,$H$20:$N$120,7),$A$20:$H$120,8,FALSE))*(VLOOKUP(VLOOKUP($AC150,$H$20:$N$120,7)+1,$A$20:$I$120,9,FALSE)-VLOOKUP($AC150,$H$20:$I$120,2))/(VLOOKUP(VLOOKUP($AC150,$H$20:$N$120,7)+1,$A$20:$H$120,8,FALSE)-VLOOKUP(VLOOKUP($AC150,$H$20:$N$120,7),$A$20:$H$120,8,FALSE))</f>
        <v>85.106272972614207</v>
      </c>
      <c r="AE150">
        <f t="shared" si="61"/>
        <v>0.24359615891060926</v>
      </c>
      <c r="AF150">
        <f t="shared" si="58"/>
        <v>151664.34961017157</v>
      </c>
      <c r="AG150">
        <f t="shared" si="62"/>
        <v>0.14740594034842414</v>
      </c>
    </row>
    <row r="151" spans="19:33" x14ac:dyDescent="0.25">
      <c r="S151">
        <f t="shared" si="53"/>
        <v>6</v>
      </c>
      <c r="T151">
        <f t="shared" si="54"/>
        <v>12</v>
      </c>
      <c r="U151">
        <f t="shared" si="59"/>
        <v>132</v>
      </c>
      <c r="V151">
        <f>($T$12*'10-day-rainfall'!X138+$T$13*'10-day-rainfall'!Y138+$T$14*'10-day-rainfall'!Z138+$T$15*'10-day-rainfall'!AA138)/12</f>
        <v>5.0793665211839167</v>
      </c>
      <c r="Y151">
        <f t="shared" si="55"/>
        <v>85.181946539846521</v>
      </c>
      <c r="Z151">
        <f t="shared" si="56"/>
        <v>7.3072320672161668</v>
      </c>
      <c r="AA151">
        <f t="shared" si="60"/>
        <v>0.24864728532328167</v>
      </c>
      <c r="AB151">
        <f t="shared" si="63"/>
        <v>151664.34961017102</v>
      </c>
      <c r="AC151">
        <f t="shared" si="57"/>
        <v>164369.80221757822</v>
      </c>
      <c r="AD151">
        <f t="shared" si="64"/>
        <v>85.278028323067687</v>
      </c>
      <c r="AE151">
        <f t="shared" si="61"/>
        <v>0.25484777962706401</v>
      </c>
      <c r="AF151">
        <f t="shared" si="58"/>
        <v>177052.93304549178</v>
      </c>
      <c r="AG151">
        <f t="shared" si="62"/>
        <v>0.15703687771306005</v>
      </c>
    </row>
    <row r="152" spans="19:33" x14ac:dyDescent="0.25">
      <c r="S152">
        <f t="shared" si="53"/>
        <v>6</v>
      </c>
      <c r="T152">
        <f t="shared" si="54"/>
        <v>13</v>
      </c>
      <c r="U152">
        <f t="shared" si="59"/>
        <v>133</v>
      </c>
      <c r="V152">
        <f>($T$12*'10-day-rainfall'!X139+$T$13*'10-day-rainfall'!Y139+$T$14*'10-day-rainfall'!Z139+$T$15*'10-day-rainfall'!AA139)/12</f>
        <v>5.6832699978133521</v>
      </c>
      <c r="Y152">
        <f t="shared" si="55"/>
        <v>85.373532538955487</v>
      </c>
      <c r="Z152">
        <f t="shared" si="56"/>
        <v>9.9956169402231936</v>
      </c>
      <c r="AA152">
        <f t="shared" si="60"/>
        <v>0.26082291958482395</v>
      </c>
      <c r="AB152">
        <f t="shared" si="63"/>
        <v>177052.9330454921</v>
      </c>
      <c r="AC152">
        <f t="shared" si="57"/>
        <v>194575.56228264116</v>
      </c>
      <c r="AD152">
        <f t="shared" si="64"/>
        <v>85.504780418888089</v>
      </c>
      <c r="AE152">
        <f t="shared" si="61"/>
        <v>0.26874548745099713</v>
      </c>
      <c r="AF152">
        <f t="shared" si="58"/>
        <v>212069.67027547199</v>
      </c>
      <c r="AG152">
        <f t="shared" si="62"/>
        <v>0.16839326522828776</v>
      </c>
    </row>
    <row r="153" spans="19:33" x14ac:dyDescent="0.25">
      <c r="S153">
        <f t="shared" si="53"/>
        <v>6</v>
      </c>
      <c r="T153">
        <f t="shared" si="54"/>
        <v>14</v>
      </c>
      <c r="U153">
        <f t="shared" si="59"/>
        <v>134</v>
      </c>
      <c r="V153">
        <f>($T$12*'10-day-rainfall'!X140+$T$13*'10-day-rainfall'!Y140+$T$14*'10-day-rainfall'!Z140+$T$15*'10-day-rainfall'!AA140)/12</f>
        <v>6.509354042459897</v>
      </c>
      <c r="Y153">
        <f t="shared" si="55"/>
        <v>85.635033013507396</v>
      </c>
      <c r="Z153">
        <f t="shared" si="56"/>
        <v>15.215294322627756</v>
      </c>
      <c r="AA153">
        <f t="shared" si="60"/>
        <v>0.27631934199174552</v>
      </c>
      <c r="AB153">
        <f t="shared" si="63"/>
        <v>212069.67027547132</v>
      </c>
      <c r="AC153">
        <f t="shared" si="57"/>
        <v>238959.82524061613</v>
      </c>
      <c r="AD153">
        <f t="shared" si="64"/>
        <v>85.83373884176666</v>
      </c>
      <c r="AE153">
        <f t="shared" si="61"/>
        <v>0.28738714172400159</v>
      </c>
      <c r="AF153">
        <f t="shared" si="58"/>
        <v>265810.13612672483</v>
      </c>
      <c r="AG153">
        <f t="shared" si="62"/>
        <v>0.1827662469443416</v>
      </c>
    </row>
    <row r="154" spans="19:33" x14ac:dyDescent="0.25">
      <c r="S154">
        <f t="shared" si="53"/>
        <v>6</v>
      </c>
      <c r="T154">
        <f t="shared" si="54"/>
        <v>15</v>
      </c>
      <c r="U154">
        <f t="shared" si="59"/>
        <v>135</v>
      </c>
      <c r="V154">
        <f>($T$12*'10-day-rainfall'!X141+$T$13*'10-day-rainfall'!Y141+$T$14*'10-day-rainfall'!Z141+$T$15*'10-day-rainfall'!AA141)/12</f>
        <v>7.7668163831729347</v>
      </c>
      <c r="Y154">
        <f t="shared" si="55"/>
        <v>86.03033787043988</v>
      </c>
      <c r="Z154">
        <f t="shared" si="56"/>
        <v>51.230243556055392</v>
      </c>
      <c r="AA154">
        <f t="shared" si="60"/>
        <v>0.29782878273088514</v>
      </c>
      <c r="AB154">
        <f t="shared" si="63"/>
        <v>265810.13612672518</v>
      </c>
      <c r="AC154">
        <f t="shared" si="57"/>
        <v>357488.48271870927</v>
      </c>
      <c r="AD154">
        <f t="shared" si="64"/>
        <v>86.688726297604248</v>
      </c>
      <c r="AE154">
        <f t="shared" si="61"/>
        <v>0.32996076448371231</v>
      </c>
      <c r="AF154">
        <f t="shared" si="58"/>
        <v>449051.15417638322</v>
      </c>
      <c r="AG154">
        <f t="shared" si="62"/>
        <v>0.20256586110091324</v>
      </c>
    </row>
    <row r="155" spans="19:33" x14ac:dyDescent="0.25">
      <c r="S155">
        <f t="shared" si="53"/>
        <v>6</v>
      </c>
      <c r="T155">
        <f t="shared" si="54"/>
        <v>16</v>
      </c>
      <c r="U155">
        <f t="shared" si="59"/>
        <v>136</v>
      </c>
      <c r="V155">
        <f>($T$12*'10-day-rainfall'!X142+$T$13*'10-day-rainfall'!Y142+$T$14*'10-day-rainfall'!Z142+$T$15*'10-day-rainfall'!AA142)/12</f>
        <v>12.000720809293215</v>
      </c>
      <c r="Y155">
        <f t="shared" si="55"/>
        <v>87.327432703833082</v>
      </c>
      <c r="Z155">
        <f t="shared" si="56"/>
        <v>27.537665102979979</v>
      </c>
      <c r="AA155">
        <f t="shared" si="60"/>
        <v>0.35800669816648223</v>
      </c>
      <c r="AB155">
        <f t="shared" si="63"/>
        <v>449051.15417638357</v>
      </c>
      <c r="AC155">
        <f t="shared" si="57"/>
        <v>497974.53930504789</v>
      </c>
      <c r="AD155">
        <f t="shared" si="64"/>
        <v>87.661457417619729</v>
      </c>
      <c r="AE155">
        <f t="shared" si="61"/>
        <v>0.3717509997257592</v>
      </c>
      <c r="AF155">
        <f t="shared" si="58"/>
        <v>546848.44494809874</v>
      </c>
      <c r="AG155">
        <f t="shared" si="62"/>
        <v>0.25703585962465852</v>
      </c>
    </row>
    <row r="156" spans="19:33" x14ac:dyDescent="0.25">
      <c r="S156">
        <f t="shared" si="53"/>
        <v>6</v>
      </c>
      <c r="T156">
        <f t="shared" si="54"/>
        <v>17</v>
      </c>
      <c r="U156">
        <f t="shared" si="59"/>
        <v>137</v>
      </c>
      <c r="V156">
        <f>($T$12*'10-day-rainfall'!X143+$T$13*'10-day-rainfall'!Y143+$T$14*'10-day-rainfall'!Z143+$T$15*'10-day-rainfall'!AA143)/12</f>
        <v>14.276560900448585</v>
      </c>
      <c r="Y156">
        <f t="shared" si="55"/>
        <v>87.990307809399013</v>
      </c>
      <c r="Z156">
        <f t="shared" si="56"/>
        <v>11.463248890110492</v>
      </c>
      <c r="AA156">
        <f t="shared" si="60"/>
        <v>0.3847676939310582</v>
      </c>
      <c r="AB156">
        <f t="shared" si="63"/>
        <v>546848.44494809955</v>
      </c>
      <c r="AC156">
        <f t="shared" si="57"/>
        <v>566789.71110122255</v>
      </c>
      <c r="AD156">
        <f t="shared" si="64"/>
        <v>88.123158371179997</v>
      </c>
      <c r="AE156">
        <f t="shared" si="61"/>
        <v>0.38989816848677539</v>
      </c>
      <c r="AF156">
        <f t="shared" si="58"/>
        <v>586712.50754594489</v>
      </c>
      <c r="AG156">
        <f t="shared" si="62"/>
        <v>0.28082210531513174</v>
      </c>
    </row>
    <row r="157" spans="19:33" x14ac:dyDescent="0.25">
      <c r="S157">
        <f t="shared" si="53"/>
        <v>6</v>
      </c>
      <c r="T157">
        <f t="shared" si="54"/>
        <v>18</v>
      </c>
      <c r="U157">
        <f t="shared" si="59"/>
        <v>138</v>
      </c>
      <c r="V157">
        <f>($T$12*'10-day-rainfall'!X144+$T$13*'10-day-rainfall'!Y144+$T$14*'10-day-rainfall'!Z144+$T$15*'10-day-rainfall'!AA144)/12</f>
        <v>15.223936841780031</v>
      </c>
      <c r="Y157">
        <f t="shared" si="55"/>
        <v>88.255116763324367</v>
      </c>
      <c r="Z157">
        <f t="shared" si="56"/>
        <v>7.7091438962425398</v>
      </c>
      <c r="AA157">
        <f t="shared" si="60"/>
        <v>0.39492474686300416</v>
      </c>
      <c r="AB157">
        <f t="shared" si="63"/>
        <v>586712.507545945</v>
      </c>
      <c r="AC157">
        <f t="shared" si="57"/>
        <v>599878.10201482812</v>
      </c>
      <c r="AD157">
        <f t="shared" si="64"/>
        <v>88.341897935991838</v>
      </c>
      <c r="AE157">
        <f t="shared" si="61"/>
        <v>0.39819390197626819</v>
      </c>
      <c r="AF157">
        <f t="shared" si="58"/>
        <v>613031.92752530356</v>
      </c>
      <c r="AG157">
        <f t="shared" si="62"/>
        <v>0.28977988985072406</v>
      </c>
    </row>
    <row r="158" spans="19:33" x14ac:dyDescent="0.25">
      <c r="S158">
        <f t="shared" si="53"/>
        <v>6</v>
      </c>
      <c r="T158">
        <f t="shared" si="54"/>
        <v>19</v>
      </c>
      <c r="U158">
        <f t="shared" si="59"/>
        <v>139</v>
      </c>
      <c r="V158">
        <f>($T$12*'10-day-rainfall'!X145+$T$13*'10-day-rainfall'!Y145+$T$14*'10-day-rainfall'!Z145+$T$15*'10-day-rainfall'!AA145)/12</f>
        <v>15.861056172048009</v>
      </c>
      <c r="Y158">
        <f t="shared" si="55"/>
        <v>88.428302845714143</v>
      </c>
      <c r="Z158">
        <f t="shared" si="56"/>
        <v>5.7416002186232484</v>
      </c>
      <c r="AA158">
        <f t="shared" si="60"/>
        <v>0.40142378833445597</v>
      </c>
      <c r="AB158">
        <f t="shared" si="63"/>
        <v>613031.92752530263</v>
      </c>
      <c r="AC158">
        <f t="shared" si="57"/>
        <v>622644.24509982241</v>
      </c>
      <c r="AD158">
        <f t="shared" si="64"/>
        <v>88.491227439091872</v>
      </c>
      <c r="AE158">
        <f t="shared" si="61"/>
        <v>0.40375817894726157</v>
      </c>
      <c r="AF158">
        <f t="shared" si="58"/>
        <v>632248.15886813623</v>
      </c>
      <c r="AG158">
        <f t="shared" si="62"/>
        <v>0.29549122926845922</v>
      </c>
    </row>
    <row r="159" spans="19:33" x14ac:dyDescent="0.25">
      <c r="S159">
        <f t="shared" si="53"/>
        <v>6</v>
      </c>
      <c r="T159">
        <f t="shared" si="54"/>
        <v>20</v>
      </c>
      <c r="U159">
        <f t="shared" si="59"/>
        <v>140</v>
      </c>
      <c r="V159">
        <f>($T$12*'10-day-rainfall'!X146+$T$13*'10-day-rainfall'!Y146+$T$14*'10-day-rainfall'!Z146+$T$15*'10-day-rainfall'!AA146)/12</f>
        <v>16.335568586810261</v>
      </c>
      <c r="Y159">
        <f t="shared" si="55"/>
        <v>88.55392848097911</v>
      </c>
      <c r="Z159">
        <f t="shared" si="56"/>
        <v>4.5036749479072338</v>
      </c>
      <c r="AA159">
        <f t="shared" si="60"/>
        <v>0.40607077916084539</v>
      </c>
      <c r="AB159">
        <f t="shared" si="63"/>
        <v>632248.15886813565</v>
      </c>
      <c r="AC159">
        <f t="shared" si="57"/>
        <v>639623.8463718791</v>
      </c>
      <c r="AD159">
        <f t="shared" si="64"/>
        <v>88.60198161358484</v>
      </c>
      <c r="AE159">
        <f t="shared" si="61"/>
        <v>0.40783519103386862</v>
      </c>
      <c r="AF159">
        <f t="shared" si="58"/>
        <v>646993.18199287972</v>
      </c>
      <c r="AG159">
        <f t="shared" si="62"/>
        <v>0.29956514764650249</v>
      </c>
    </row>
    <row r="160" spans="19:33" x14ac:dyDescent="0.25">
      <c r="S160">
        <f t="shared" si="53"/>
        <v>6</v>
      </c>
      <c r="T160">
        <f t="shared" si="54"/>
        <v>21</v>
      </c>
      <c r="U160">
        <f t="shared" si="59"/>
        <v>141</v>
      </c>
      <c r="V160">
        <f>($T$12*'10-day-rainfall'!X147+$T$13*'10-day-rainfall'!Y147+$T$14*'10-day-rainfall'!Z147+$T$15*'10-day-rainfall'!AA147)/12</f>
        <v>16.707773127959619</v>
      </c>
      <c r="Y160">
        <f t="shared" si="55"/>
        <v>88.649872226871452</v>
      </c>
      <c r="Z160">
        <f t="shared" si="56"/>
        <v>3.6505012137712489</v>
      </c>
      <c r="AA160">
        <f t="shared" si="60"/>
        <v>0.40958425212459754</v>
      </c>
      <c r="AB160">
        <f t="shared" si="63"/>
        <v>646993.1819928796</v>
      </c>
      <c r="AC160">
        <f t="shared" si="57"/>
        <v>652826.83252384362</v>
      </c>
      <c r="AD160">
        <f t="shared" si="64"/>
        <v>88.687715440702974</v>
      </c>
      <c r="AE160">
        <f t="shared" si="61"/>
        <v>0.41096122246853933</v>
      </c>
      <c r="AF160">
        <f t="shared" si="58"/>
        <v>658655.52596156939</v>
      </c>
      <c r="AG160">
        <f t="shared" si="62"/>
        <v>0.30264001590343131</v>
      </c>
    </row>
    <row r="161" spans="19:33" x14ac:dyDescent="0.25">
      <c r="S161">
        <f t="shared" si="53"/>
        <v>6</v>
      </c>
      <c r="T161">
        <f t="shared" si="54"/>
        <v>22</v>
      </c>
      <c r="U161">
        <f t="shared" si="59"/>
        <v>142</v>
      </c>
      <c r="V161">
        <f>($T$12*'10-day-rainfall'!X148+$T$13*'10-day-rainfall'!Y148+$T$14*'10-day-rainfall'!Z148+$T$15*'10-day-rainfall'!AA148)/12</f>
        <v>17.009467443147326</v>
      </c>
      <c r="Y161">
        <f t="shared" si="55"/>
        <v>88.725484633200324</v>
      </c>
      <c r="Z161">
        <f t="shared" si="56"/>
        <v>3.0285464174259586</v>
      </c>
      <c r="AA161">
        <f t="shared" si="60"/>
        <v>0.41233232931563257</v>
      </c>
      <c r="AB161">
        <f t="shared" si="63"/>
        <v>658655.52596156998</v>
      </c>
      <c r="AC161">
        <f t="shared" si="57"/>
        <v>663364.71132016857</v>
      </c>
      <c r="AD161">
        <f t="shared" si="64"/>
        <v>88.755933900716101</v>
      </c>
      <c r="AE161">
        <f t="shared" si="61"/>
        <v>0.41343279607724259</v>
      </c>
      <c r="AF161">
        <f t="shared" si="58"/>
        <v>668069.93499842531</v>
      </c>
      <c r="AG161">
        <f t="shared" si="62"/>
        <v>0.30504186702130631</v>
      </c>
    </row>
    <row r="162" spans="19:33" x14ac:dyDescent="0.25">
      <c r="S162">
        <f t="shared" si="53"/>
        <v>6</v>
      </c>
      <c r="T162">
        <f t="shared" si="54"/>
        <v>23</v>
      </c>
      <c r="U162">
        <f t="shared" si="59"/>
        <v>143</v>
      </c>
      <c r="V162">
        <f>($T$12*'10-day-rainfall'!X149+$T$13*'10-day-rainfall'!Y149+$T$14*'10-day-rainfall'!Z149+$T$15*'10-day-rainfall'!AA149)/12</f>
        <v>17.259760535496579</v>
      </c>
      <c r="Y162">
        <f t="shared" si="55"/>
        <v>88.786339058097155</v>
      </c>
      <c r="Z162">
        <f t="shared" si="56"/>
        <v>2.5572347270990687</v>
      </c>
      <c r="AA162">
        <f t="shared" si="60"/>
        <v>0.4145303098435687</v>
      </c>
      <c r="AB162">
        <f t="shared" si="63"/>
        <v>668069.93499842624</v>
      </c>
      <c r="AC162">
        <f t="shared" si="57"/>
        <v>671926.80294948618</v>
      </c>
      <c r="AD162">
        <f t="shared" si="64"/>
        <v>88.811214614502646</v>
      </c>
      <c r="AE162">
        <f t="shared" si="61"/>
        <v>0.41542473149431502</v>
      </c>
      <c r="AF162">
        <f t="shared" si="58"/>
        <v>675780.45098260336</v>
      </c>
      <c r="AG162">
        <f t="shared" si="62"/>
        <v>0.30696081620538301</v>
      </c>
    </row>
    <row r="163" spans="19:33" x14ac:dyDescent="0.25">
      <c r="S163">
        <f t="shared" si="53"/>
        <v>6</v>
      </c>
      <c r="T163">
        <f t="shared" si="54"/>
        <v>24</v>
      </c>
      <c r="U163">
        <f t="shared" si="59"/>
        <v>144</v>
      </c>
      <c r="V163">
        <f>($T$12*'10-day-rainfall'!X150+$T$13*'10-day-rainfall'!Y150+$T$14*'10-day-rainfall'!Z150+$T$15*'10-day-rainfall'!AA150)/12</f>
        <v>17.471102248479973</v>
      </c>
      <c r="Y163">
        <f t="shared" si="55"/>
        <v>88.836069403474198</v>
      </c>
      <c r="Z163">
        <f t="shared" si="56"/>
        <v>0</v>
      </c>
      <c r="AA163">
        <f t="shared" si="60"/>
        <v>0.41631840643442536</v>
      </c>
      <c r="AB163">
        <f t="shared" si="63"/>
        <v>675780.45098260231</v>
      </c>
      <c r="AC163">
        <f t="shared" si="57"/>
        <v>675031.07785102038</v>
      </c>
      <c r="AD163">
        <f t="shared" si="64"/>
        <v>88.831236188067308</v>
      </c>
      <c r="AE163">
        <f t="shared" si="61"/>
        <v>0.4161446240903372</v>
      </c>
      <c r="AF163">
        <f t="shared" si="58"/>
        <v>674282.33033587714</v>
      </c>
      <c r="AG163">
        <f t="shared" si="62"/>
        <v>0.30852065852611427</v>
      </c>
    </row>
    <row r="164" spans="19:33" x14ac:dyDescent="0.25">
      <c r="S164">
        <f t="shared" si="53"/>
        <v>7</v>
      </c>
      <c r="T164">
        <f t="shared" si="54"/>
        <v>1</v>
      </c>
      <c r="U164">
        <f t="shared" si="59"/>
        <v>145</v>
      </c>
      <c r="V164">
        <f>($T$12*'10-day-rainfall'!X151+$T$13*'10-day-rainfall'!Y151+$T$14*'10-day-rainfall'!Z151+$T$15*'10-day-rainfall'!AA151)/12</f>
        <v>17.471102248479973</v>
      </c>
      <c r="Y164">
        <f t="shared" si="55"/>
        <v>88.826407007684992</v>
      </c>
      <c r="Z164">
        <f t="shared" si="56"/>
        <v>0</v>
      </c>
      <c r="AA164">
        <f t="shared" si="60"/>
        <v>0.41597098682896727</v>
      </c>
      <c r="AB164">
        <f t="shared" si="63"/>
        <v>674282.33033587737</v>
      </c>
      <c r="AC164">
        <f t="shared" si="57"/>
        <v>673533.58255958522</v>
      </c>
      <c r="AD164">
        <f t="shared" si="64"/>
        <v>88.821577825618348</v>
      </c>
      <c r="AE164">
        <f t="shared" si="61"/>
        <v>0.4157973495070359</v>
      </c>
      <c r="AF164">
        <f t="shared" si="58"/>
        <v>672785.459877652</v>
      </c>
      <c r="AG164">
        <f t="shared" si="62"/>
        <v>0.30821758776001784</v>
      </c>
    </row>
    <row r="165" spans="19:33" x14ac:dyDescent="0.25">
      <c r="S165">
        <f t="shared" si="53"/>
        <v>7</v>
      </c>
      <c r="T165">
        <f t="shared" si="54"/>
        <v>2</v>
      </c>
      <c r="U165">
        <f t="shared" si="59"/>
        <v>146</v>
      </c>
      <c r="V165">
        <f>($T$12*'10-day-rainfall'!X152+$T$13*'10-day-rainfall'!Y152+$T$14*'10-day-rainfall'!Z152+$T$15*'10-day-rainfall'!AA152)/12</f>
        <v>17.471102248479973</v>
      </c>
      <c r="Y165">
        <f t="shared" si="55"/>
        <v>88.816752675209059</v>
      </c>
      <c r="Z165">
        <f t="shared" si="56"/>
        <v>0</v>
      </c>
      <c r="AA165">
        <f t="shared" si="60"/>
        <v>0.41562385714675154</v>
      </c>
      <c r="AB165">
        <f t="shared" si="63"/>
        <v>672785.45987765223</v>
      </c>
      <c r="AC165">
        <f t="shared" si="57"/>
        <v>672037.33693478804</v>
      </c>
      <c r="AD165">
        <f t="shared" si="64"/>
        <v>88.811927523116836</v>
      </c>
      <c r="AE165">
        <f t="shared" si="61"/>
        <v>0.41545036472595581</v>
      </c>
      <c r="AF165">
        <f t="shared" si="58"/>
        <v>671289.83856463875</v>
      </c>
      <c r="AG165">
        <f t="shared" si="62"/>
        <v>0.30791476990785549</v>
      </c>
    </row>
    <row r="166" spans="19:33" x14ac:dyDescent="0.25">
      <c r="S166">
        <f t="shared" si="53"/>
        <v>7</v>
      </c>
      <c r="T166">
        <f t="shared" si="54"/>
        <v>3</v>
      </c>
      <c r="U166">
        <f t="shared" si="59"/>
        <v>147</v>
      </c>
      <c r="V166">
        <f>($T$12*'10-day-rainfall'!X153+$T$13*'10-day-rainfall'!Y153+$T$14*'10-day-rainfall'!Z153+$T$15*'10-day-rainfall'!AA153)/12</f>
        <v>17.471102248479973</v>
      </c>
      <c r="Y166">
        <f t="shared" si="55"/>
        <v>88.807106399317533</v>
      </c>
      <c r="Z166">
        <f t="shared" si="56"/>
        <v>0</v>
      </c>
      <c r="AA166">
        <f t="shared" si="60"/>
        <v>0.41527701714583604</v>
      </c>
      <c r="AB166">
        <f t="shared" si="63"/>
        <v>671289.83856463956</v>
      </c>
      <c r="AC166">
        <f t="shared" si="57"/>
        <v>670542.33993377711</v>
      </c>
      <c r="AD166">
        <f t="shared" si="64"/>
        <v>88.802285273836702</v>
      </c>
      <c r="AE166">
        <f t="shared" si="61"/>
        <v>0.41510366950525551</v>
      </c>
      <c r="AF166">
        <f t="shared" si="58"/>
        <v>669795.46535442059</v>
      </c>
      <c r="AG166">
        <f t="shared" si="62"/>
        <v>0.30761220475856943</v>
      </c>
    </row>
    <row r="167" spans="19:33" x14ac:dyDescent="0.25">
      <c r="S167">
        <f t="shared" si="53"/>
        <v>7</v>
      </c>
      <c r="T167">
        <f t="shared" si="54"/>
        <v>4</v>
      </c>
      <c r="U167">
        <f t="shared" si="59"/>
        <v>148</v>
      </c>
      <c r="V167">
        <f>($T$12*'10-day-rainfall'!X154+$T$13*'10-day-rainfall'!Y154+$T$14*'10-day-rainfall'!Z154+$T$15*'10-day-rainfall'!AA154)/12</f>
        <v>17.471102248479973</v>
      </c>
      <c r="Y167">
        <f t="shared" si="55"/>
        <v>88.797468173287143</v>
      </c>
      <c r="Z167">
        <f t="shared" si="56"/>
        <v>0</v>
      </c>
      <c r="AA167">
        <f t="shared" si="60"/>
        <v>0.41493046658447996</v>
      </c>
      <c r="AB167">
        <f t="shared" si="63"/>
        <v>669795.4653544199</v>
      </c>
      <c r="AC167">
        <f t="shared" si="57"/>
        <v>669048.5905145678</v>
      </c>
      <c r="AD167">
        <f t="shared" si="64"/>
        <v>88.792651071057477</v>
      </c>
      <c r="AE167">
        <f t="shared" si="61"/>
        <v>0.41475726360329473</v>
      </c>
      <c r="AF167">
        <f t="shared" si="58"/>
        <v>668302.33920544805</v>
      </c>
      <c r="AG167">
        <f t="shared" si="62"/>
        <v>0.30730989210127757</v>
      </c>
    </row>
    <row r="168" spans="19:33" x14ac:dyDescent="0.25">
      <c r="S168">
        <f t="shared" si="53"/>
        <v>7</v>
      </c>
      <c r="T168">
        <f t="shared" si="54"/>
        <v>5</v>
      </c>
      <c r="U168">
        <f t="shared" si="59"/>
        <v>149</v>
      </c>
      <c r="V168">
        <f>($T$12*'10-day-rainfall'!X155+$T$13*'10-day-rainfall'!Y155+$T$14*'10-day-rainfall'!Z155+$T$15*'10-day-rainfall'!AA155)/12</f>
        <v>17.471102248479973</v>
      </c>
      <c r="Y168">
        <f t="shared" si="55"/>
        <v>88.787837990400263</v>
      </c>
      <c r="Z168">
        <f t="shared" si="56"/>
        <v>0</v>
      </c>
      <c r="AA168">
        <f t="shared" si="60"/>
        <v>0.41458420522114531</v>
      </c>
      <c r="AB168">
        <f t="shared" si="63"/>
        <v>668302.33920544875</v>
      </c>
      <c r="AC168">
        <f t="shared" si="57"/>
        <v>667556.08763605065</v>
      </c>
      <c r="AD168">
        <f t="shared" si="64"/>
        <v>88.783024908064334</v>
      </c>
      <c r="AE168">
        <f t="shared" si="61"/>
        <v>0.41441114677863627</v>
      </c>
      <c r="AF168">
        <f t="shared" si="58"/>
        <v>666810.45907704567</v>
      </c>
      <c r="AG168">
        <f t="shared" si="62"/>
        <v>0.30700783172527474</v>
      </c>
    </row>
    <row r="169" spans="19:33" x14ac:dyDescent="0.25">
      <c r="S169">
        <f t="shared" si="53"/>
        <v>7</v>
      </c>
      <c r="T169">
        <f t="shared" si="54"/>
        <v>6</v>
      </c>
      <c r="U169">
        <f t="shared" si="59"/>
        <v>150</v>
      </c>
      <c r="V169">
        <f>($T$12*'10-day-rainfall'!X156+$T$13*'10-day-rainfall'!Y156+$T$14*'10-day-rainfall'!Z156+$T$15*'10-day-rainfall'!AA156)/12</f>
        <v>17.471102248479973</v>
      </c>
      <c r="Y169">
        <f t="shared" si="55"/>
        <v>88.778213867897577</v>
      </c>
      <c r="Z169">
        <f t="shared" si="56"/>
        <v>0</v>
      </c>
      <c r="AA169">
        <f t="shared" si="60"/>
        <v>0.41423801621333517</v>
      </c>
      <c r="AB169">
        <f t="shared" si="63"/>
        <v>666810.45907704532</v>
      </c>
      <c r="AC169">
        <f t="shared" si="57"/>
        <v>666064.83064786135</v>
      </c>
      <c r="AD169">
        <f t="shared" si="64"/>
        <v>88.773392685935363</v>
      </c>
      <c r="AE169">
        <f t="shared" si="61"/>
        <v>0.41406377391018812</v>
      </c>
      <c r="AF169">
        <f t="shared" si="58"/>
        <v>665319.82949096861</v>
      </c>
      <c r="AG169">
        <f t="shared" si="62"/>
        <v>0.30670581176578365</v>
      </c>
    </row>
    <row r="170" spans="19:33" x14ac:dyDescent="0.25">
      <c r="S170">
        <f t="shared" si="53"/>
        <v>7</v>
      </c>
      <c r="T170">
        <f t="shared" si="54"/>
        <v>7</v>
      </c>
      <c r="U170">
        <f t="shared" si="59"/>
        <v>151</v>
      </c>
      <c r="V170">
        <f>($T$12*'10-day-rainfall'!X157+$T$13*'10-day-rainfall'!Y157+$T$14*'10-day-rainfall'!Z157+$T$15*'10-day-rainfall'!AA157)/12</f>
        <v>17.471102248479973</v>
      </c>
      <c r="Y170">
        <f t="shared" si="55"/>
        <v>88.768575559872488</v>
      </c>
      <c r="Z170">
        <f t="shared" si="56"/>
        <v>0</v>
      </c>
      <c r="AA170">
        <f t="shared" si="60"/>
        <v>0.41388967819127037</v>
      </c>
      <c r="AB170">
        <f t="shared" si="63"/>
        <v>665319.82949096791</v>
      </c>
      <c r="AC170">
        <f t="shared" si="57"/>
        <v>664574.82807022368</v>
      </c>
      <c r="AD170">
        <f t="shared" si="64"/>
        <v>88.763758432103572</v>
      </c>
      <c r="AE170">
        <f t="shared" si="61"/>
        <v>0.41371558241069456</v>
      </c>
      <c r="AF170">
        <f t="shared" si="58"/>
        <v>663830.45339428936</v>
      </c>
      <c r="AG170">
        <f t="shared" si="62"/>
        <v>0.30640166147655451</v>
      </c>
    </row>
    <row r="171" spans="19:33" x14ac:dyDescent="0.25">
      <c r="S171">
        <f t="shared" si="53"/>
        <v>7</v>
      </c>
      <c r="T171">
        <f t="shared" si="54"/>
        <v>8</v>
      </c>
      <c r="U171">
        <f t="shared" si="59"/>
        <v>152</v>
      </c>
      <c r="V171">
        <f>($T$12*'10-day-rainfall'!X158+$T$13*'10-day-rainfall'!Y158+$T$14*'10-day-rainfall'!Z158+$T$15*'10-day-rainfall'!AA158)/12</f>
        <v>17.471102248479973</v>
      </c>
      <c r="Y171">
        <f t="shared" si="55"/>
        <v>88.758945356823347</v>
      </c>
      <c r="Z171">
        <f t="shared" si="56"/>
        <v>0</v>
      </c>
      <c r="AA171">
        <f t="shared" si="60"/>
        <v>0.41354163309108383</v>
      </c>
      <c r="AB171">
        <f t="shared" si="63"/>
        <v>663830.45339429018</v>
      </c>
      <c r="AC171">
        <f t="shared" si="57"/>
        <v>663086.07845472626</v>
      </c>
      <c r="AD171">
        <f t="shared" si="64"/>
        <v>88.754132279838501</v>
      </c>
      <c r="AE171">
        <f t="shared" si="61"/>
        <v>0.41336768370986643</v>
      </c>
      <c r="AF171">
        <f t="shared" si="58"/>
        <v>662342.32973293471</v>
      </c>
      <c r="AG171">
        <f t="shared" si="62"/>
        <v>0.30609776695117652</v>
      </c>
    </row>
    <row r="172" spans="19:33" x14ac:dyDescent="0.25">
      <c r="S172">
        <f t="shared" si="53"/>
        <v>7</v>
      </c>
      <c r="T172">
        <f t="shared" si="54"/>
        <v>9</v>
      </c>
      <c r="U172">
        <f t="shared" si="59"/>
        <v>153</v>
      </c>
      <c r="V172">
        <f>($T$12*'10-day-rainfall'!X159+$T$13*'10-day-rainfall'!Y159+$T$14*'10-day-rainfall'!Z159+$T$15*'10-day-rainfall'!AA159)/12</f>
        <v>17.471102248479973</v>
      </c>
      <c r="Y172">
        <f t="shared" si="55"/>
        <v>88.749323251934555</v>
      </c>
      <c r="Z172">
        <f t="shared" si="56"/>
        <v>0</v>
      </c>
      <c r="AA172">
        <f t="shared" si="60"/>
        <v>0.41319388066645313</v>
      </c>
      <c r="AB172">
        <f t="shared" si="63"/>
        <v>662342.32973293401</v>
      </c>
      <c r="AC172">
        <f t="shared" si="57"/>
        <v>661598.58074773441</v>
      </c>
      <c r="AD172">
        <f t="shared" si="64"/>
        <v>88.744514222327425</v>
      </c>
      <c r="AE172">
        <f t="shared" si="61"/>
        <v>0.41302007756148507</v>
      </c>
      <c r="AF172">
        <f t="shared" si="58"/>
        <v>660855.4574537127</v>
      </c>
      <c r="AG172">
        <f t="shared" si="62"/>
        <v>0.30579412797457384</v>
      </c>
    </row>
    <row r="173" spans="19:33" x14ac:dyDescent="0.25">
      <c r="S173">
        <f t="shared" ref="S173:S236" si="65">S149+1</f>
        <v>7</v>
      </c>
      <c r="T173">
        <f t="shared" ref="T173:T236" si="66">T149</f>
        <v>10</v>
      </c>
      <c r="U173">
        <f t="shared" si="59"/>
        <v>154</v>
      </c>
      <c r="V173">
        <f>($T$12*'10-day-rainfall'!X160+$T$13*'10-day-rainfall'!Y160+$T$14*'10-day-rainfall'!Z160+$T$15*'10-day-rainfall'!AA160)/12</f>
        <v>17.471102248479973</v>
      </c>
      <c r="Y173">
        <f t="shared" si="55"/>
        <v>88.739709238396287</v>
      </c>
      <c r="Z173">
        <f t="shared" si="56"/>
        <v>0</v>
      </c>
      <c r="AA173">
        <f t="shared" si="60"/>
        <v>0.41284642067126442</v>
      </c>
      <c r="AB173">
        <f t="shared" si="63"/>
        <v>660855.45745371364</v>
      </c>
      <c r="AC173">
        <f t="shared" si="57"/>
        <v>660112.33389650541</v>
      </c>
      <c r="AD173">
        <f t="shared" si="64"/>
        <v>88.734904252763386</v>
      </c>
      <c r="AE173">
        <f t="shared" si="61"/>
        <v>0.41267276371954031</v>
      </c>
      <c r="AF173">
        <f t="shared" si="58"/>
        <v>659369.83550432324</v>
      </c>
      <c r="AG173">
        <f t="shared" si="62"/>
        <v>0.30549074433185303</v>
      </c>
    </row>
    <row r="174" spans="19:33" x14ac:dyDescent="0.25">
      <c r="S174">
        <f t="shared" si="65"/>
        <v>7</v>
      </c>
      <c r="T174">
        <f t="shared" si="66"/>
        <v>11</v>
      </c>
      <c r="U174">
        <f t="shared" si="59"/>
        <v>155</v>
      </c>
      <c r="V174">
        <f>($T$12*'10-day-rainfall'!X161+$T$13*'10-day-rainfall'!Y161+$T$14*'10-day-rainfall'!Z161+$T$15*'10-day-rainfall'!AA161)/12</f>
        <v>17.471102248479973</v>
      </c>
      <c r="Y174">
        <f t="shared" si="55"/>
        <v>88.730103309404413</v>
      </c>
      <c r="Z174">
        <f t="shared" si="56"/>
        <v>1.4086013936104535E-3</v>
      </c>
      <c r="AA174">
        <f t="shared" si="60"/>
        <v>0.41249925285960964</v>
      </c>
      <c r="AB174">
        <f t="shared" si="63"/>
        <v>659369.83550432429</v>
      </c>
      <c r="AC174">
        <f t="shared" si="57"/>
        <v>658629.8723316855</v>
      </c>
      <c r="AD174">
        <f t="shared" si="64"/>
        <v>88.725318758600025</v>
      </c>
      <c r="AE174">
        <f t="shared" si="61"/>
        <v>0.41232633444287814</v>
      </c>
      <c r="AF174">
        <f t="shared" si="58"/>
        <v>657890.53166534693</v>
      </c>
      <c r="AG174">
        <f t="shared" si="62"/>
        <v>0.30518761580830012</v>
      </c>
    </row>
    <row r="175" spans="19:33" x14ac:dyDescent="0.25">
      <c r="S175">
        <f t="shared" si="65"/>
        <v>7</v>
      </c>
      <c r="T175">
        <f t="shared" si="66"/>
        <v>12</v>
      </c>
      <c r="U175">
        <f t="shared" si="59"/>
        <v>156</v>
      </c>
      <c r="V175">
        <f>($T$12*'10-day-rainfall'!X162+$T$13*'10-day-rainfall'!Y162+$T$14*'10-day-rainfall'!Z162+$T$15*'10-day-rainfall'!AA162)/12</f>
        <v>17.471218661818288</v>
      </c>
      <c r="Y175">
        <f t="shared" si="55"/>
        <v>88.720538232878411</v>
      </c>
      <c r="Z175">
        <f t="shared" si="56"/>
        <v>2.8330861311698641E-2</v>
      </c>
      <c r="AA175">
        <f t="shared" si="60"/>
        <v>0.41215356149663462</v>
      </c>
      <c r="AB175">
        <f t="shared" si="63"/>
        <v>657890.53166534763</v>
      </c>
      <c r="AC175">
        <f t="shared" si="57"/>
        <v>657199.65080501477</v>
      </c>
      <c r="AD175">
        <f t="shared" si="64"/>
        <v>88.716061130445141</v>
      </c>
      <c r="AE175">
        <f t="shared" si="61"/>
        <v>0.41199101147149497</v>
      </c>
      <c r="AF175">
        <f t="shared" si="58"/>
        <v>656509.35512477241</v>
      </c>
      <c r="AG175">
        <f t="shared" si="62"/>
        <v>0.30488577644144138</v>
      </c>
    </row>
    <row r="176" spans="19:33" x14ac:dyDescent="0.25">
      <c r="S176">
        <f t="shared" si="65"/>
        <v>7</v>
      </c>
      <c r="T176">
        <f t="shared" si="66"/>
        <v>13</v>
      </c>
      <c r="U176">
        <f t="shared" si="59"/>
        <v>157</v>
      </c>
      <c r="V176">
        <f>($T$12*'10-day-rainfall'!X163+$T$13*'10-day-rainfall'!Y163+$T$14*'10-day-rainfall'!Z163+$T$15*'10-day-rainfall'!AA163)/12</f>
        <v>17.473560055315122</v>
      </c>
      <c r="Y176">
        <f t="shared" si="55"/>
        <v>88.711586463096907</v>
      </c>
      <c r="Z176">
        <f t="shared" si="56"/>
        <v>8.4739031143285362E-2</v>
      </c>
      <c r="AA176">
        <f t="shared" si="60"/>
        <v>0.41182844837040233</v>
      </c>
      <c r="AB176">
        <f t="shared" si="63"/>
        <v>656509.35512477276</v>
      </c>
      <c r="AC176">
        <f t="shared" si="57"/>
        <v>655920.594173764</v>
      </c>
      <c r="AD176">
        <f t="shared" si="64"/>
        <v>88.707769968978809</v>
      </c>
      <c r="AE176">
        <f t="shared" si="61"/>
        <v>0.41168979647276249</v>
      </c>
      <c r="AF176">
        <f t="shared" si="58"/>
        <v>655332.33236958669</v>
      </c>
      <c r="AG176">
        <f t="shared" si="62"/>
        <v>0.30460165942434259</v>
      </c>
    </row>
    <row r="177" spans="19:33" x14ac:dyDescent="0.25">
      <c r="S177">
        <f t="shared" si="65"/>
        <v>7</v>
      </c>
      <c r="T177">
        <f t="shared" si="66"/>
        <v>14</v>
      </c>
      <c r="U177">
        <f t="shared" si="59"/>
        <v>158</v>
      </c>
      <c r="V177">
        <f>($T$12*'10-day-rainfall'!X164+$T$13*'10-day-rainfall'!Y164+$T$14*'10-day-rainfall'!Z164+$T$15*'10-day-rainfall'!AA164)/12</f>
        <v>17.480563281029443</v>
      </c>
      <c r="Y177">
        <f t="shared" si="55"/>
        <v>88.703956710453937</v>
      </c>
      <c r="Z177">
        <f t="shared" si="56"/>
        <v>0.20119840488037113</v>
      </c>
      <c r="AA177">
        <f t="shared" si="60"/>
        <v>0.41155126212309384</v>
      </c>
      <c r="AB177">
        <f t="shared" si="63"/>
        <v>655332.3323695861</v>
      </c>
      <c r="AC177">
        <f t="shared" si="57"/>
        <v>654953.69722654915</v>
      </c>
      <c r="AD177">
        <f t="shared" si="64"/>
        <v>88.701502303799032</v>
      </c>
      <c r="AE177">
        <f t="shared" si="61"/>
        <v>0.41146209438701148</v>
      </c>
      <c r="AF177">
        <f t="shared" si="58"/>
        <v>654575.38308736216</v>
      </c>
      <c r="AG177">
        <f t="shared" si="62"/>
        <v>0.30435941248433263</v>
      </c>
    </row>
    <row r="178" spans="19:33" x14ac:dyDescent="0.25">
      <c r="S178">
        <f t="shared" si="65"/>
        <v>7</v>
      </c>
      <c r="T178">
        <f t="shared" si="66"/>
        <v>15</v>
      </c>
      <c r="U178">
        <f t="shared" si="59"/>
        <v>159</v>
      </c>
      <c r="V178">
        <f>($T$12*'10-day-rainfall'!X165+$T$13*'10-day-rainfall'!Y165+$T$14*'10-day-rainfall'!Z165+$T$15*'10-day-rainfall'!AA165)/12</f>
        <v>17.497191248374929</v>
      </c>
      <c r="Y178">
        <f t="shared" si="55"/>
        <v>88.699049977970475</v>
      </c>
      <c r="Z178">
        <f t="shared" si="56"/>
        <v>1.044834121469421</v>
      </c>
      <c r="AA178">
        <f t="shared" si="60"/>
        <v>0.41137300224662321</v>
      </c>
      <c r="AB178">
        <f t="shared" si="63"/>
        <v>654575.38308736123</v>
      </c>
      <c r="AC178">
        <f t="shared" si="57"/>
        <v>655715.61310196226</v>
      </c>
      <c r="AD178">
        <f t="shared" si="64"/>
        <v>88.706441230968053</v>
      </c>
      <c r="AE178">
        <f t="shared" si="61"/>
        <v>0.41164152388515812</v>
      </c>
      <c r="AF178">
        <f t="shared" si="58"/>
        <v>656854.87643866462</v>
      </c>
      <c r="AG178">
        <f t="shared" si="62"/>
        <v>0.30420362225295977</v>
      </c>
    </row>
    <row r="179" spans="19:33" x14ac:dyDescent="0.25">
      <c r="S179">
        <f t="shared" si="65"/>
        <v>7</v>
      </c>
      <c r="T179">
        <f t="shared" si="66"/>
        <v>16</v>
      </c>
      <c r="U179">
        <f t="shared" si="59"/>
        <v>160</v>
      </c>
      <c r="V179">
        <f>($T$12*'10-day-rainfall'!X166+$T$13*'10-day-rainfall'!Y166+$T$14*'10-day-rainfall'!Z166+$T$15*'10-day-rainfall'!AA166)/12</f>
        <v>17.583541175769096</v>
      </c>
      <c r="Y179">
        <f t="shared" si="55"/>
        <v>88.713826217720381</v>
      </c>
      <c r="Z179">
        <f t="shared" si="56"/>
        <v>0.69794272697943416</v>
      </c>
      <c r="AA179">
        <f t="shared" si="60"/>
        <v>0.41190981787319281</v>
      </c>
      <c r="AB179">
        <f t="shared" si="63"/>
        <v>656854.87643866404</v>
      </c>
      <c r="AC179">
        <f t="shared" si="57"/>
        <v>657369.7356750553</v>
      </c>
      <c r="AD179">
        <f t="shared" si="64"/>
        <v>88.717163662644282</v>
      </c>
      <c r="AE179">
        <f t="shared" si="61"/>
        <v>0.41203106608101081</v>
      </c>
      <c r="AF179">
        <f t="shared" si="58"/>
        <v>657884.15841789835</v>
      </c>
      <c r="AG179">
        <f t="shared" si="62"/>
        <v>0.30467277230693512</v>
      </c>
    </row>
    <row r="180" spans="19:33" x14ac:dyDescent="0.25">
      <c r="S180">
        <f t="shared" si="65"/>
        <v>7</v>
      </c>
      <c r="T180">
        <f t="shared" si="66"/>
        <v>17</v>
      </c>
      <c r="U180">
        <f t="shared" si="59"/>
        <v>161</v>
      </c>
      <c r="V180">
        <f>($T$12*'10-day-rainfall'!X167+$T$13*'10-day-rainfall'!Y167+$T$14*'10-day-rainfall'!Z167+$T$15*'10-day-rainfall'!AA167)/12</f>
        <v>17.641222392874834</v>
      </c>
      <c r="Y180">
        <f t="shared" si="55"/>
        <v>88.720497023900265</v>
      </c>
      <c r="Z180">
        <f t="shared" si="56"/>
        <v>0.30867154567383503</v>
      </c>
      <c r="AA180">
        <f t="shared" si="60"/>
        <v>0.41215207216324729</v>
      </c>
      <c r="AB180">
        <f t="shared" si="63"/>
        <v>657884.15841789835</v>
      </c>
      <c r="AC180">
        <f t="shared" si="57"/>
        <v>657697.89347021736</v>
      </c>
      <c r="AD180">
        <f t="shared" si="64"/>
        <v>88.719290862644385</v>
      </c>
      <c r="AE180">
        <f t="shared" si="61"/>
        <v>0.41210834651366629</v>
      </c>
      <c r="AF180">
        <f t="shared" si="58"/>
        <v>657511.7859348749</v>
      </c>
      <c r="AG180">
        <f t="shared" si="62"/>
        <v>0.30488447603450386</v>
      </c>
    </row>
    <row r="181" spans="19:33" x14ac:dyDescent="0.25">
      <c r="S181">
        <f t="shared" si="65"/>
        <v>7</v>
      </c>
      <c r="T181">
        <f t="shared" si="66"/>
        <v>18</v>
      </c>
      <c r="U181">
        <f t="shared" si="59"/>
        <v>162</v>
      </c>
      <c r="V181">
        <f>($T$12*'10-day-rainfall'!X168+$T$13*'10-day-rainfall'!Y168+$T$14*'10-day-rainfall'!Z168+$T$15*'10-day-rainfall'!AA168)/12</f>
        <v>17.666732437971845</v>
      </c>
      <c r="Y181">
        <f t="shared" si="55"/>
        <v>88.718084467565447</v>
      </c>
      <c r="Z181">
        <f t="shared" si="56"/>
        <v>0.21257367814923606</v>
      </c>
      <c r="AA181">
        <f t="shared" si="60"/>
        <v>0.41206451860202226</v>
      </c>
      <c r="AB181">
        <f t="shared" si="63"/>
        <v>657511.78593487572</v>
      </c>
      <c r="AC181">
        <f t="shared" si="57"/>
        <v>657152.70242206065</v>
      </c>
      <c r="AD181">
        <f t="shared" si="64"/>
        <v>88.715756799413853</v>
      </c>
      <c r="AE181">
        <f t="shared" si="61"/>
        <v>0.41197995523147651</v>
      </c>
      <c r="AF181">
        <f t="shared" si="58"/>
        <v>656793.9233373797</v>
      </c>
      <c r="AG181">
        <f t="shared" si="62"/>
        <v>0.30480797301959717</v>
      </c>
    </row>
    <row r="182" spans="19:33" x14ac:dyDescent="0.25">
      <c r="S182">
        <f t="shared" si="65"/>
        <v>7</v>
      </c>
      <c r="T182">
        <f t="shared" si="66"/>
        <v>19</v>
      </c>
      <c r="U182">
        <f t="shared" si="59"/>
        <v>163</v>
      </c>
      <c r="V182">
        <f>($T$12*'10-day-rainfall'!X169+$T$13*'10-day-rainfall'!Y169+$T$14*'10-day-rainfall'!Z169+$T$15*'10-day-rainfall'!AA169)/12</f>
        <v>17.684300510546162</v>
      </c>
      <c r="Y182">
        <f t="shared" si="55"/>
        <v>88.713431104640733</v>
      </c>
      <c r="Z182">
        <f t="shared" si="56"/>
        <v>0.16070379443480043</v>
      </c>
      <c r="AA182">
        <f t="shared" si="60"/>
        <v>0.4118954635530811</v>
      </c>
      <c r="AB182">
        <f t="shared" si="63"/>
        <v>656793.92333738017</v>
      </c>
      <c r="AC182">
        <f t="shared" si="57"/>
        <v>656341.77833296731</v>
      </c>
      <c r="AD182">
        <f t="shared" si="64"/>
        <v>88.710500188881269</v>
      </c>
      <c r="AE182">
        <f t="shared" si="61"/>
        <v>0.41178898440774586</v>
      </c>
      <c r="AF182">
        <f t="shared" si="58"/>
        <v>655890.01665347756</v>
      </c>
      <c r="AG182">
        <f t="shared" si="62"/>
        <v>0.30466022734788056</v>
      </c>
    </row>
    <row r="183" spans="19:33" x14ac:dyDescent="0.25">
      <c r="S183">
        <f t="shared" si="65"/>
        <v>7</v>
      </c>
      <c r="T183">
        <f t="shared" si="66"/>
        <v>20</v>
      </c>
      <c r="U183">
        <f t="shared" si="59"/>
        <v>164</v>
      </c>
      <c r="V183">
        <f>($T$12*'10-day-rainfall'!X170+$T$13*'10-day-rainfall'!Y170+$T$14*'10-day-rainfall'!Z170+$T$15*'10-day-rainfall'!AA170)/12</f>
        <v>17.697581815871352</v>
      </c>
      <c r="Y183">
        <f t="shared" si="55"/>
        <v>88.707571757928775</v>
      </c>
      <c r="Z183">
        <f t="shared" si="56"/>
        <v>0.12739361678194888</v>
      </c>
      <c r="AA183">
        <f t="shared" si="60"/>
        <v>0.41168259553457948</v>
      </c>
      <c r="AB183">
        <f t="shared" si="63"/>
        <v>655890.01665347768</v>
      </c>
      <c r="AC183">
        <f t="shared" si="57"/>
        <v>655378.29649172293</v>
      </c>
      <c r="AD183">
        <f t="shared" si="64"/>
        <v>88.704254661263136</v>
      </c>
      <c r="AE183">
        <f t="shared" si="61"/>
        <v>0.41156208657187338</v>
      </c>
      <c r="AF183">
        <f t="shared" si="58"/>
        <v>654867.01016223396</v>
      </c>
      <c r="AG183">
        <f t="shared" si="62"/>
        <v>0.3044741913283856</v>
      </c>
    </row>
    <row r="184" spans="19:33" x14ac:dyDescent="0.25">
      <c r="S184">
        <f t="shared" si="65"/>
        <v>7</v>
      </c>
      <c r="T184">
        <f t="shared" si="66"/>
        <v>21</v>
      </c>
      <c r="U184">
        <f t="shared" si="59"/>
        <v>165</v>
      </c>
      <c r="V184">
        <f>($T$12*'10-day-rainfall'!X171+$T$13*'10-day-rainfall'!Y171+$T$14*'10-day-rainfall'!Z171+$T$15*'10-day-rainfall'!AA171)/12</f>
        <v>17.708110213952505</v>
      </c>
      <c r="Y184">
        <f t="shared" si="55"/>
        <v>88.700940376805562</v>
      </c>
      <c r="Z184">
        <f t="shared" si="56"/>
        <v>0.10408444490517824</v>
      </c>
      <c r="AA184">
        <f t="shared" si="60"/>
        <v>0.41144167977570362</v>
      </c>
      <c r="AB184">
        <f t="shared" si="63"/>
        <v>654867.01016223454</v>
      </c>
      <c r="AC184">
        <f t="shared" si="57"/>
        <v>654313.76713946764</v>
      </c>
      <c r="AD184">
        <f t="shared" si="64"/>
        <v>88.697354118683904</v>
      </c>
      <c r="AE184">
        <f t="shared" si="61"/>
        <v>0.41131139227135866</v>
      </c>
      <c r="AF184">
        <f t="shared" si="58"/>
        <v>653760.99315171631</v>
      </c>
      <c r="AG184">
        <f t="shared" si="62"/>
        <v>0.30426364298425046</v>
      </c>
    </row>
    <row r="185" spans="19:33" x14ac:dyDescent="0.25">
      <c r="S185">
        <f t="shared" si="65"/>
        <v>7</v>
      </c>
      <c r="T185">
        <f t="shared" si="66"/>
        <v>22</v>
      </c>
      <c r="U185">
        <f t="shared" si="59"/>
        <v>166</v>
      </c>
      <c r="V185">
        <f>($T$12*'10-day-rainfall'!X172+$T$13*'10-day-rainfall'!Y172+$T$14*'10-day-rainfall'!Z172+$T$15*'10-day-rainfall'!AA172)/12</f>
        <v>17.716712234192602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88.693770900963244</v>
      </c>
      <c r="Z185">
        <f>(V186-V185)*43560/3600</f>
        <v>8.6890914664567734E-2</v>
      </c>
      <c r="AA185">
        <f t="shared" si="60"/>
        <v>0.41118121522371953</v>
      </c>
      <c r="AB185">
        <f>VLOOKUP($Y185,$C$20:$H$120,6)+($Y185-VLOOKUP(VLOOKUP($Y185,$C$20:$N$120,12),$A$20:$C$120,3,FALSE))*(VLOOKUP(VLOOKUP($Y185,$C$20:$N$120,12)+1,$A$20:$H$120,8,FALSE)-VLOOKUP($Y185,$C$20:$H$120,6))/(VLOOKUP(VLOOKUP($Y185,$C$20:$N$120,12)+1,$A$20:$C$120,3,FALSE)-VLOOKUP(VLOOKUP($Y185,$C$20:$N$120,12),$A$20:$C$120,3,FALSE))</f>
        <v>653760.99315171642</v>
      </c>
      <c r="AC185">
        <f>MAX(0,AB185+(Z185-AA185)*1800)</f>
        <v>653177.27061070991</v>
      </c>
      <c r="AD185">
        <f>VLOOKUP($AC185,$H$20:$I$120,2)+($AC185-VLOOKUP(VLOOKUP($AC185,$H$20:$N$120,7),$A$20:$H$120,8,FALSE))*(VLOOKUP(VLOOKUP($AC185,$H$20:$N$120,7)+1,$A$20:$I$120,9,FALSE)-VLOOKUP($AC185,$H$20:$I$120,2))/(VLOOKUP(VLOOKUP($AC185,$H$20:$N$120,7)+1,$A$20:$H$120,8,FALSE)-VLOOKUP(VLOOKUP($AC185,$H$20:$N$120,7),$A$20:$H$120,8,FALSE))</f>
        <v>88.689987067065061</v>
      </c>
      <c r="AE185">
        <f t="shared" si="61"/>
        <v>0.41104374986045605</v>
      </c>
      <c r="AF185">
        <f>MAX(0,AB185+(Z185-AE185)*3600)</f>
        <v>652594.04294501117</v>
      </c>
      <c r="AG185">
        <f t="shared" si="62"/>
        <v>0.30403600997102603</v>
      </c>
    </row>
    <row r="186" spans="19:33" x14ac:dyDescent="0.25">
      <c r="S186">
        <f t="shared" si="65"/>
        <v>7</v>
      </c>
      <c r="T186">
        <f t="shared" si="66"/>
        <v>23</v>
      </c>
      <c r="U186">
        <f t="shared" si="59"/>
        <v>167</v>
      </c>
      <c r="V186">
        <f>($T$12*'10-day-rainfall'!X173+$T$13*'10-day-rainfall'!Y173+$T$14*'10-day-rainfall'!Z173+$T$15*'10-day-rainfall'!AA173)/12</f>
        <v>17.723893301520253</v>
      </c>
      <c r="Y186">
        <f t="shared" ref="Y186:Y196" si="67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88.686206441071036</v>
      </c>
      <c r="Z186">
        <f t="shared" ref="Z186:Z196" si="68">(V187-V186)*43560/3600</f>
        <v>7.3738711787954964E-2</v>
      </c>
      <c r="AA186">
        <f t="shared" si="60"/>
        <v>0.41090640103922971</v>
      </c>
      <c r="AB186">
        <f t="shared" ref="AB186:AB249" si="69">VLOOKUP($Y186,$C$20:$H$120,6)+($Y186-VLOOKUP(VLOOKUP($Y186,$C$20:$N$120,12),$A$20:$C$120,3,FALSE))*(VLOOKUP(VLOOKUP($Y186,$C$20:$N$120,12)+1,$A$20:$H$120,8,FALSE)-VLOOKUP($Y186,$C$20:$H$120,6))/(VLOOKUP(VLOOKUP($Y186,$C$20:$N$120,12)+1,$A$20:$C$120,3,FALSE)-VLOOKUP(VLOOKUP($Y186,$C$20:$N$120,12),$A$20:$C$120,3,FALSE))</f>
        <v>652594.04294501082</v>
      </c>
      <c r="AC186">
        <f t="shared" ref="AC186:AC196" si="70">MAX(0,AB186+(Z186-AA186)*1800)</f>
        <v>651987.14110435848</v>
      </c>
      <c r="AD186">
        <f t="shared" ref="AD186:AD249" si="71">VLOOKUP($AC186,$H$20:$I$120,2)+($AC186-VLOOKUP(VLOOKUP($AC186,$H$20:$N$120,7),$A$20:$H$120,8,FALSE))*(VLOOKUP(VLOOKUP($AC186,$H$20:$N$120,7)+1,$A$20:$I$120,9,FALSE)-VLOOKUP($AC186,$H$20:$I$120,2))/(VLOOKUP(VLOOKUP($AC186,$H$20:$N$120,7)+1,$A$20:$H$120,8,FALSE)-VLOOKUP(VLOOKUP($AC186,$H$20:$N$120,7),$A$20:$H$120,8,FALSE))</f>
        <v>88.682272353219005</v>
      </c>
      <c r="AE186">
        <f t="shared" si="61"/>
        <v>0.41076347700232912</v>
      </c>
      <c r="AF186">
        <f t="shared" ref="AF186:AF196" si="72">MAX(0,AB186+(Z186-AE186)*3600)</f>
        <v>651380.75379023911</v>
      </c>
      <c r="AG186">
        <f t="shared" si="62"/>
        <v>0.30379583609548055</v>
      </c>
    </row>
    <row r="187" spans="19:33" x14ac:dyDescent="0.25">
      <c r="S187">
        <f t="shared" si="65"/>
        <v>7</v>
      </c>
      <c r="T187">
        <f t="shared" si="66"/>
        <v>24</v>
      </c>
      <c r="U187">
        <f t="shared" si="59"/>
        <v>168</v>
      </c>
      <c r="V187">
        <f>($T$12*'10-day-rainfall'!X174+$T$13*'10-day-rainfall'!Y174+$T$14*'10-day-rainfall'!Z174+$T$15*'10-day-rainfall'!AA174)/12</f>
        <v>17.72998740993248</v>
      </c>
      <c r="Y187">
        <f t="shared" si="67"/>
        <v>88.678341600655244</v>
      </c>
      <c r="Z187">
        <f t="shared" si="68"/>
        <v>0</v>
      </c>
      <c r="AA187">
        <f t="shared" si="60"/>
        <v>0.4106206741352858</v>
      </c>
      <c r="AB187">
        <f t="shared" si="69"/>
        <v>651380.75379023992</v>
      </c>
      <c r="AC187">
        <f t="shared" si="70"/>
        <v>650641.63657679642</v>
      </c>
      <c r="AD187">
        <f t="shared" si="71"/>
        <v>88.673550460052496</v>
      </c>
      <c r="AE187">
        <f t="shared" si="61"/>
        <v>0.41044661367144802</v>
      </c>
      <c r="AF187">
        <f t="shared" si="72"/>
        <v>649903.14598102274</v>
      </c>
      <c r="AG187">
        <f t="shared" si="62"/>
        <v>0.30354612504801337</v>
      </c>
    </row>
    <row r="188" spans="19:33" x14ac:dyDescent="0.25">
      <c r="S188">
        <f t="shared" si="65"/>
        <v>8</v>
      </c>
      <c r="T188">
        <f t="shared" si="66"/>
        <v>1</v>
      </c>
      <c r="U188">
        <f t="shared" si="59"/>
        <v>169</v>
      </c>
      <c r="V188">
        <f>($T$12*'10-day-rainfall'!X175+$T$13*'10-day-rainfall'!Y175+$T$14*'10-day-rainfall'!Z175+$T$15*'10-day-rainfall'!AA175)/12</f>
        <v>17.72998740993248</v>
      </c>
      <c r="Y188">
        <f t="shared" si="67"/>
        <v>88.668763381340483</v>
      </c>
      <c r="Z188">
        <f t="shared" si="68"/>
        <v>0</v>
      </c>
      <c r="AA188">
        <f t="shared" si="60"/>
        <v>0.4102727007746812</v>
      </c>
      <c r="AB188">
        <f t="shared" si="69"/>
        <v>649903.14598102332</v>
      </c>
      <c r="AC188">
        <f t="shared" si="70"/>
        <v>649164.65511962888</v>
      </c>
      <c r="AD188">
        <f t="shared" si="71"/>
        <v>88.663976300906654</v>
      </c>
      <c r="AE188">
        <f t="shared" si="61"/>
        <v>0.41009878781536141</v>
      </c>
      <c r="AF188">
        <f t="shared" si="72"/>
        <v>648426.790344888</v>
      </c>
      <c r="AG188">
        <f t="shared" si="62"/>
        <v>0.30324201370544146</v>
      </c>
    </row>
    <row r="189" spans="19:33" x14ac:dyDescent="0.25">
      <c r="S189">
        <f t="shared" si="65"/>
        <v>8</v>
      </c>
      <c r="T189">
        <f t="shared" si="66"/>
        <v>2</v>
      </c>
      <c r="U189">
        <f t="shared" si="59"/>
        <v>170</v>
      </c>
      <c r="V189">
        <f>($T$12*'10-day-rainfall'!X176+$T$13*'10-day-rainfall'!Y176+$T$14*'10-day-rainfall'!Z176+$T$15*'10-day-rainfall'!AA176)/12</f>
        <v>17.72998740993248</v>
      </c>
      <c r="Y189">
        <f t="shared" si="67"/>
        <v>88.659188713484482</v>
      </c>
      <c r="Z189">
        <f t="shared" si="68"/>
        <v>0</v>
      </c>
      <c r="AA189">
        <f t="shared" si="60"/>
        <v>0.40992450816942705</v>
      </c>
      <c r="AB189">
        <f t="shared" si="69"/>
        <v>648426.790344888</v>
      </c>
      <c r="AC189">
        <f t="shared" si="70"/>
        <v>647688.92623018299</v>
      </c>
      <c r="AD189">
        <f t="shared" si="71"/>
        <v>88.654393609481872</v>
      </c>
      <c r="AE189">
        <f t="shared" si="61"/>
        <v>0.40974938173064784</v>
      </c>
      <c r="AF189">
        <f t="shared" si="72"/>
        <v>646951.6925706577</v>
      </c>
      <c r="AG189">
        <f t="shared" si="62"/>
        <v>0.30293765735565614</v>
      </c>
    </row>
    <row r="190" spans="19:33" x14ac:dyDescent="0.25">
      <c r="S190">
        <f t="shared" si="65"/>
        <v>8</v>
      </c>
      <c r="T190">
        <f t="shared" si="66"/>
        <v>3</v>
      </c>
      <c r="U190">
        <f t="shared" si="59"/>
        <v>171</v>
      </c>
      <c r="V190">
        <f>($T$12*'10-day-rainfall'!X177+$T$13*'10-day-rainfall'!Y177+$T$14*'10-day-rainfall'!Z177+$T$15*'10-day-rainfall'!AA177)/12</f>
        <v>17.72998740993248</v>
      </c>
      <c r="Y190">
        <f t="shared" si="67"/>
        <v>88.649602602572614</v>
      </c>
      <c r="Z190">
        <f t="shared" si="68"/>
        <v>0</v>
      </c>
      <c r="AA190">
        <f t="shared" si="60"/>
        <v>0.40957440492561331</v>
      </c>
      <c r="AB190">
        <f t="shared" si="69"/>
        <v>646951.69257065712</v>
      </c>
      <c r="AC190">
        <f t="shared" si="70"/>
        <v>646214.45864179102</v>
      </c>
      <c r="AD190">
        <f t="shared" si="71"/>
        <v>88.644811593913005</v>
      </c>
      <c r="AE190">
        <f t="shared" si="61"/>
        <v>0.40939942805665258</v>
      </c>
      <c r="AF190">
        <f t="shared" si="72"/>
        <v>645477.85462965316</v>
      </c>
      <c r="AG190">
        <f t="shared" si="62"/>
        <v>0.30263140199443378</v>
      </c>
    </row>
    <row r="191" spans="19:33" x14ac:dyDescent="0.25">
      <c r="S191">
        <f t="shared" si="65"/>
        <v>8</v>
      </c>
      <c r="T191">
        <f t="shared" si="66"/>
        <v>4</v>
      </c>
      <c r="U191">
        <f t="shared" si="59"/>
        <v>172</v>
      </c>
      <c r="V191">
        <f>($T$12*'10-day-rainfall'!X178+$T$13*'10-day-rainfall'!Y178+$T$14*'10-day-rainfall'!Z178+$T$15*'10-day-rainfall'!AA178)/12</f>
        <v>17.72998740993248</v>
      </c>
      <c r="Y191">
        <f t="shared" si="67"/>
        <v>88.640024678847553</v>
      </c>
      <c r="Z191">
        <f t="shared" si="68"/>
        <v>0</v>
      </c>
      <c r="AA191">
        <f t="shared" si="60"/>
        <v>0.40922460069363925</v>
      </c>
      <c r="AB191">
        <f t="shared" si="69"/>
        <v>645477.85462965246</v>
      </c>
      <c r="AC191">
        <f t="shared" si="70"/>
        <v>644741.25034840393</v>
      </c>
      <c r="AD191">
        <f t="shared" si="71"/>
        <v>88.635237762033256</v>
      </c>
      <c r="AE191">
        <f t="shared" si="61"/>
        <v>0.40904977326675468</v>
      </c>
      <c r="AF191">
        <f t="shared" si="72"/>
        <v>644005.27544589213</v>
      </c>
      <c r="AG191">
        <f t="shared" si="62"/>
        <v>0.30232540819599496</v>
      </c>
    </row>
    <row r="192" spans="19:33" x14ac:dyDescent="0.25">
      <c r="S192">
        <f t="shared" si="65"/>
        <v>8</v>
      </c>
      <c r="T192">
        <f t="shared" si="66"/>
        <v>5</v>
      </c>
      <c r="U192">
        <f t="shared" si="59"/>
        <v>173</v>
      </c>
      <c r="V192">
        <f>($T$12*'10-day-rainfall'!X179+$T$13*'10-day-rainfall'!Y179+$T$14*'10-day-rainfall'!Z179+$T$15*'10-day-rainfall'!AA179)/12</f>
        <v>17.72998740993248</v>
      </c>
      <c r="Y192">
        <f t="shared" si="67"/>
        <v>88.630454935316891</v>
      </c>
      <c r="Z192">
        <f t="shared" si="68"/>
        <v>0</v>
      </c>
      <c r="AA192">
        <f t="shared" si="60"/>
        <v>0.40887509521812859</v>
      </c>
      <c r="AB192">
        <f t="shared" si="69"/>
        <v>644005.27544589166</v>
      </c>
      <c r="AC192">
        <f t="shared" si="70"/>
        <v>643269.30027449899</v>
      </c>
      <c r="AD192">
        <f t="shared" si="71"/>
        <v>88.625672106853173</v>
      </c>
      <c r="AE192">
        <f t="shared" si="61"/>
        <v>0.40870041710568583</v>
      </c>
      <c r="AF192">
        <f t="shared" si="72"/>
        <v>642533.95394431124</v>
      </c>
      <c r="AG192">
        <f t="shared" si="62"/>
        <v>0.30201967573694738</v>
      </c>
    </row>
    <row r="193" spans="19:33" x14ac:dyDescent="0.25">
      <c r="S193">
        <f t="shared" si="65"/>
        <v>8</v>
      </c>
      <c r="T193">
        <f t="shared" si="66"/>
        <v>6</v>
      </c>
      <c r="U193">
        <f t="shared" si="59"/>
        <v>174</v>
      </c>
      <c r="V193">
        <f>($T$12*'10-day-rainfall'!X180+$T$13*'10-day-rainfall'!Y180+$T$14*'10-day-rainfall'!Z180+$T$15*'10-day-rainfall'!AA180)/12</f>
        <v>17.72998740993248</v>
      </c>
      <c r="Y193">
        <f t="shared" si="67"/>
        <v>88.620893364994188</v>
      </c>
      <c r="Z193">
        <f t="shared" si="68"/>
        <v>0</v>
      </c>
      <c r="AA193">
        <f t="shared" si="60"/>
        <v>0.40852588824392316</v>
      </c>
      <c r="AB193">
        <f t="shared" si="69"/>
        <v>642533.95394431078</v>
      </c>
      <c r="AC193">
        <f t="shared" si="70"/>
        <v>641798.60734547174</v>
      </c>
      <c r="AD193">
        <f t="shared" si="71"/>
        <v>88.616114621389343</v>
      </c>
      <c r="AE193">
        <f t="shared" si="61"/>
        <v>0.40835135931839833</v>
      </c>
      <c r="AF193">
        <f t="shared" si="72"/>
        <v>641063.8890507645</v>
      </c>
      <c r="AG193">
        <f t="shared" si="62"/>
        <v>0.30171420439408964</v>
      </c>
    </row>
    <row r="194" spans="19:33" x14ac:dyDescent="0.25">
      <c r="S194">
        <f t="shared" si="65"/>
        <v>8</v>
      </c>
      <c r="T194">
        <f t="shared" si="66"/>
        <v>7</v>
      </c>
      <c r="U194">
        <f t="shared" si="59"/>
        <v>175</v>
      </c>
      <c r="V194">
        <f>($T$12*'10-day-rainfall'!X181+$T$13*'10-day-rainfall'!Y181+$T$14*'10-day-rainfall'!Z181+$T$15*'10-day-rainfall'!AA181)/12</f>
        <v>17.72998740993248</v>
      </c>
      <c r="Y194">
        <f t="shared" si="67"/>
        <v>88.611339960898974</v>
      </c>
      <c r="Z194">
        <f t="shared" si="68"/>
        <v>0</v>
      </c>
      <c r="AA194">
        <f t="shared" si="60"/>
        <v>0.40817697951608267</v>
      </c>
      <c r="AB194">
        <f t="shared" si="69"/>
        <v>641063.8890507645</v>
      </c>
      <c r="AC194">
        <f t="shared" si="70"/>
        <v>640329.17048763554</v>
      </c>
      <c r="AD194">
        <f t="shared" si="71"/>
        <v>88.606565298664236</v>
      </c>
      <c r="AE194">
        <f t="shared" si="61"/>
        <v>0.40800259965005936</v>
      </c>
      <c r="AF194">
        <f t="shared" si="72"/>
        <v>639595.07969202427</v>
      </c>
      <c r="AG194">
        <f t="shared" si="62"/>
        <v>0.30140899394441073</v>
      </c>
    </row>
    <row r="195" spans="19:33" x14ac:dyDescent="0.25">
      <c r="S195">
        <f t="shared" si="65"/>
        <v>8</v>
      </c>
      <c r="T195">
        <f t="shared" si="66"/>
        <v>8</v>
      </c>
      <c r="U195">
        <f t="shared" si="59"/>
        <v>176</v>
      </c>
      <c r="V195">
        <f>($T$12*'10-day-rainfall'!X182+$T$13*'10-day-rainfall'!Y182+$T$14*'10-day-rainfall'!Z182+$T$15*'10-day-rainfall'!AA182)/12</f>
        <v>17.72998740993248</v>
      </c>
      <c r="Y195">
        <f t="shared" si="67"/>
        <v>88.601794196604246</v>
      </c>
      <c r="Z195">
        <f t="shared" si="68"/>
        <v>0</v>
      </c>
      <c r="AA195">
        <f t="shared" si="60"/>
        <v>0.40782830946907073</v>
      </c>
      <c r="AB195">
        <f t="shared" si="69"/>
        <v>639595.07969202346</v>
      </c>
      <c r="AC195">
        <f t="shared" si="70"/>
        <v>638860.98873497918</v>
      </c>
      <c r="AD195">
        <f t="shared" si="71"/>
        <v>88.597011541416421</v>
      </c>
      <c r="AE195">
        <f t="shared" si="61"/>
        <v>0.4076527002394455</v>
      </c>
      <c r="AF195">
        <f t="shared" si="72"/>
        <v>638127.52997116151</v>
      </c>
      <c r="AG195">
        <f t="shared" si="62"/>
        <v>0.30110398615098255</v>
      </c>
    </row>
    <row r="196" spans="19:33" x14ac:dyDescent="0.25">
      <c r="S196">
        <f t="shared" si="65"/>
        <v>8</v>
      </c>
      <c r="T196">
        <f t="shared" si="66"/>
        <v>9</v>
      </c>
      <c r="U196">
        <f t="shared" si="59"/>
        <v>177</v>
      </c>
      <c r="V196">
        <f>($T$12*'10-day-rainfall'!X183+$T$13*'10-day-rainfall'!Y183+$T$14*'10-day-rainfall'!Z183+$T$15*'10-day-rainfall'!AA183)/12</f>
        <v>17.72998740993248</v>
      </c>
      <c r="Y196">
        <f t="shared" si="67"/>
        <v>88.592233005012773</v>
      </c>
      <c r="Z196">
        <f t="shared" si="68"/>
        <v>0</v>
      </c>
      <c r="AA196">
        <f t="shared" si="60"/>
        <v>0.40747724224307613</v>
      </c>
      <c r="AB196">
        <f t="shared" si="69"/>
        <v>638127.52997116046</v>
      </c>
      <c r="AC196">
        <f t="shared" si="70"/>
        <v>637394.0709351229</v>
      </c>
      <c r="AD196">
        <f t="shared" si="71"/>
        <v>88.587454466835595</v>
      </c>
      <c r="AE196">
        <f t="shared" si="61"/>
        <v>0.40730178418158647</v>
      </c>
      <c r="AF196">
        <f t="shared" si="72"/>
        <v>636661.24354810675</v>
      </c>
      <c r="AG196">
        <f t="shared" si="62"/>
        <v>0.30079660268084085</v>
      </c>
    </row>
    <row r="197" spans="19:33" x14ac:dyDescent="0.25">
      <c r="S197">
        <f t="shared" si="65"/>
        <v>8</v>
      </c>
      <c r="T197">
        <f t="shared" si="66"/>
        <v>10</v>
      </c>
      <c r="U197">
        <f t="shared" si="59"/>
        <v>178</v>
      </c>
      <c r="V197">
        <f>($T$12*'10-day-rainfall'!X184+$T$13*'10-day-rainfall'!Y184+$T$14*'10-day-rainfall'!Z184+$T$15*'10-day-rainfall'!AA184)/12</f>
        <v>17.72998740993248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88.582680043897057</v>
      </c>
      <c r="Z197">
        <f>(V198-V197)*43560/3600</f>
        <v>0</v>
      </c>
      <c r="AA197">
        <f t="shared" si="60"/>
        <v>0.40712647722316797</v>
      </c>
      <c r="AB197">
        <f>VLOOKUP($Y197,$C$20:$H$120,6)+($Y197-VLOOKUP(VLOOKUP($Y197,$C$20:$N$120,12),$A$20:$C$120,3,FALSE))*(VLOOKUP(VLOOKUP($Y197,$C$20:$N$120,12)+1,$A$20:$H$120,8,FALSE)-VLOOKUP($Y197,$C$20:$H$120,6))/(VLOOKUP(VLOOKUP($Y197,$C$20:$N$120,12)+1,$A$20:$C$120,3,FALSE)-VLOOKUP(VLOOKUP($Y197,$C$20:$N$120,12),$A$20:$C$120,3,FALSE))</f>
        <v>636661.24354810757</v>
      </c>
      <c r="AC197">
        <f>MAX(0,AB197+(Z197-AA197)*1800)</f>
        <v>635928.41588910588</v>
      </c>
      <c r="AD197">
        <f>VLOOKUP($AC197,$H$20:$I$120,2)+($AC197-VLOOKUP(VLOOKUP($AC197,$H$20:$N$120,7),$A$20:$H$120,8,FALSE))*(VLOOKUP(VLOOKUP($AC197,$H$20:$N$120,7)+1,$A$20:$I$120,9,FALSE)-VLOOKUP($AC197,$H$20:$I$120,2))/(VLOOKUP(VLOOKUP($AC197,$H$20:$N$120,7)+1,$A$20:$H$120,8,FALSE)-VLOOKUP(VLOOKUP($AC197,$H$20:$N$120,7),$A$20:$H$120,8,FALSE))</f>
        <v>88.57790561918651</v>
      </c>
      <c r="AE197">
        <f t="shared" si="61"/>
        <v>0.40695117019968496</v>
      </c>
      <c r="AF197">
        <f>MAX(0,AB197+(Z197-AE197)*3600)</f>
        <v>635196.21933538874</v>
      </c>
      <c r="AG197">
        <f t="shared" si="62"/>
        <v>0.30048948381288548</v>
      </c>
    </row>
    <row r="198" spans="19:33" x14ac:dyDescent="0.25">
      <c r="S198">
        <f t="shared" si="65"/>
        <v>8</v>
      </c>
      <c r="T198">
        <f t="shared" si="66"/>
        <v>11</v>
      </c>
      <c r="U198">
        <f t="shared" si="59"/>
        <v>179</v>
      </c>
      <c r="V198">
        <f>($T$12*'10-day-rainfall'!X185+$T$13*'10-day-rainfall'!Y185+$T$14*'10-day-rainfall'!Z185+$T$15*'10-day-rainfall'!AA185)/12</f>
        <v>17.72998740993248</v>
      </c>
      <c r="Y198">
        <f t="shared" ref="Y198:Y261" si="73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88.573135306172119</v>
      </c>
      <c r="Z198">
        <f t="shared" ref="Z198:Z259" si="74">(V199-V198)*43560/3600</f>
        <v>0</v>
      </c>
      <c r="AA198">
        <f t="shared" si="60"/>
        <v>0.40677601414920045</v>
      </c>
      <c r="AB198">
        <f t="shared" si="69"/>
        <v>635196.21933538979</v>
      </c>
      <c r="AC198">
        <f t="shared" ref="AC198:AC259" si="75">MAX(0,AB198+(Z198-AA198)*1800)</f>
        <v>634464.02250992123</v>
      </c>
      <c r="AD198">
        <f t="shared" si="71"/>
        <v>88.568364991387242</v>
      </c>
      <c r="AE198">
        <f t="shared" si="61"/>
        <v>0.40660085803370732</v>
      </c>
      <c r="AF198">
        <f t="shared" ref="AF198:AF259" si="76">MAX(0,AB198+(Z198-AE198)*3600)</f>
        <v>633732.45624646847</v>
      </c>
      <c r="AG198">
        <f t="shared" si="62"/>
        <v>0.30018262931934098</v>
      </c>
    </row>
    <row r="199" spans="19:33" x14ac:dyDescent="0.25">
      <c r="S199">
        <f t="shared" si="65"/>
        <v>8</v>
      </c>
      <c r="T199">
        <f t="shared" si="66"/>
        <v>12</v>
      </c>
      <c r="U199">
        <f t="shared" si="59"/>
        <v>180</v>
      </c>
      <c r="V199">
        <f>($T$12*'10-day-rainfall'!X186+$T$13*'10-day-rainfall'!Y186+$T$14*'10-day-rainfall'!Z186+$T$15*'10-day-rainfall'!AA186)/12</f>
        <v>17.72998740993248</v>
      </c>
      <c r="Y199">
        <f t="shared" si="73"/>
        <v>88.56359878475908</v>
      </c>
      <c r="Z199">
        <f t="shared" si="74"/>
        <v>0</v>
      </c>
      <c r="AA199">
        <f t="shared" si="60"/>
        <v>0.4064258527612517</v>
      </c>
      <c r="AB199">
        <f t="shared" si="69"/>
        <v>633732.45624646777</v>
      </c>
      <c r="AC199">
        <f t="shared" si="75"/>
        <v>633000.88971149747</v>
      </c>
      <c r="AD199">
        <f t="shared" si="71"/>
        <v>88.558832576361965</v>
      </c>
      <c r="AE199">
        <f t="shared" si="61"/>
        <v>0.40625084742384382</v>
      </c>
      <c r="AF199">
        <f t="shared" si="76"/>
        <v>632269.95319574198</v>
      </c>
      <c r="AG199">
        <f t="shared" si="62"/>
        <v>0.29987603897262782</v>
      </c>
    </row>
    <row r="200" spans="19:33" x14ac:dyDescent="0.25">
      <c r="S200">
        <f t="shared" si="65"/>
        <v>8</v>
      </c>
      <c r="T200">
        <f t="shared" si="66"/>
        <v>13</v>
      </c>
      <c r="U200">
        <f t="shared" si="59"/>
        <v>181</v>
      </c>
      <c r="V200">
        <f>($T$12*'10-day-rainfall'!X187+$T$13*'10-day-rainfall'!Y187+$T$14*'10-day-rainfall'!Z187+$T$15*'10-day-rainfall'!AA187)/12</f>
        <v>17.72998740993248</v>
      </c>
      <c r="Y200">
        <f t="shared" si="73"/>
        <v>88.554070472585181</v>
      </c>
      <c r="Z200">
        <f t="shared" si="74"/>
        <v>0</v>
      </c>
      <c r="AA200">
        <f t="shared" si="60"/>
        <v>0.4060759927996247</v>
      </c>
      <c r="AB200">
        <f t="shared" si="69"/>
        <v>632269.95319574233</v>
      </c>
      <c r="AC200">
        <f t="shared" si="75"/>
        <v>631539.01640870306</v>
      </c>
      <c r="AD200">
        <f t="shared" si="71"/>
        <v>88.549308367040965</v>
      </c>
      <c r="AE200">
        <f t="shared" si="61"/>
        <v>0.4059011381105091</v>
      </c>
      <c r="AF200">
        <f t="shared" si="76"/>
        <v>630808.70909854455</v>
      </c>
      <c r="AG200">
        <f t="shared" si="62"/>
        <v>0.29956971254536341</v>
      </c>
    </row>
    <row r="201" spans="19:33" x14ac:dyDescent="0.25">
      <c r="S201">
        <f t="shared" si="65"/>
        <v>8</v>
      </c>
      <c r="T201">
        <f t="shared" si="66"/>
        <v>14</v>
      </c>
      <c r="U201">
        <f t="shared" si="59"/>
        <v>182</v>
      </c>
      <c r="V201">
        <f>($T$12*'10-day-rainfall'!X188+$T$13*'10-day-rainfall'!Y188+$T$14*'10-day-rainfall'!Z188+$T$15*'10-day-rainfall'!AA188)/12</f>
        <v>17.72998740993248</v>
      </c>
      <c r="Y201">
        <f t="shared" si="73"/>
        <v>88.544550362583735</v>
      </c>
      <c r="Z201">
        <f t="shared" si="74"/>
        <v>0</v>
      </c>
      <c r="AA201">
        <f t="shared" si="60"/>
        <v>0.4057264340048452</v>
      </c>
      <c r="AB201">
        <f t="shared" si="69"/>
        <v>630808.7090985456</v>
      </c>
      <c r="AC201">
        <f t="shared" si="75"/>
        <v>630078.40151733684</v>
      </c>
      <c r="AD201">
        <f t="shared" si="71"/>
        <v>88.539784228476179</v>
      </c>
      <c r="AE201">
        <f t="shared" si="61"/>
        <v>0.40555078868654942</v>
      </c>
      <c r="AF201">
        <f t="shared" si="76"/>
        <v>629348.72625927406</v>
      </c>
      <c r="AG201">
        <f t="shared" si="62"/>
        <v>0.2992636498103603</v>
      </c>
    </row>
    <row r="202" spans="19:33" x14ac:dyDescent="0.25">
      <c r="S202">
        <f t="shared" si="65"/>
        <v>8</v>
      </c>
      <c r="T202">
        <f t="shared" si="66"/>
        <v>15</v>
      </c>
      <c r="U202">
        <f t="shared" si="59"/>
        <v>183</v>
      </c>
      <c r="V202">
        <f>($T$12*'10-day-rainfall'!X189+$T$13*'10-day-rainfall'!Y189+$T$14*'10-day-rainfall'!Z189+$T$15*'10-day-rainfall'!AA189)/12</f>
        <v>17.72998740993248</v>
      </c>
      <c r="Y202">
        <f t="shared" si="73"/>
        <v>88.53501829595676</v>
      </c>
      <c r="Z202">
        <f t="shared" si="74"/>
        <v>0</v>
      </c>
      <c r="AA202">
        <f t="shared" si="60"/>
        <v>0.40537484095278387</v>
      </c>
      <c r="AB202">
        <f t="shared" si="69"/>
        <v>629348.72625927511</v>
      </c>
      <c r="AC202">
        <f t="shared" si="75"/>
        <v>628619.05154556013</v>
      </c>
      <c r="AD202">
        <f t="shared" si="71"/>
        <v>88.530252366992784</v>
      </c>
      <c r="AE202">
        <f t="shared" si="61"/>
        <v>0.40519889335027742</v>
      </c>
      <c r="AF202">
        <f t="shared" si="76"/>
        <v>627890.01024321408</v>
      </c>
      <c r="AG202">
        <f t="shared" si="62"/>
        <v>0.29895556558663255</v>
      </c>
    </row>
    <row r="203" spans="19:33" x14ac:dyDescent="0.25">
      <c r="S203">
        <f t="shared" si="65"/>
        <v>8</v>
      </c>
      <c r="T203">
        <f t="shared" si="66"/>
        <v>16</v>
      </c>
      <c r="U203">
        <f t="shared" si="59"/>
        <v>184</v>
      </c>
      <c r="V203">
        <f>($T$12*'10-day-rainfall'!X190+$T$13*'10-day-rainfall'!Y190+$T$14*'10-day-rainfall'!Z190+$T$15*'10-day-rainfall'!AA190)/12</f>
        <v>17.72998740993248</v>
      </c>
      <c r="Y203">
        <f t="shared" si="73"/>
        <v>88.525490575206021</v>
      </c>
      <c r="Z203">
        <f t="shared" si="74"/>
        <v>0</v>
      </c>
      <c r="AA203">
        <f t="shared" si="60"/>
        <v>0.40502309848324342</v>
      </c>
      <c r="AB203">
        <f t="shared" si="69"/>
        <v>627890.01024321408</v>
      </c>
      <c r="AC203">
        <f t="shared" si="75"/>
        <v>627160.9686659443</v>
      </c>
      <c r="AD203">
        <f t="shared" si="71"/>
        <v>88.520728781623561</v>
      </c>
      <c r="AE203">
        <f t="shared" si="61"/>
        <v>0.40484730354991627</v>
      </c>
      <c r="AF203">
        <f t="shared" si="76"/>
        <v>626432.55995043437</v>
      </c>
      <c r="AG203">
        <f t="shared" si="62"/>
        <v>0.2986473039817224</v>
      </c>
    </row>
    <row r="204" spans="19:33" x14ac:dyDescent="0.25">
      <c r="S204">
        <f t="shared" si="65"/>
        <v>8</v>
      </c>
      <c r="T204">
        <f t="shared" si="66"/>
        <v>17</v>
      </c>
      <c r="U204">
        <f t="shared" si="59"/>
        <v>185</v>
      </c>
      <c r="V204">
        <f>($T$12*'10-day-rainfall'!X191+$T$13*'10-day-rainfall'!Y191+$T$14*'10-day-rainfall'!Z191+$T$15*'10-day-rainfall'!AA191)/12</f>
        <v>17.72998740993248</v>
      </c>
      <c r="Y204">
        <f t="shared" si="73"/>
        <v>88.515971121628496</v>
      </c>
      <c r="Z204">
        <f t="shared" si="74"/>
        <v>0</v>
      </c>
      <c r="AA204">
        <f t="shared" si="60"/>
        <v>0.4046716612195333</v>
      </c>
      <c r="AB204">
        <f t="shared" si="69"/>
        <v>626432.5599504346</v>
      </c>
      <c r="AC204">
        <f t="shared" si="75"/>
        <v>625704.15096023947</v>
      </c>
      <c r="AD204">
        <f t="shared" si="71"/>
        <v>88.511213459839297</v>
      </c>
      <c r="AE204">
        <f t="shared" si="61"/>
        <v>0.40449601882291486</v>
      </c>
      <c r="AF204">
        <f t="shared" si="76"/>
        <v>624976.37428267207</v>
      </c>
      <c r="AG204">
        <f t="shared" si="62"/>
        <v>0.29833930985443352</v>
      </c>
    </row>
    <row r="205" spans="19:33" x14ac:dyDescent="0.25">
      <c r="S205">
        <f t="shared" si="65"/>
        <v>8</v>
      </c>
      <c r="T205">
        <f t="shared" si="66"/>
        <v>18</v>
      </c>
      <c r="U205">
        <f t="shared" si="59"/>
        <v>186</v>
      </c>
      <c r="V205">
        <f>($T$12*'10-day-rainfall'!X192+$T$13*'10-day-rainfall'!Y192+$T$14*'10-day-rainfall'!Z192+$T$15*'10-day-rainfall'!AA192)/12</f>
        <v>17.72998740993248</v>
      </c>
      <c r="Y205">
        <f t="shared" si="73"/>
        <v>88.506459928050774</v>
      </c>
      <c r="Z205">
        <f t="shared" si="74"/>
        <v>0</v>
      </c>
      <c r="AA205">
        <f t="shared" si="60"/>
        <v>0.4043205288968269</v>
      </c>
      <c r="AB205">
        <f t="shared" si="69"/>
        <v>624976.37428267102</v>
      </c>
      <c r="AC205">
        <f t="shared" si="75"/>
        <v>624248.59733065672</v>
      </c>
      <c r="AD205">
        <f t="shared" si="71"/>
        <v>88.501706394469693</v>
      </c>
      <c r="AE205">
        <f t="shared" si="61"/>
        <v>0.40414503890456166</v>
      </c>
      <c r="AF205">
        <f t="shared" si="76"/>
        <v>623521.45214261464</v>
      </c>
      <c r="AG205">
        <f t="shared" si="62"/>
        <v>0.29803158297267612</v>
      </c>
    </row>
    <row r="206" spans="19:33" x14ac:dyDescent="0.25">
      <c r="S206">
        <f t="shared" si="65"/>
        <v>8</v>
      </c>
      <c r="T206">
        <f t="shared" si="66"/>
        <v>19</v>
      </c>
      <c r="U206">
        <f t="shared" si="59"/>
        <v>187</v>
      </c>
      <c r="V206">
        <f>($T$12*'10-day-rainfall'!X193+$T$13*'10-day-rainfall'!Y193+$T$14*'10-day-rainfall'!Z193+$T$15*'10-day-rainfall'!AA193)/12</f>
        <v>17.72998740993248</v>
      </c>
      <c r="Y206">
        <f t="shared" si="73"/>
        <v>88.496956987305694</v>
      </c>
      <c r="Z206">
        <f t="shared" si="74"/>
        <v>0</v>
      </c>
      <c r="AA206">
        <f t="shared" si="60"/>
        <v>0.4039697012505285</v>
      </c>
      <c r="AB206">
        <f t="shared" si="69"/>
        <v>623521.45214261452</v>
      </c>
      <c r="AC206">
        <f t="shared" si="75"/>
        <v>622794.3066803636</v>
      </c>
      <c r="AD206">
        <f t="shared" si="71"/>
        <v>88.492207578350687</v>
      </c>
      <c r="AE206">
        <f t="shared" si="61"/>
        <v>0.40379436353037523</v>
      </c>
      <c r="AF206">
        <f t="shared" si="76"/>
        <v>622067.79243390518</v>
      </c>
      <c r="AG206">
        <f t="shared" si="62"/>
        <v>0.29772412310456264</v>
      </c>
    </row>
    <row r="207" spans="19:33" x14ac:dyDescent="0.25">
      <c r="S207">
        <f t="shared" si="65"/>
        <v>8</v>
      </c>
      <c r="T207">
        <f t="shared" si="66"/>
        <v>20</v>
      </c>
      <c r="U207">
        <f t="shared" si="59"/>
        <v>188</v>
      </c>
      <c r="V207">
        <f>($T$12*'10-day-rainfall'!X194+$T$13*'10-day-rainfall'!Y194+$T$14*'10-day-rainfall'!Z194+$T$15*'10-day-rainfall'!AA194)/12</f>
        <v>17.72998740993248</v>
      </c>
      <c r="Y207">
        <f t="shared" si="73"/>
        <v>88.487462292232294</v>
      </c>
      <c r="Z207">
        <f t="shared" si="74"/>
        <v>0</v>
      </c>
      <c r="AA207">
        <f t="shared" si="60"/>
        <v>0.40361917801627106</v>
      </c>
      <c r="AB207">
        <f t="shared" si="69"/>
        <v>622067.79243390507</v>
      </c>
      <c r="AC207">
        <f t="shared" si="75"/>
        <v>621341.27791347576</v>
      </c>
      <c r="AD207">
        <f t="shared" si="71"/>
        <v>88.482713748821396</v>
      </c>
      <c r="AE207">
        <f t="shared" si="61"/>
        <v>0.40344361006341134</v>
      </c>
      <c r="AF207">
        <f t="shared" si="76"/>
        <v>620615.39543767681</v>
      </c>
      <c r="AG207">
        <f t="shared" si="62"/>
        <v>0.29741693001840591</v>
      </c>
    </row>
    <row r="208" spans="19:33" x14ac:dyDescent="0.25">
      <c r="S208">
        <f t="shared" si="65"/>
        <v>8</v>
      </c>
      <c r="T208">
        <f t="shared" si="66"/>
        <v>21</v>
      </c>
      <c r="U208">
        <f t="shared" si="59"/>
        <v>189</v>
      </c>
      <c r="V208">
        <f>($T$12*'10-day-rainfall'!X195+$T$13*'10-day-rainfall'!Y195+$T$14*'10-day-rainfall'!Z195+$T$15*'10-day-rainfall'!AA195)/12</f>
        <v>17.72998740993248</v>
      </c>
      <c r="Y208">
        <f t="shared" si="73"/>
        <v>88.477960558835065</v>
      </c>
      <c r="Z208">
        <f t="shared" si="74"/>
        <v>0</v>
      </c>
      <c r="AA208">
        <f t="shared" si="60"/>
        <v>0.40326716387582795</v>
      </c>
      <c r="AB208">
        <f t="shared" si="69"/>
        <v>620615.39543767669</v>
      </c>
      <c r="AC208">
        <f t="shared" si="75"/>
        <v>619889.51454270026</v>
      </c>
      <c r="AD208">
        <f t="shared" si="71"/>
        <v>88.473207379200204</v>
      </c>
      <c r="AE208">
        <f t="shared" si="61"/>
        <v>0.40309071807250807</v>
      </c>
      <c r="AF208">
        <f t="shared" si="76"/>
        <v>619164.26885261561</v>
      </c>
      <c r="AG208">
        <f t="shared" si="62"/>
        <v>0.29710824647276135</v>
      </c>
    </row>
    <row r="209" spans="19:33" x14ac:dyDescent="0.25">
      <c r="S209">
        <f t="shared" si="65"/>
        <v>8</v>
      </c>
      <c r="T209">
        <f t="shared" si="66"/>
        <v>22</v>
      </c>
      <c r="U209">
        <f t="shared" si="59"/>
        <v>190</v>
      </c>
      <c r="V209">
        <f>($T$12*'10-day-rainfall'!X196+$T$13*'10-day-rainfall'!Y196+$T$14*'10-day-rainfall'!Z196+$T$15*'10-day-rainfall'!AA196)/12</f>
        <v>17.72998740993248</v>
      </c>
      <c r="Y209">
        <f t="shared" si="73"/>
        <v>88.468458358984577</v>
      </c>
      <c r="Z209">
        <f t="shared" si="74"/>
        <v>0</v>
      </c>
      <c r="AA209">
        <f t="shared" si="60"/>
        <v>0.40291442667363414</v>
      </c>
      <c r="AB209">
        <f t="shared" si="69"/>
        <v>619164.26885261491</v>
      </c>
      <c r="AC209">
        <f t="shared" si="75"/>
        <v>618439.02288460243</v>
      </c>
      <c r="AD209">
        <f t="shared" si="71"/>
        <v>88.463709336949037</v>
      </c>
      <c r="AE209">
        <f t="shared" si="61"/>
        <v>0.40273813520720203</v>
      </c>
      <c r="AF209">
        <f t="shared" si="76"/>
        <v>617714.411565869</v>
      </c>
      <c r="AG209">
        <f t="shared" si="62"/>
        <v>0.29679882383383438</v>
      </c>
    </row>
    <row r="210" spans="19:33" x14ac:dyDescent="0.25">
      <c r="S210">
        <f t="shared" si="65"/>
        <v>8</v>
      </c>
      <c r="T210">
        <f t="shared" si="66"/>
        <v>23</v>
      </c>
      <c r="U210">
        <f t="shared" si="59"/>
        <v>191</v>
      </c>
      <c r="V210">
        <f>($T$12*'10-day-rainfall'!X197+$T$13*'10-day-rainfall'!Y197+$T$14*'10-day-rainfall'!Z197+$T$15*'10-day-rainfall'!AA197)/12</f>
        <v>17.72998740993248</v>
      </c>
      <c r="Y210">
        <f t="shared" si="73"/>
        <v>88.458964470694497</v>
      </c>
      <c r="Z210">
        <f t="shared" si="74"/>
        <v>0</v>
      </c>
      <c r="AA210">
        <f t="shared" si="60"/>
        <v>0.40256199801015868</v>
      </c>
      <c r="AB210">
        <f t="shared" si="69"/>
        <v>617714.41156586935</v>
      </c>
      <c r="AC210">
        <f t="shared" si="75"/>
        <v>616989.79996945104</v>
      </c>
      <c r="AD210">
        <f t="shared" si="71"/>
        <v>88.454219602621635</v>
      </c>
      <c r="AE210">
        <f t="shared" si="61"/>
        <v>0.40238586074561628</v>
      </c>
      <c r="AF210">
        <f t="shared" si="76"/>
        <v>616265.82246718509</v>
      </c>
      <c r="AG210">
        <f t="shared" si="62"/>
        <v>0.29648967184644021</v>
      </c>
    </row>
    <row r="211" spans="19:33" x14ac:dyDescent="0.25">
      <c r="S211">
        <f t="shared" si="65"/>
        <v>8</v>
      </c>
      <c r="T211">
        <f t="shared" si="66"/>
        <v>24</v>
      </c>
      <c r="U211">
        <f t="shared" si="59"/>
        <v>192</v>
      </c>
      <c r="V211">
        <f>($T$12*'10-day-rainfall'!X198+$T$13*'10-day-rainfall'!Y198+$T$14*'10-day-rainfall'!Z198+$T$15*'10-day-rainfall'!AA198)/12</f>
        <v>17.72998740993248</v>
      </c>
      <c r="Y211">
        <f t="shared" si="73"/>
        <v>88.449478886694706</v>
      </c>
      <c r="Z211">
        <f t="shared" si="74"/>
        <v>0</v>
      </c>
      <c r="AA211">
        <f t="shared" si="60"/>
        <v>0.40220987761552301</v>
      </c>
      <c r="AB211">
        <f t="shared" si="69"/>
        <v>616265.82246718556</v>
      </c>
      <c r="AC211">
        <f t="shared" si="75"/>
        <v>615541.84468747757</v>
      </c>
      <c r="AD211">
        <f t="shared" si="71"/>
        <v>88.444738168951048</v>
      </c>
      <c r="AE211">
        <f t="shared" si="61"/>
        <v>0.40203389441798981</v>
      </c>
      <c r="AF211">
        <f t="shared" si="76"/>
        <v>614818.50044728082</v>
      </c>
      <c r="AG211">
        <f t="shared" si="62"/>
        <v>0.29618079027384009</v>
      </c>
    </row>
    <row r="212" spans="19:33" x14ac:dyDescent="0.25">
      <c r="S212">
        <f t="shared" si="65"/>
        <v>9</v>
      </c>
      <c r="T212">
        <f t="shared" si="66"/>
        <v>1</v>
      </c>
      <c r="U212">
        <f t="shared" si="59"/>
        <v>193</v>
      </c>
      <c r="V212">
        <f>($T$12*'10-day-rainfall'!X199+$T$13*'10-day-rainfall'!Y199+$T$14*'10-day-rainfall'!Z199+$T$15*'10-day-rainfall'!AA199)/12</f>
        <v>17.72998740993248</v>
      </c>
      <c r="Y212">
        <f t="shared" si="73"/>
        <v>88.440001599721455</v>
      </c>
      <c r="Z212">
        <f t="shared" si="74"/>
        <v>0</v>
      </c>
      <c r="AA212">
        <f t="shared" si="60"/>
        <v>0.40185806522008483</v>
      </c>
      <c r="AB212">
        <f t="shared" si="69"/>
        <v>614818.50044728105</v>
      </c>
      <c r="AC212">
        <f t="shared" si="75"/>
        <v>614095.15592988487</v>
      </c>
      <c r="AD212">
        <f t="shared" si="71"/>
        <v>88.43526502867671</v>
      </c>
      <c r="AE212">
        <f t="shared" si="61"/>
        <v>0.40168223595479846</v>
      </c>
      <c r="AF212">
        <f t="shared" si="76"/>
        <v>613372.44439784379</v>
      </c>
      <c r="AG212">
        <f t="shared" si="62"/>
        <v>0.29587217887950268</v>
      </c>
    </row>
    <row r="213" spans="19:33" x14ac:dyDescent="0.25">
      <c r="S213">
        <f t="shared" si="65"/>
        <v>9</v>
      </c>
      <c r="T213">
        <f t="shared" si="66"/>
        <v>2</v>
      </c>
      <c r="U213">
        <f t="shared" ref="U213:U259" si="77">(S213-1)*24+T213</f>
        <v>194</v>
      </c>
      <c r="V213">
        <f>($T$12*'10-day-rainfall'!X200+$T$13*'10-day-rainfall'!Y200+$T$14*'10-day-rainfall'!Z200+$T$15*'10-day-rainfall'!AA200)/12</f>
        <v>17.72998740993248</v>
      </c>
      <c r="Y213">
        <f t="shared" si="73"/>
        <v>88.430532602517346</v>
      </c>
      <c r="Z213">
        <f t="shared" si="74"/>
        <v>0</v>
      </c>
      <c r="AA213">
        <f t="shared" ref="AA213:AA276" si="78">IF(AND(U213&gt;=$G$16,U213&lt;=$H$16),0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0.40150656055443762</v>
      </c>
      <c r="AB213">
        <f t="shared" si="69"/>
        <v>613372.44439784391</v>
      </c>
      <c r="AC213">
        <f t="shared" si="75"/>
        <v>612649.73258884589</v>
      </c>
      <c r="AD213">
        <f t="shared" si="71"/>
        <v>88.42580017454442</v>
      </c>
      <c r="AE213">
        <f t="shared" ref="AE213:AE276" si="79">IF(AND(U213&gt;=$G$16,U213&lt;=$H$16),0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0.40133088508675446</v>
      </c>
      <c r="AF213">
        <f t="shared" si="76"/>
        <v>611927.65321153158</v>
      </c>
      <c r="AG213">
        <f t="shared" ref="AG213:AG276" si="80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0.2955638374271034</v>
      </c>
    </row>
    <row r="214" spans="19:33" x14ac:dyDescent="0.25">
      <c r="S214">
        <f t="shared" si="65"/>
        <v>9</v>
      </c>
      <c r="T214">
        <f t="shared" si="66"/>
        <v>3</v>
      </c>
      <c r="U214">
        <f t="shared" si="77"/>
        <v>195</v>
      </c>
      <c r="V214">
        <f>($T$12*'10-day-rainfall'!X201+$T$13*'10-day-rainfall'!Y201+$T$14*'10-day-rainfall'!Z201+$T$15*'10-day-rainfall'!AA201)/12</f>
        <v>17.72998740993248</v>
      </c>
      <c r="Y214">
        <f t="shared" si="73"/>
        <v>88.421061906711856</v>
      </c>
      <c r="Z214">
        <f t="shared" si="74"/>
        <v>0</v>
      </c>
      <c r="AA214">
        <f t="shared" si="78"/>
        <v>0.40115417392916897</v>
      </c>
      <c r="AB214">
        <f t="shared" si="69"/>
        <v>611927.65321153135</v>
      </c>
      <c r="AC214">
        <f t="shared" si="75"/>
        <v>611205.57569845882</v>
      </c>
      <c r="AD214">
        <f t="shared" si="71"/>
        <v>88.416321617917646</v>
      </c>
      <c r="AE214">
        <f t="shared" si="79"/>
        <v>0.40097722093805427</v>
      </c>
      <c r="AF214">
        <f t="shared" si="76"/>
        <v>610484.13521615439</v>
      </c>
      <c r="AG214">
        <f t="shared" si="80"/>
        <v>0.29525460110482843</v>
      </c>
    </row>
    <row r="215" spans="19:33" x14ac:dyDescent="0.25">
      <c r="S215">
        <f t="shared" si="65"/>
        <v>9</v>
      </c>
      <c r="T215">
        <f t="shared" si="66"/>
        <v>4</v>
      </c>
      <c r="U215">
        <f t="shared" si="77"/>
        <v>196</v>
      </c>
      <c r="V215">
        <f>($T$12*'10-day-rainfall'!X202+$T$13*'10-day-rainfall'!Y202+$T$14*'10-day-rainfall'!Z202+$T$15*'10-day-rainfall'!AA202)/12</f>
        <v>17.72998740993248</v>
      </c>
      <c r="Y215">
        <f t="shared" si="73"/>
        <v>88.411585511098011</v>
      </c>
      <c r="Z215">
        <f t="shared" si="74"/>
        <v>0</v>
      </c>
      <c r="AA215">
        <f t="shared" si="78"/>
        <v>0.40080042405829513</v>
      </c>
      <c r="AB215">
        <f t="shared" si="69"/>
        <v>610484.13521615404</v>
      </c>
      <c r="AC215">
        <f t="shared" si="75"/>
        <v>609762.6944528491</v>
      </c>
      <c r="AD215">
        <f t="shared" si="71"/>
        <v>88.406849402433679</v>
      </c>
      <c r="AE215">
        <f t="shared" si="79"/>
        <v>0.40062362710967431</v>
      </c>
      <c r="AF215">
        <f t="shared" si="76"/>
        <v>609041.8901585592</v>
      </c>
      <c r="AG215">
        <f t="shared" si="80"/>
        <v>0.29494399847347719</v>
      </c>
    </row>
    <row r="216" spans="19:33" x14ac:dyDescent="0.25">
      <c r="S216">
        <f t="shared" si="65"/>
        <v>9</v>
      </c>
      <c r="T216">
        <f t="shared" si="66"/>
        <v>5</v>
      </c>
      <c r="U216">
        <f t="shared" si="77"/>
        <v>197</v>
      </c>
      <c r="V216">
        <f>($T$12*'10-day-rainfall'!X203+$T$13*'10-day-rainfall'!Y203+$T$14*'10-day-rainfall'!Z203+$T$15*'10-day-rainfall'!AA203)/12</f>
        <v>17.72998740993248</v>
      </c>
      <c r="Y216">
        <f t="shared" si="73"/>
        <v>88.402117472056133</v>
      </c>
      <c r="Z216">
        <f t="shared" si="74"/>
        <v>2.8206299426659955E-2</v>
      </c>
      <c r="AA216">
        <f t="shared" si="78"/>
        <v>0.4004469861347455</v>
      </c>
      <c r="AB216">
        <f t="shared" si="69"/>
        <v>609041.89015855896</v>
      </c>
      <c r="AC216">
        <f t="shared" si="75"/>
        <v>608371.85692248435</v>
      </c>
      <c r="AD216">
        <f t="shared" si="71"/>
        <v>88.397718843123343</v>
      </c>
      <c r="AE216">
        <f t="shared" si="79"/>
        <v>0.40028278716285765</v>
      </c>
      <c r="AF216">
        <f t="shared" si="76"/>
        <v>607702.41480270866</v>
      </c>
      <c r="AG216">
        <f t="shared" si="80"/>
        <v>0.29463366974091065</v>
      </c>
    </row>
    <row r="217" spans="19:33" x14ac:dyDescent="0.25">
      <c r="S217">
        <f t="shared" si="65"/>
        <v>9</v>
      </c>
      <c r="T217">
        <f t="shared" si="66"/>
        <v>6</v>
      </c>
      <c r="U217">
        <f t="shared" si="77"/>
        <v>198</v>
      </c>
      <c r="V217">
        <f>($T$12*'10-day-rainfall'!X204+$T$13*'10-day-rainfall'!Y204+$T$14*'10-day-rainfall'!Z204+$T$15*'10-day-rainfall'!AA204)/12</f>
        <v>17.732318509058651</v>
      </c>
      <c r="Y217">
        <f t="shared" si="73"/>
        <v>88.393324094746205</v>
      </c>
      <c r="Z217">
        <f t="shared" si="74"/>
        <v>9.7024460953891264E-2</v>
      </c>
      <c r="AA217">
        <f t="shared" si="78"/>
        <v>0.40011873305048351</v>
      </c>
      <c r="AB217">
        <f t="shared" si="69"/>
        <v>607702.41480270971</v>
      </c>
      <c r="AC217">
        <f t="shared" si="75"/>
        <v>607156.84511293587</v>
      </c>
      <c r="AD217">
        <f t="shared" si="71"/>
        <v>88.389742543125948</v>
      </c>
      <c r="AE217">
        <f t="shared" si="79"/>
        <v>0.39998503523173234</v>
      </c>
      <c r="AF217">
        <f t="shared" si="76"/>
        <v>606611.75673530949</v>
      </c>
      <c r="AG217">
        <f t="shared" si="80"/>
        <v>0.29434545402660073</v>
      </c>
    </row>
    <row r="218" spans="19:33" x14ac:dyDescent="0.25">
      <c r="S218">
        <f t="shared" si="65"/>
        <v>9</v>
      </c>
      <c r="T218">
        <f t="shared" si="66"/>
        <v>7</v>
      </c>
      <c r="U218">
        <f t="shared" si="77"/>
        <v>199</v>
      </c>
      <c r="V218">
        <f>($T$12*'10-day-rainfall'!X205+$T$13*'10-day-rainfall'!Y205+$T$14*'10-day-rainfall'!Z205+$T$15*'10-day-rainfall'!AA205)/12</f>
        <v>17.740337059550708</v>
      </c>
      <c r="Y218">
        <f t="shared" si="73"/>
        <v>88.386164151219887</v>
      </c>
      <c r="Z218">
        <f t="shared" si="74"/>
        <v>0.17888116905140058</v>
      </c>
      <c r="AA218">
        <f t="shared" si="78"/>
        <v>0.39985145536378602</v>
      </c>
      <c r="AB218">
        <f t="shared" si="69"/>
        <v>606611.75673530845</v>
      </c>
      <c r="AC218">
        <f t="shared" si="75"/>
        <v>606214.01021994615</v>
      </c>
      <c r="AD218">
        <f t="shared" si="71"/>
        <v>88.383553028015555</v>
      </c>
      <c r="AE218">
        <f t="shared" si="79"/>
        <v>0.39975398323049743</v>
      </c>
      <c r="AF218">
        <f t="shared" si="76"/>
        <v>605816.61460426368</v>
      </c>
      <c r="AG218">
        <f t="shared" si="80"/>
        <v>0.29411077647722195</v>
      </c>
    </row>
    <row r="219" spans="19:33" x14ac:dyDescent="0.25">
      <c r="S219">
        <f t="shared" si="65"/>
        <v>9</v>
      </c>
      <c r="T219">
        <f t="shared" si="66"/>
        <v>8</v>
      </c>
      <c r="U219">
        <f t="shared" si="77"/>
        <v>200</v>
      </c>
      <c r="V219">
        <f>($T$12*'10-day-rainfall'!X206+$T$13*'10-day-rainfall'!Y206+$T$14*'10-day-rainfall'!Z206+$T$15*'10-day-rainfall'!AA206)/12</f>
        <v>17.755120627240906</v>
      </c>
      <c r="Y219">
        <f t="shared" si="73"/>
        <v>88.380944208394681</v>
      </c>
      <c r="Z219">
        <f t="shared" si="74"/>
        <v>0.27778592368805555</v>
      </c>
      <c r="AA219">
        <f t="shared" si="78"/>
        <v>0.39965659708901247</v>
      </c>
      <c r="AB219">
        <f t="shared" si="69"/>
        <v>605816.61460426264</v>
      </c>
      <c r="AC219">
        <f t="shared" si="75"/>
        <v>605597.24739214091</v>
      </c>
      <c r="AD219">
        <f t="shared" si="71"/>
        <v>88.37950410824115</v>
      </c>
      <c r="AE219">
        <f t="shared" si="79"/>
        <v>0.39960283875471364</v>
      </c>
      <c r="AF219">
        <f t="shared" si="76"/>
        <v>605378.07371002261</v>
      </c>
      <c r="AG219">
        <f t="shared" si="80"/>
        <v>0.29393968526880476</v>
      </c>
    </row>
    <row r="220" spans="19:33" x14ac:dyDescent="0.25">
      <c r="S220">
        <f t="shared" si="65"/>
        <v>9</v>
      </c>
      <c r="T220">
        <f t="shared" si="66"/>
        <v>9</v>
      </c>
      <c r="U220">
        <f t="shared" si="77"/>
        <v>201</v>
      </c>
      <c r="V220">
        <f>($T$12*'10-day-rainfall'!X207+$T$13*'10-day-rainfall'!Y207+$T$14*'10-day-rainfall'!Z207+$T$15*'10-day-rainfall'!AA207)/12</f>
        <v>17.778078141595291</v>
      </c>
      <c r="Y220">
        <f t="shared" si="73"/>
        <v>88.378065278571867</v>
      </c>
      <c r="Z220">
        <f t="shared" si="74"/>
        <v>0.39984713900208818</v>
      </c>
      <c r="AA220">
        <f t="shared" si="78"/>
        <v>0.39954912784705859</v>
      </c>
      <c r="AB220">
        <f t="shared" si="69"/>
        <v>605378.07371002354</v>
      </c>
      <c r="AC220">
        <f t="shared" si="75"/>
        <v>605378.61013010261</v>
      </c>
      <c r="AD220">
        <f t="shared" si="71"/>
        <v>88.378068800058202</v>
      </c>
      <c r="AE220">
        <f t="shared" si="79"/>
        <v>0.39954925930266544</v>
      </c>
      <c r="AF220">
        <f t="shared" si="76"/>
        <v>605379.14607694151</v>
      </c>
      <c r="AG220">
        <f t="shared" si="80"/>
        <v>0.29384532416202119</v>
      </c>
    </row>
    <row r="221" spans="19:33" x14ac:dyDescent="0.25">
      <c r="S221">
        <f t="shared" si="65"/>
        <v>9</v>
      </c>
      <c r="T221">
        <f t="shared" si="66"/>
        <v>10</v>
      </c>
      <c r="U221">
        <f t="shared" si="77"/>
        <v>202</v>
      </c>
      <c r="V221">
        <f>($T$12*'10-day-rainfall'!X208+$T$13*'10-day-rainfall'!Y208+$T$14*'10-day-rainfall'!Z208+$T$15*'10-day-rainfall'!AA208)/12</f>
        <v>17.811123359694637</v>
      </c>
      <c r="Y221">
        <f t="shared" si="73"/>
        <v>88.378072318437802</v>
      </c>
      <c r="Z221">
        <f t="shared" si="74"/>
        <v>0.55476950246476553</v>
      </c>
      <c r="AA221">
        <f t="shared" si="78"/>
        <v>0.39954939064229916</v>
      </c>
      <c r="AB221">
        <f t="shared" si="69"/>
        <v>605379.14607694186</v>
      </c>
      <c r="AC221">
        <f t="shared" si="75"/>
        <v>605658.54227822227</v>
      </c>
      <c r="AD221">
        <f t="shared" si="71"/>
        <v>88.379906496428532</v>
      </c>
      <c r="AE221">
        <f t="shared" si="79"/>
        <v>0.39961785973686004</v>
      </c>
      <c r="AF221">
        <f t="shared" si="76"/>
        <v>605937.69199076237</v>
      </c>
      <c r="AG221">
        <f t="shared" si="80"/>
        <v>0.29384555490385306</v>
      </c>
    </row>
    <row r="222" spans="19:33" x14ac:dyDescent="0.25">
      <c r="S222">
        <f t="shared" si="65"/>
        <v>9</v>
      </c>
      <c r="T222">
        <f t="shared" si="66"/>
        <v>11</v>
      </c>
      <c r="U222">
        <f t="shared" si="77"/>
        <v>203</v>
      </c>
      <c r="V222">
        <f>($T$12*'10-day-rainfall'!X209+$T$13*'10-day-rainfall'!Y209+$T$14*'10-day-rainfall'!Z209+$T$15*'10-day-rainfall'!AA209)/12</f>
        <v>17.856972078906601</v>
      </c>
      <c r="Y222">
        <f t="shared" si="73"/>
        <v>88.381739056271911</v>
      </c>
      <c r="Z222">
        <f t="shared" si="74"/>
        <v>0.75922788208318504</v>
      </c>
      <c r="AA222">
        <f t="shared" si="78"/>
        <v>0.39968626842665944</v>
      </c>
      <c r="AB222">
        <f t="shared" si="69"/>
        <v>605937.69199076318</v>
      </c>
      <c r="AC222">
        <f t="shared" si="75"/>
        <v>606584.86689534492</v>
      </c>
      <c r="AD222">
        <f t="shared" si="71"/>
        <v>88.385987625009406</v>
      </c>
      <c r="AE222">
        <f t="shared" si="79"/>
        <v>0.39984486571443956</v>
      </c>
      <c r="AF222">
        <f t="shared" si="76"/>
        <v>607231.47084969061</v>
      </c>
      <c r="AG222">
        <f t="shared" si="80"/>
        <v>0.29396573756255145</v>
      </c>
    </row>
    <row r="223" spans="19:33" x14ac:dyDescent="0.25">
      <c r="S223">
        <f t="shared" si="65"/>
        <v>9</v>
      </c>
      <c r="T223">
        <f t="shared" si="66"/>
        <v>12</v>
      </c>
      <c r="U223">
        <f t="shared" si="77"/>
        <v>204</v>
      </c>
      <c r="V223">
        <f>($T$12*'10-day-rainfall'!X210+$T$13*'10-day-rainfall'!Y210+$T$14*'10-day-rainfall'!Z210+$T$15*'10-day-rainfall'!AA210)/12</f>
        <v>17.919718184863889</v>
      </c>
      <c r="Y223">
        <f t="shared" si="73"/>
        <v>88.390232445577269</v>
      </c>
      <c r="Z223">
        <f t="shared" si="74"/>
        <v>1.045296140748283</v>
      </c>
      <c r="AA223">
        <f t="shared" si="78"/>
        <v>0.40000332308462044</v>
      </c>
      <c r="AB223">
        <f t="shared" si="69"/>
        <v>607231.47084969096</v>
      </c>
      <c r="AC223">
        <f t="shared" si="75"/>
        <v>608392.99792148557</v>
      </c>
      <c r="AD223">
        <f t="shared" si="71"/>
        <v>88.397857629387772</v>
      </c>
      <c r="AE223">
        <f t="shared" si="79"/>
        <v>0.40028796799585803</v>
      </c>
      <c r="AF223">
        <f t="shared" si="76"/>
        <v>609553.50027159974</v>
      </c>
      <c r="AG223">
        <f t="shared" si="80"/>
        <v>0.29424412073425865</v>
      </c>
    </row>
    <row r="224" spans="19:33" x14ac:dyDescent="0.25">
      <c r="S224">
        <f t="shared" si="65"/>
        <v>9</v>
      </c>
      <c r="T224">
        <f t="shared" si="66"/>
        <v>13</v>
      </c>
      <c r="U224">
        <f t="shared" si="77"/>
        <v>205</v>
      </c>
      <c r="V224">
        <f>($T$12*'10-day-rainfall'!X211+$T$13*'10-day-rainfall'!Y211+$T$14*'10-day-rainfall'!Z211+$T$15*'10-day-rainfall'!AA211)/12</f>
        <v>18.006106295669532</v>
      </c>
      <c r="Y224">
        <f t="shared" si="73"/>
        <v>88.405476086113424</v>
      </c>
      <c r="Z224">
        <f t="shared" si="74"/>
        <v>1.4866782120434912</v>
      </c>
      <c r="AA224">
        <f t="shared" si="78"/>
        <v>0.4005723617878415</v>
      </c>
      <c r="AB224">
        <f t="shared" si="69"/>
        <v>609553.50027160055</v>
      </c>
      <c r="AC224">
        <f t="shared" si="75"/>
        <v>611508.4908020607</v>
      </c>
      <c r="AD224">
        <f t="shared" si="71"/>
        <v>88.418310192613859</v>
      </c>
      <c r="AE224">
        <f t="shared" si="79"/>
        <v>0.40105145359682809</v>
      </c>
      <c r="AF224">
        <f t="shared" si="76"/>
        <v>613461.75660200859</v>
      </c>
      <c r="AG224">
        <f t="shared" si="80"/>
        <v>0.29474375319525314</v>
      </c>
    </row>
    <row r="225" spans="19:33" x14ac:dyDescent="0.25">
      <c r="S225">
        <f t="shared" si="65"/>
        <v>9</v>
      </c>
      <c r="T225">
        <f t="shared" si="66"/>
        <v>14</v>
      </c>
      <c r="U225">
        <f t="shared" si="77"/>
        <v>206</v>
      </c>
      <c r="V225">
        <f>($T$12*'10-day-rainfall'!X212+$T$13*'10-day-rainfall'!Y212+$T$14*'10-day-rainfall'!Z212+$T$15*'10-day-rainfall'!AA212)/12</f>
        <v>18.128972263607011</v>
      </c>
      <c r="Y225">
        <f t="shared" si="73"/>
        <v>88.431117432553393</v>
      </c>
      <c r="Z225">
        <f t="shared" si="74"/>
        <v>2.3199300737824822</v>
      </c>
      <c r="AA225">
        <f t="shared" si="78"/>
        <v>0.40152827040204342</v>
      </c>
      <c r="AB225">
        <f t="shared" si="69"/>
        <v>613461.75660200755</v>
      </c>
      <c r="AC225">
        <f t="shared" si="75"/>
        <v>616914.87984809233</v>
      </c>
      <c r="AD225">
        <f t="shared" si="71"/>
        <v>88.453729014155186</v>
      </c>
      <c r="AE225">
        <f t="shared" si="79"/>
        <v>0.4023676492992348</v>
      </c>
      <c r="AF225">
        <f t="shared" si="76"/>
        <v>620364.98133014725</v>
      </c>
      <c r="AG225">
        <f t="shared" si="80"/>
        <v>0.29558288140175398</v>
      </c>
    </row>
    <row r="226" spans="19:33" x14ac:dyDescent="0.25">
      <c r="S226">
        <f t="shared" si="65"/>
        <v>9</v>
      </c>
      <c r="T226">
        <f t="shared" si="66"/>
        <v>15</v>
      </c>
      <c r="U226">
        <f t="shared" si="77"/>
        <v>207</v>
      </c>
      <c r="V226">
        <f>($T$12*'10-day-rainfall'!X213+$T$13*'10-day-rainfall'!Y213+$T$14*'10-day-rainfall'!Z213+$T$15*'10-day-rainfall'!AA213)/12</f>
        <v>18.320702021770852</v>
      </c>
      <c r="Y226">
        <f t="shared" si="73"/>
        <v>88.476320808781821</v>
      </c>
      <c r="Z226">
        <f t="shared" si="74"/>
        <v>7.8819598305071024</v>
      </c>
      <c r="AA226">
        <f t="shared" si="78"/>
        <v>0.40320629367154059</v>
      </c>
      <c r="AB226">
        <f t="shared" si="69"/>
        <v>620364.98133014806</v>
      </c>
      <c r="AC226">
        <f t="shared" si="75"/>
        <v>633826.73769645207</v>
      </c>
      <c r="AD226">
        <f t="shared" si="71"/>
        <v>88.564213035161643</v>
      </c>
      <c r="AE226">
        <f t="shared" si="79"/>
        <v>0.40644840676854577</v>
      </c>
      <c r="AF226">
        <f t="shared" si="76"/>
        <v>647276.82245560689</v>
      </c>
      <c r="AG226">
        <f t="shared" si="80"/>
        <v>0.29705485085946776</v>
      </c>
    </row>
    <row r="227" spans="19:33" x14ac:dyDescent="0.25">
      <c r="S227">
        <f t="shared" si="65"/>
        <v>9</v>
      </c>
      <c r="T227">
        <f t="shared" si="66"/>
        <v>16</v>
      </c>
      <c r="U227">
        <f t="shared" si="77"/>
        <v>208</v>
      </c>
      <c r="V227">
        <f>($T$12*'10-day-rainfall'!X214+$T$13*'10-day-rainfall'!Y214+$T$14*'10-day-rainfall'!Z214+$T$15*'10-day-rainfall'!AA214)/12</f>
        <v>18.972103660655737</v>
      </c>
      <c r="Y227">
        <f t="shared" si="73"/>
        <v>88.651715500573232</v>
      </c>
      <c r="Z227">
        <f t="shared" si="74"/>
        <v>4.1910279401340569</v>
      </c>
      <c r="AA227">
        <f t="shared" si="78"/>
        <v>0.40965157203234354</v>
      </c>
      <c r="AB227">
        <f t="shared" si="69"/>
        <v>647276.82245560654</v>
      </c>
      <c r="AC227">
        <f t="shared" si="75"/>
        <v>654083.29991818964</v>
      </c>
      <c r="AD227">
        <f t="shared" si="71"/>
        <v>88.695860173148091</v>
      </c>
      <c r="AE227">
        <f t="shared" si="79"/>
        <v>0.41125711775210061</v>
      </c>
      <c r="AF227">
        <f t="shared" si="76"/>
        <v>660883.99741618161</v>
      </c>
      <c r="AG227">
        <f t="shared" si="80"/>
        <v>0.30269890448281039</v>
      </c>
    </row>
    <row r="228" spans="19:33" x14ac:dyDescent="0.25">
      <c r="S228">
        <f t="shared" si="65"/>
        <v>9</v>
      </c>
      <c r="T228">
        <f t="shared" si="66"/>
        <v>17</v>
      </c>
      <c r="U228">
        <f t="shared" si="77"/>
        <v>209</v>
      </c>
      <c r="V228">
        <f>($T$12*'10-day-rainfall'!X215+$T$13*'10-day-rainfall'!Y215+$T$14*'10-day-rainfall'!Z215+$T$15*'10-day-rainfall'!AA215)/12</f>
        <v>19.318469606121361</v>
      </c>
      <c r="Y228">
        <f t="shared" si="73"/>
        <v>88.739893775823873</v>
      </c>
      <c r="Z228">
        <f t="shared" si="74"/>
        <v>1.7315538015621874</v>
      </c>
      <c r="AA228">
        <f t="shared" si="78"/>
        <v>0.41285309003712767</v>
      </c>
      <c r="AB228">
        <f t="shared" si="69"/>
        <v>660883.99741618242</v>
      </c>
      <c r="AC228">
        <f t="shared" si="75"/>
        <v>663257.65869692748</v>
      </c>
      <c r="AD228">
        <f t="shared" si="71"/>
        <v>88.755241705842664</v>
      </c>
      <c r="AE228">
        <f t="shared" si="79"/>
        <v>0.41340777946722462</v>
      </c>
      <c r="AF228">
        <f t="shared" si="76"/>
        <v>665629.32309572434</v>
      </c>
      <c r="AG228">
        <f t="shared" si="80"/>
        <v>0.30549656766846228</v>
      </c>
    </row>
    <row r="229" spans="19:33" x14ac:dyDescent="0.25">
      <c r="S229">
        <f t="shared" si="65"/>
        <v>9</v>
      </c>
      <c r="T229">
        <f t="shared" si="66"/>
        <v>18</v>
      </c>
      <c r="U229">
        <f t="shared" si="77"/>
        <v>210</v>
      </c>
      <c r="V229">
        <f>($T$12*'10-day-rainfall'!X216+$T$13*'10-day-rainfall'!Y216+$T$14*'10-day-rainfall'!Z216+$T$15*'10-day-rainfall'!AA216)/12</f>
        <v>19.461573226085179</v>
      </c>
      <c r="Y229">
        <f t="shared" si="73"/>
        <v>88.770576724160591</v>
      </c>
      <c r="Z229">
        <f t="shared" si="74"/>
        <v>1.1602223115114085</v>
      </c>
      <c r="AA229">
        <f t="shared" si="78"/>
        <v>0.41396200225563207</v>
      </c>
      <c r="AB229">
        <f t="shared" si="69"/>
        <v>665629.32309572538</v>
      </c>
      <c r="AC229">
        <f t="shared" si="75"/>
        <v>666972.59165238577</v>
      </c>
      <c r="AD229">
        <f t="shared" si="71"/>
        <v>88.779261546850464</v>
      </c>
      <c r="AE229">
        <f t="shared" si="79"/>
        <v>0.41427583194609963</v>
      </c>
      <c r="AF229">
        <f t="shared" si="76"/>
        <v>668314.73042216047</v>
      </c>
      <c r="AG229">
        <f t="shared" si="80"/>
        <v>0.30646481101436107</v>
      </c>
    </row>
    <row r="230" spans="19:33" x14ac:dyDescent="0.25">
      <c r="S230">
        <f t="shared" si="65"/>
        <v>9</v>
      </c>
      <c r="T230">
        <f t="shared" si="66"/>
        <v>19</v>
      </c>
      <c r="U230">
        <f t="shared" si="77"/>
        <v>211</v>
      </c>
      <c r="V230">
        <f>($T$12*'10-day-rainfall'!X217+$T$13*'10-day-rainfall'!Y217+$T$14*'10-day-rainfall'!Z217+$T$15*'10-day-rainfall'!AA217)/12</f>
        <v>19.557459367532402</v>
      </c>
      <c r="Y230">
        <f t="shared" si="73"/>
        <v>88.787917909758193</v>
      </c>
      <c r="Z230">
        <f t="shared" si="74"/>
        <v>0.86192660660796216</v>
      </c>
      <c r="AA230">
        <f t="shared" si="78"/>
        <v>0.41458707878919265</v>
      </c>
      <c r="AB230">
        <f t="shared" si="69"/>
        <v>668314.7304221614</v>
      </c>
      <c r="AC230">
        <f t="shared" si="75"/>
        <v>669119.9415722352</v>
      </c>
      <c r="AD230">
        <f t="shared" si="71"/>
        <v>88.793111262404992</v>
      </c>
      <c r="AE230">
        <f t="shared" si="79"/>
        <v>0.41477381017206261</v>
      </c>
      <c r="AF230">
        <f t="shared" si="76"/>
        <v>669924.4804893306</v>
      </c>
      <c r="AG230">
        <f t="shared" si="80"/>
        <v>0.30701033847634995</v>
      </c>
    </row>
    <row r="231" spans="19:33" x14ac:dyDescent="0.25">
      <c r="S231">
        <f t="shared" si="65"/>
        <v>9</v>
      </c>
      <c r="T231">
        <f t="shared" si="66"/>
        <v>20</v>
      </c>
      <c r="U231">
        <f t="shared" si="77"/>
        <v>212</v>
      </c>
      <c r="V231">
        <f>($T$12*'10-day-rainfall'!X218+$T$13*'10-day-rainfall'!Y218+$T$14*'10-day-rainfall'!Z218+$T$15*'10-day-rainfall'!AA218)/12</f>
        <v>19.6286929713843</v>
      </c>
      <c r="Y231">
        <f t="shared" si="73"/>
        <v>88.798300279365534</v>
      </c>
      <c r="Z231">
        <f t="shared" si="74"/>
        <v>0.67481063669558727</v>
      </c>
      <c r="AA231">
        <f t="shared" si="78"/>
        <v>0.4149603856616696</v>
      </c>
      <c r="AB231">
        <f t="shared" si="69"/>
        <v>669924.48048933048</v>
      </c>
      <c r="AC231">
        <f t="shared" si="75"/>
        <v>670392.21094119153</v>
      </c>
      <c r="AD231">
        <f t="shared" si="71"/>
        <v>88.801316990174797</v>
      </c>
      <c r="AE231">
        <f t="shared" si="79"/>
        <v>0.41506885404797872</v>
      </c>
      <c r="AF231">
        <f t="shared" si="76"/>
        <v>670859.5509068619</v>
      </c>
      <c r="AG231">
        <f t="shared" si="80"/>
        <v>0.30733599194567984</v>
      </c>
    </row>
    <row r="232" spans="19:33" x14ac:dyDescent="0.25">
      <c r="S232">
        <f t="shared" si="65"/>
        <v>9</v>
      </c>
      <c r="T232">
        <f t="shared" si="66"/>
        <v>21</v>
      </c>
      <c r="U232">
        <f t="shared" si="77"/>
        <v>213</v>
      </c>
      <c r="V232">
        <f>($T$12*'10-day-rainfall'!X219+$T$13*'10-day-rainfall'!Y219+$T$14*'10-day-rainfall'!Z219+$T$15*'10-day-rainfall'!AA219)/12</f>
        <v>19.684462445491373</v>
      </c>
      <c r="Y232">
        <f t="shared" si="73"/>
        <v>88.804331182473845</v>
      </c>
      <c r="Z232">
        <f t="shared" si="74"/>
        <v>0.54616273471187216</v>
      </c>
      <c r="AA232">
        <f t="shared" si="78"/>
        <v>0.41517723187912486</v>
      </c>
      <c r="AB232">
        <f t="shared" si="69"/>
        <v>670859.55090686097</v>
      </c>
      <c r="AC232">
        <f t="shared" si="75"/>
        <v>671095.32481195987</v>
      </c>
      <c r="AD232">
        <f t="shared" si="71"/>
        <v>88.805851848244529</v>
      </c>
      <c r="AE232">
        <f t="shared" si="79"/>
        <v>0.4152319087018933</v>
      </c>
      <c r="AF232">
        <f t="shared" si="76"/>
        <v>671330.90188049688</v>
      </c>
      <c r="AG232">
        <f t="shared" si="80"/>
        <v>0.30752515728988261</v>
      </c>
    </row>
    <row r="233" spans="19:33" x14ac:dyDescent="0.25">
      <c r="S233">
        <f t="shared" si="65"/>
        <v>9</v>
      </c>
      <c r="T233">
        <f t="shared" si="66"/>
        <v>22</v>
      </c>
      <c r="U233">
        <f t="shared" si="77"/>
        <v>214</v>
      </c>
      <c r="V233">
        <f>($T$12*'10-day-rainfall'!X220+$T$13*'10-day-rainfall'!Y220+$T$14*'10-day-rainfall'!Z220+$T$15*'10-day-rainfall'!AA220)/12</f>
        <v>19.729599861583264</v>
      </c>
      <c r="Y233">
        <f t="shared" si="73"/>
        <v>88.807371244482766</v>
      </c>
      <c r="Z233">
        <f t="shared" si="74"/>
        <v>0.45256574258172472</v>
      </c>
      <c r="AA233">
        <f t="shared" si="78"/>
        <v>0.41528653987754982</v>
      </c>
      <c r="AB233">
        <f t="shared" si="69"/>
        <v>671330.90188049595</v>
      </c>
      <c r="AC233">
        <f t="shared" si="75"/>
        <v>671398.00444536342</v>
      </c>
      <c r="AD233">
        <f t="shared" si="71"/>
        <v>88.807804034419703</v>
      </c>
      <c r="AE233">
        <f t="shared" si="79"/>
        <v>0.41530210120544581</v>
      </c>
      <c r="AF233">
        <f t="shared" si="76"/>
        <v>671465.05098945054</v>
      </c>
      <c r="AG233">
        <f t="shared" si="80"/>
        <v>0.30762051189366046</v>
      </c>
    </row>
    <row r="234" spans="19:33" x14ac:dyDescent="0.25">
      <c r="S234">
        <f t="shared" si="65"/>
        <v>9</v>
      </c>
      <c r="T234">
        <f t="shared" si="66"/>
        <v>23</v>
      </c>
      <c r="U234">
        <f t="shared" si="77"/>
        <v>215</v>
      </c>
      <c r="V234">
        <f>($T$12*'10-day-rainfall'!X221+$T$13*'10-day-rainfall'!Y221+$T$14*'10-day-rainfall'!Z221+$T$15*'10-day-rainfall'!AA221)/12</f>
        <v>19.767001989069357</v>
      </c>
      <c r="Y234">
        <f t="shared" si="73"/>
        <v>88.808236463040643</v>
      </c>
      <c r="Z234">
        <f t="shared" si="74"/>
        <v>0.38175609397695531</v>
      </c>
      <c r="AA234">
        <f t="shared" si="78"/>
        <v>0.41531764954191985</v>
      </c>
      <c r="AB234">
        <f t="shared" si="69"/>
        <v>671465.05098945019</v>
      </c>
      <c r="AC234">
        <f t="shared" si="75"/>
        <v>671404.64018943324</v>
      </c>
      <c r="AD234">
        <f t="shared" si="71"/>
        <v>88.807846832832297</v>
      </c>
      <c r="AE234">
        <f t="shared" si="79"/>
        <v>0.41530364005853587</v>
      </c>
      <c r="AF234">
        <f t="shared" si="76"/>
        <v>671344.27982355654</v>
      </c>
      <c r="AG234">
        <f t="shared" si="80"/>
        <v>0.30764765034429914</v>
      </c>
    </row>
    <row r="235" spans="19:33" x14ac:dyDescent="0.25">
      <c r="S235">
        <f t="shared" si="65"/>
        <v>9</v>
      </c>
      <c r="T235">
        <f t="shared" si="66"/>
        <v>24</v>
      </c>
      <c r="U235">
        <f t="shared" si="77"/>
        <v>216</v>
      </c>
      <c r="V235">
        <f>($T$12*'10-day-rainfall'!X222+$T$13*'10-day-rainfall'!Y222+$T$14*'10-day-rainfall'!Z222+$T$15*'10-day-rainfall'!AA222)/12</f>
        <v>19.798552079480675</v>
      </c>
      <c r="Y235">
        <f t="shared" si="73"/>
        <v>88.807457527907928</v>
      </c>
      <c r="Z235">
        <f t="shared" si="74"/>
        <v>0</v>
      </c>
      <c r="AA235">
        <f t="shared" si="78"/>
        <v>0.41528964227101217</v>
      </c>
      <c r="AB235">
        <f t="shared" si="69"/>
        <v>671344.27982355736</v>
      </c>
      <c r="AC235">
        <f t="shared" si="75"/>
        <v>670596.75846746948</v>
      </c>
      <c r="AD235">
        <f t="shared" si="71"/>
        <v>88.802636255856712</v>
      </c>
      <c r="AE235">
        <f t="shared" si="79"/>
        <v>0.41511628936036954</v>
      </c>
      <c r="AF235">
        <f t="shared" si="76"/>
        <v>669849.86118185997</v>
      </c>
      <c r="AG235">
        <f t="shared" si="80"/>
        <v>0.30762321826010786</v>
      </c>
    </row>
    <row r="236" spans="19:33" x14ac:dyDescent="0.25">
      <c r="S236">
        <f t="shared" si="65"/>
        <v>10</v>
      </c>
      <c r="T236">
        <f t="shared" si="66"/>
        <v>1</v>
      </c>
      <c r="U236">
        <f t="shared" si="77"/>
        <v>217</v>
      </c>
      <c r="V236">
        <f>($T$12*'10-day-rainfall'!X223+$T$13*'10-day-rainfall'!Y223+$T$14*'10-day-rainfall'!Z223+$T$15*'10-day-rainfall'!AA223)/12</f>
        <v>19.798552079480675</v>
      </c>
      <c r="Y236">
        <f t="shared" si="73"/>
        <v>88.797819008859136</v>
      </c>
      <c r="Z236">
        <f t="shared" si="74"/>
        <v>0</v>
      </c>
      <c r="AA236">
        <f t="shared" si="78"/>
        <v>0.41494308117393186</v>
      </c>
      <c r="AB236">
        <f t="shared" si="69"/>
        <v>669849.86118186009</v>
      </c>
      <c r="AC236">
        <f t="shared" si="75"/>
        <v>669102.96363574697</v>
      </c>
      <c r="AD236">
        <f t="shared" si="71"/>
        <v>88.793001760181397</v>
      </c>
      <c r="AE236">
        <f t="shared" si="79"/>
        <v>0.41476987292708239</v>
      </c>
      <c r="AF236">
        <f t="shared" si="76"/>
        <v>668356.68963932258</v>
      </c>
      <c r="AG236">
        <f t="shared" si="80"/>
        <v>0.30732089641199895</v>
      </c>
    </row>
    <row r="237" spans="19:33" x14ac:dyDescent="0.25">
      <c r="S237">
        <f t="shared" ref="S237:S300" si="81">S213+1</f>
        <v>10</v>
      </c>
      <c r="T237">
        <f t="shared" ref="T237:T300" si="82">T213</f>
        <v>2</v>
      </c>
      <c r="U237">
        <f t="shared" si="77"/>
        <v>218</v>
      </c>
      <c r="V237">
        <f>($T$12*'10-day-rainfall'!X224+$T$13*'10-day-rainfall'!Y224+$T$14*'10-day-rainfall'!Z224+$T$15*'10-day-rainfall'!AA224)/12</f>
        <v>19.798552079480675</v>
      </c>
      <c r="Y237">
        <f t="shared" si="73"/>
        <v>88.788188533198365</v>
      </c>
      <c r="Z237">
        <f t="shared" si="74"/>
        <v>0</v>
      </c>
      <c r="AA237">
        <f t="shared" si="78"/>
        <v>0.41459680928366455</v>
      </c>
      <c r="AB237">
        <f t="shared" si="69"/>
        <v>668356.68963932199</v>
      </c>
      <c r="AC237">
        <f t="shared" si="75"/>
        <v>667610.41538261145</v>
      </c>
      <c r="AD237">
        <f t="shared" si="71"/>
        <v>88.783375304536577</v>
      </c>
      <c r="AE237">
        <f t="shared" si="79"/>
        <v>0.41442374557988559</v>
      </c>
      <c r="AF237">
        <f t="shared" si="76"/>
        <v>666864.76415523444</v>
      </c>
      <c r="AG237">
        <f t="shared" si="80"/>
        <v>0.30701882685284854</v>
      </c>
    </row>
    <row r="238" spans="19:33" x14ac:dyDescent="0.25">
      <c r="S238">
        <f t="shared" si="81"/>
        <v>10</v>
      </c>
      <c r="T238">
        <f t="shared" si="82"/>
        <v>3</v>
      </c>
      <c r="U238">
        <f t="shared" si="77"/>
        <v>219</v>
      </c>
      <c r="V238">
        <f>($T$12*'10-day-rainfall'!X225+$T$13*'10-day-rainfall'!Y225+$T$14*'10-day-rainfall'!Z225+$T$15*'10-day-rainfall'!AA225)/12</f>
        <v>19.798552079480675</v>
      </c>
      <c r="Y238">
        <f t="shared" si="73"/>
        <v>88.778565000785179</v>
      </c>
      <c r="Z238">
        <f t="shared" si="74"/>
        <v>0</v>
      </c>
      <c r="AA238">
        <f t="shared" si="78"/>
        <v>0.41425070650453888</v>
      </c>
      <c r="AB238">
        <f t="shared" si="69"/>
        <v>666864.76415523351</v>
      </c>
      <c r="AC238">
        <f t="shared" si="75"/>
        <v>666119.11288352532</v>
      </c>
      <c r="AD238">
        <f t="shared" si="71"/>
        <v>88.773743671124777</v>
      </c>
      <c r="AE238">
        <f t="shared" si="79"/>
        <v>0.41407645886343264</v>
      </c>
      <c r="AF238">
        <f t="shared" si="76"/>
        <v>665374.08890332514</v>
      </c>
      <c r="AG238">
        <f t="shared" si="80"/>
        <v>0.30671689225512305</v>
      </c>
    </row>
    <row r="239" spans="19:33" x14ac:dyDescent="0.25">
      <c r="S239">
        <f t="shared" si="81"/>
        <v>10</v>
      </c>
      <c r="T239">
        <f t="shared" si="82"/>
        <v>4</v>
      </c>
      <c r="U239">
        <f t="shared" si="77"/>
        <v>220</v>
      </c>
      <c r="V239">
        <f>($T$12*'10-day-rainfall'!X226+$T$13*'10-day-rainfall'!Y226+$T$14*'10-day-rainfall'!Z226+$T$15*'10-day-rainfall'!AA226)/12</f>
        <v>19.798552079480675</v>
      </c>
      <c r="Y239">
        <f t="shared" si="73"/>
        <v>88.768926397487974</v>
      </c>
      <c r="Z239">
        <f t="shared" si="74"/>
        <v>0</v>
      </c>
      <c r="AA239">
        <f t="shared" si="78"/>
        <v>0.41390235781104656</v>
      </c>
      <c r="AB239">
        <f t="shared" si="69"/>
        <v>665374.08890332433</v>
      </c>
      <c r="AC239">
        <f t="shared" si="75"/>
        <v>664629.0646592644</v>
      </c>
      <c r="AD239">
        <f t="shared" si="71"/>
        <v>88.764109122145072</v>
      </c>
      <c r="AE239">
        <f t="shared" si="79"/>
        <v>0.41372825669700042</v>
      </c>
      <c r="AF239">
        <f t="shared" si="76"/>
        <v>663884.66717921512</v>
      </c>
      <c r="AG239">
        <f t="shared" si="80"/>
        <v>0.30641273264816937</v>
      </c>
    </row>
    <row r="240" spans="19:33" x14ac:dyDescent="0.25">
      <c r="S240">
        <f t="shared" si="81"/>
        <v>10</v>
      </c>
      <c r="T240">
        <f t="shared" si="82"/>
        <v>5</v>
      </c>
      <c r="U240">
        <f t="shared" si="77"/>
        <v>221</v>
      </c>
      <c r="V240">
        <f>($T$12*'10-day-rainfall'!X227+$T$13*'10-day-rainfall'!Y227+$T$14*'10-day-rainfall'!Z227+$T$15*'10-day-rainfall'!AA227)/12</f>
        <v>19.798552079480675</v>
      </c>
      <c r="Y240">
        <f t="shared" si="73"/>
        <v>88.759295899415008</v>
      </c>
      <c r="Z240">
        <f t="shared" si="74"/>
        <v>0</v>
      </c>
      <c r="AA240">
        <f t="shared" si="78"/>
        <v>0.4135543020484061</v>
      </c>
      <c r="AB240">
        <f t="shared" si="69"/>
        <v>663884.66717921488</v>
      </c>
      <c r="AC240">
        <f t="shared" si="75"/>
        <v>663140.26943552773</v>
      </c>
      <c r="AD240">
        <f t="shared" si="71"/>
        <v>88.754482674980281</v>
      </c>
      <c r="AE240">
        <f t="shared" si="79"/>
        <v>0.41338034733820356</v>
      </c>
      <c r="AF240">
        <f t="shared" si="76"/>
        <v>662396.49792879738</v>
      </c>
      <c r="AG240">
        <f t="shared" si="80"/>
        <v>0.30610882881290197</v>
      </c>
    </row>
    <row r="241" spans="19:33" x14ac:dyDescent="0.25">
      <c r="S241">
        <f t="shared" si="81"/>
        <v>10</v>
      </c>
      <c r="T241">
        <f t="shared" si="82"/>
        <v>6</v>
      </c>
      <c r="U241">
        <f t="shared" si="77"/>
        <v>222</v>
      </c>
      <c r="V241">
        <f>($T$12*'10-day-rainfall'!X228+$T$13*'10-day-rainfall'!Y228+$T$14*'10-day-rainfall'!Z228+$T$15*'10-day-rainfall'!AA228)/12</f>
        <v>19.798552079480675</v>
      </c>
      <c r="Y241">
        <f t="shared" si="73"/>
        <v>88.749673499750486</v>
      </c>
      <c r="Z241">
        <f t="shared" si="74"/>
        <v>0</v>
      </c>
      <c r="AA241">
        <f t="shared" si="78"/>
        <v>0.41320653897028781</v>
      </c>
      <c r="AB241">
        <f t="shared" si="69"/>
        <v>662396.49792879645</v>
      </c>
      <c r="AC241">
        <f t="shared" si="75"/>
        <v>661652.72615864989</v>
      </c>
      <c r="AD241">
        <f t="shared" si="71"/>
        <v>88.744864322817463</v>
      </c>
      <c r="AE241">
        <f t="shared" si="79"/>
        <v>0.41303273054081574</v>
      </c>
      <c r="AF241">
        <f t="shared" si="76"/>
        <v>660909.58009884949</v>
      </c>
      <c r="AG241">
        <f t="shared" si="80"/>
        <v>0.30580518053423889</v>
      </c>
    </row>
    <row r="242" spans="19:33" x14ac:dyDescent="0.25">
      <c r="S242">
        <f t="shared" si="81"/>
        <v>10</v>
      </c>
      <c r="T242">
        <f t="shared" si="82"/>
        <v>7</v>
      </c>
      <c r="U242">
        <f t="shared" si="77"/>
        <v>223</v>
      </c>
      <c r="V242">
        <f>($T$12*'10-day-rainfall'!X229+$T$13*'10-day-rainfall'!Y229+$T$14*'10-day-rainfall'!Z229+$T$15*'10-day-rainfall'!AA229)/12</f>
        <v>19.798552079480675</v>
      </c>
      <c r="Y242">
        <f t="shared" si="73"/>
        <v>88.740059191684367</v>
      </c>
      <c r="Z242">
        <f t="shared" si="74"/>
        <v>0</v>
      </c>
      <c r="AA242">
        <f t="shared" si="78"/>
        <v>0.41285906833057012</v>
      </c>
      <c r="AB242">
        <f t="shared" si="69"/>
        <v>660909.58009884995</v>
      </c>
      <c r="AC242">
        <f t="shared" si="75"/>
        <v>660166.43377585488</v>
      </c>
      <c r="AD242">
        <f t="shared" si="71"/>
        <v>88.735254058849463</v>
      </c>
      <c r="AE242">
        <f t="shared" si="79"/>
        <v>0.41268540605881954</v>
      </c>
      <c r="AF242">
        <f t="shared" si="76"/>
        <v>659423.91263703816</v>
      </c>
      <c r="AG242">
        <f t="shared" si="80"/>
        <v>0.30550178759727981</v>
      </c>
    </row>
    <row r="243" spans="19:33" x14ac:dyDescent="0.25">
      <c r="S243">
        <f t="shared" si="81"/>
        <v>10</v>
      </c>
      <c r="T243">
        <f t="shared" si="82"/>
        <v>8</v>
      </c>
      <c r="U243">
        <f t="shared" si="77"/>
        <v>224</v>
      </c>
      <c r="V243">
        <f>($T$12*'10-day-rainfall'!X230+$T$13*'10-day-rainfall'!Y230+$T$14*'10-day-rainfall'!Z230+$T$15*'10-day-rainfall'!AA230)/12</f>
        <v>19.798552079480675</v>
      </c>
      <c r="Y243">
        <f t="shared" si="73"/>
        <v>88.730452968412308</v>
      </c>
      <c r="Z243">
        <f t="shared" si="74"/>
        <v>0</v>
      </c>
      <c r="AA243">
        <f t="shared" si="78"/>
        <v>0.41251188988333731</v>
      </c>
      <c r="AB243">
        <f t="shared" si="69"/>
        <v>659423.91263703792</v>
      </c>
      <c r="AC243">
        <f t="shared" si="75"/>
        <v>658681.39123524795</v>
      </c>
      <c r="AD243">
        <f t="shared" si="71"/>
        <v>88.725651876274782</v>
      </c>
      <c r="AE243">
        <f t="shared" si="79"/>
        <v>0.41233837364640197</v>
      </c>
      <c r="AF243">
        <f t="shared" si="76"/>
        <v>657939.49449191091</v>
      </c>
      <c r="AG243">
        <f t="shared" si="80"/>
        <v>0.30519864978730415</v>
      </c>
    </row>
    <row r="244" spans="19:33" x14ac:dyDescent="0.25">
      <c r="S244">
        <f t="shared" si="81"/>
        <v>10</v>
      </c>
      <c r="T244">
        <f t="shared" si="82"/>
        <v>9</v>
      </c>
      <c r="U244">
        <f t="shared" si="77"/>
        <v>225</v>
      </c>
      <c r="V244">
        <f>($T$12*'10-day-rainfall'!X231+$T$13*'10-day-rainfall'!Y231+$T$14*'10-day-rainfall'!Z231+$T$15*'10-day-rainfall'!AA231)/12</f>
        <v>19.798552079480675</v>
      </c>
      <c r="Y244">
        <f t="shared" si="73"/>
        <v>88.72085482313571</v>
      </c>
      <c r="Z244">
        <f t="shared" si="74"/>
        <v>0</v>
      </c>
      <c r="AA244">
        <f t="shared" si="78"/>
        <v>0.4121650033828812</v>
      </c>
      <c r="AB244">
        <f t="shared" si="69"/>
        <v>657939.49449191068</v>
      </c>
      <c r="AC244">
        <f t="shared" si="75"/>
        <v>657197.59748582146</v>
      </c>
      <c r="AD244">
        <f t="shared" si="71"/>
        <v>88.716047820322217</v>
      </c>
      <c r="AE244">
        <f t="shared" si="79"/>
        <v>0.41199052791938034</v>
      </c>
      <c r="AF244">
        <f t="shared" si="76"/>
        <v>656456.32859140087</v>
      </c>
      <c r="AG244">
        <f t="shared" si="80"/>
        <v>0.3048957668897726</v>
      </c>
    </row>
    <row r="245" spans="19:33" x14ac:dyDescent="0.25">
      <c r="S245">
        <f t="shared" si="81"/>
        <v>10</v>
      </c>
      <c r="T245">
        <f t="shared" si="82"/>
        <v>10</v>
      </c>
      <c r="U245">
        <f t="shared" si="77"/>
        <v>226</v>
      </c>
      <c r="V245">
        <f>($T$12*'10-day-rainfall'!X232+$T$13*'10-day-rainfall'!Y232+$T$14*'10-day-rainfall'!Z232+$T$15*'10-day-rainfall'!AA232)/12</f>
        <v>19.798552079480675</v>
      </c>
      <c r="Y245">
        <f t="shared" si="73"/>
        <v>88.711242731991149</v>
      </c>
      <c r="Z245">
        <f t="shared" si="74"/>
        <v>0</v>
      </c>
      <c r="AA245">
        <f t="shared" si="78"/>
        <v>0.41181596073944671</v>
      </c>
      <c r="AB245">
        <f t="shared" si="69"/>
        <v>656456.32859140076</v>
      </c>
      <c r="AC245">
        <f t="shared" si="75"/>
        <v>655715.05986206979</v>
      </c>
      <c r="AD245">
        <f t="shared" si="71"/>
        <v>88.706437644730229</v>
      </c>
      <c r="AE245">
        <f t="shared" si="79"/>
        <v>0.41164139359839119</v>
      </c>
      <c r="AF245">
        <f t="shared" si="76"/>
        <v>654974.41957444651</v>
      </c>
      <c r="AG245">
        <f t="shared" si="80"/>
        <v>0.30459074585840501</v>
      </c>
    </row>
    <row r="246" spans="19:33" x14ac:dyDescent="0.25">
      <c r="S246">
        <f t="shared" si="81"/>
        <v>10</v>
      </c>
      <c r="T246">
        <f t="shared" si="82"/>
        <v>11</v>
      </c>
      <c r="U246">
        <f t="shared" si="77"/>
        <v>227</v>
      </c>
      <c r="V246">
        <f>($T$12*'10-day-rainfall'!X233+$T$13*'10-day-rainfall'!Y233+$T$14*'10-day-rainfall'!Z233+$T$15*'10-day-rainfall'!AA233)/12</f>
        <v>19.798552079480675</v>
      </c>
      <c r="Y246">
        <f t="shared" si="73"/>
        <v>88.701636631183902</v>
      </c>
      <c r="Z246">
        <f t="shared" si="74"/>
        <v>0</v>
      </c>
      <c r="AA246">
        <f t="shared" si="78"/>
        <v>0.41146697445396324</v>
      </c>
      <c r="AB246">
        <f t="shared" si="69"/>
        <v>654974.41957444651</v>
      </c>
      <c r="AC246">
        <f t="shared" si="75"/>
        <v>654233.77902042936</v>
      </c>
      <c r="AD246">
        <f t="shared" si="71"/>
        <v>88.696835615910743</v>
      </c>
      <c r="AE246">
        <f t="shared" si="79"/>
        <v>0.41129255524680008</v>
      </c>
      <c r="AF246">
        <f t="shared" si="76"/>
        <v>653493.76637555799</v>
      </c>
      <c r="AG246">
        <f t="shared" si="80"/>
        <v>0.30428574927006524</v>
      </c>
    </row>
    <row r="247" spans="19:33" x14ac:dyDescent="0.25">
      <c r="S247">
        <f t="shared" si="81"/>
        <v>10</v>
      </c>
      <c r="T247">
        <f t="shared" si="82"/>
        <v>12</v>
      </c>
      <c r="U247">
        <f t="shared" si="77"/>
        <v>228</v>
      </c>
      <c r="V247">
        <f>($T$12*'10-day-rainfall'!X234+$T$13*'10-day-rainfall'!Y234+$T$14*'10-day-rainfall'!Z234+$T$15*'10-day-rainfall'!AA234)/12</f>
        <v>19.798552079480675</v>
      </c>
      <c r="Y247">
        <f t="shared" si="73"/>
        <v>88.69203867089999</v>
      </c>
      <c r="Z247">
        <f t="shared" si="74"/>
        <v>0</v>
      </c>
      <c r="AA247">
        <f t="shared" si="78"/>
        <v>0.41111828391084781</v>
      </c>
      <c r="AB247">
        <f t="shared" si="69"/>
        <v>653493.76637555775</v>
      </c>
      <c r="AC247">
        <f t="shared" si="75"/>
        <v>652753.75346451823</v>
      </c>
      <c r="AD247">
        <f t="shared" si="71"/>
        <v>88.687241724163869</v>
      </c>
      <c r="AE247">
        <f t="shared" si="79"/>
        <v>0.41094401251221352</v>
      </c>
      <c r="AF247">
        <f t="shared" si="76"/>
        <v>652014.36793051381</v>
      </c>
      <c r="AG247">
        <f t="shared" si="80"/>
        <v>0.30398101114578846</v>
      </c>
    </row>
    <row r="248" spans="19:33" x14ac:dyDescent="0.25">
      <c r="S248">
        <f t="shared" si="81"/>
        <v>10</v>
      </c>
      <c r="T248">
        <f t="shared" si="82"/>
        <v>13</v>
      </c>
      <c r="U248">
        <f t="shared" si="77"/>
        <v>229</v>
      </c>
      <c r="V248">
        <f>($T$12*'10-day-rainfall'!X235+$T$13*'10-day-rainfall'!Y235+$T$14*'10-day-rainfall'!Z235+$T$15*'10-day-rainfall'!AA235)/12</f>
        <v>19.798552079480675</v>
      </c>
      <c r="Y248">
        <f t="shared" si="73"/>
        <v>88.682448844240866</v>
      </c>
      <c r="Z248">
        <f t="shared" si="74"/>
        <v>0</v>
      </c>
      <c r="AA248">
        <f t="shared" si="78"/>
        <v>0.41076988885947868</v>
      </c>
      <c r="AB248">
        <f t="shared" si="69"/>
        <v>652014.36793051311</v>
      </c>
      <c r="AC248">
        <f t="shared" si="75"/>
        <v>651274.98213056603</v>
      </c>
      <c r="AD248">
        <f t="shared" si="71"/>
        <v>88.67765596259396</v>
      </c>
      <c r="AE248">
        <f t="shared" si="79"/>
        <v>0.410595765144115</v>
      </c>
      <c r="AF248">
        <f t="shared" si="76"/>
        <v>650536.22317599424</v>
      </c>
      <c r="AG248">
        <f t="shared" si="80"/>
        <v>0.30367653126654381</v>
      </c>
    </row>
    <row r="249" spans="19:33" x14ac:dyDescent="0.25">
      <c r="S249">
        <f t="shared" si="81"/>
        <v>10</v>
      </c>
      <c r="T249">
        <f t="shared" si="82"/>
        <v>14</v>
      </c>
      <c r="U249">
        <f t="shared" si="77"/>
        <v>230</v>
      </c>
      <c r="V249">
        <f>($T$12*'10-day-rainfall'!X236+$T$13*'10-day-rainfall'!Y236+$T$14*'10-day-rainfall'!Z236+$T$15*'10-day-rainfall'!AA236)/12</f>
        <v>19.798552079480675</v>
      </c>
      <c r="Y249">
        <f t="shared" si="73"/>
        <v>88.672867144313841</v>
      </c>
      <c r="Z249">
        <f t="shared" si="74"/>
        <v>0</v>
      </c>
      <c r="AA249">
        <f t="shared" si="78"/>
        <v>0.41042178904944676</v>
      </c>
      <c r="AB249">
        <f t="shared" si="69"/>
        <v>650536.22317599447</v>
      </c>
      <c r="AC249">
        <f t="shared" si="75"/>
        <v>649797.46395570552</v>
      </c>
      <c r="AD249">
        <f t="shared" si="71"/>
        <v>88.668078324311267</v>
      </c>
      <c r="AE249">
        <f t="shared" si="79"/>
        <v>0.41024781289220236</v>
      </c>
      <c r="AF249">
        <f t="shared" si="76"/>
        <v>649059.33104958257</v>
      </c>
      <c r="AG249">
        <f t="shared" si="80"/>
        <v>0.3033723094134862</v>
      </c>
    </row>
    <row r="250" spans="19:33" x14ac:dyDescent="0.25">
      <c r="S250">
        <f t="shared" si="81"/>
        <v>10</v>
      </c>
      <c r="T250">
        <f t="shared" si="82"/>
        <v>15</v>
      </c>
      <c r="U250">
        <f t="shared" si="77"/>
        <v>231</v>
      </c>
      <c r="V250">
        <f>($T$12*'10-day-rainfall'!X237+$T$13*'10-day-rainfall'!Y237+$T$14*'10-day-rainfall'!Z237+$T$15*'10-day-rainfall'!AA237)/12</f>
        <v>19.798552079480675</v>
      </c>
      <c r="Y250">
        <f t="shared" si="73"/>
        <v>88.663293564232049</v>
      </c>
      <c r="Z250">
        <f t="shared" si="74"/>
        <v>0</v>
      </c>
      <c r="AA250">
        <f t="shared" si="78"/>
        <v>0.41007398423055474</v>
      </c>
      <c r="AB250">
        <f t="shared" ref="AB250:AB313" si="83">VLOOKUP($Y250,$C$20:$H$120,6)+($Y250-VLOOKUP(VLOOKUP($Y250,$C$20:$N$120,12),$A$20:$C$120,3,FALSE))*(VLOOKUP(VLOOKUP($Y250,$C$20:$N$120,12)+1,$A$20:$H$120,8,FALSE)-VLOOKUP($Y250,$C$20:$H$120,6))/(VLOOKUP(VLOOKUP($Y250,$C$20:$N$120,12)+1,$A$20:$C$120,3,FALSE)-VLOOKUP(VLOOKUP($Y250,$C$20:$N$120,12),$A$20:$C$120,3,FALSE))</f>
        <v>649059.33104958269</v>
      </c>
      <c r="AC250">
        <f t="shared" si="75"/>
        <v>648321.19787796773</v>
      </c>
      <c r="AD250">
        <f t="shared" ref="AD250:AD313" si="84">VLOOKUP($AC250,$H$20:$I$120,2)+($AC250-VLOOKUP(VLOOKUP($AC250,$H$20:$N$120,7),$A$20:$H$120,8,FALSE))*(VLOOKUP(VLOOKUP($AC250,$H$20:$N$120,7)+1,$A$20:$I$120,9,FALSE)-VLOOKUP($AC250,$H$20:$I$120,2))/(VLOOKUP(VLOOKUP($AC250,$H$20:$N$120,7)+1,$A$20:$H$120,8,FALSE)-VLOOKUP(VLOOKUP($AC250,$H$20:$N$120,7),$A$20:$H$120,8,FALSE))</f>
        <v>88.658502507378671</v>
      </c>
      <c r="AE250">
        <f t="shared" si="79"/>
        <v>0.40989944660006089</v>
      </c>
      <c r="AF250">
        <f t="shared" si="76"/>
        <v>647583.69304182252</v>
      </c>
      <c r="AG250">
        <f t="shared" si="80"/>
        <v>0.30306834536795574</v>
      </c>
    </row>
    <row r="251" spans="19:33" x14ac:dyDescent="0.25">
      <c r="S251">
        <f t="shared" si="81"/>
        <v>10</v>
      </c>
      <c r="T251">
        <f t="shared" si="82"/>
        <v>16</v>
      </c>
      <c r="U251">
        <f t="shared" si="77"/>
        <v>232</v>
      </c>
      <c r="V251">
        <f>($T$12*'10-day-rainfall'!X238+$T$13*'10-day-rainfall'!Y238+$T$14*'10-day-rainfall'!Z238+$T$15*'10-day-rainfall'!AA238)/12</f>
        <v>19.798552079480675</v>
      </c>
      <c r="Y251">
        <f t="shared" si="73"/>
        <v>88.653709738193569</v>
      </c>
      <c r="Z251">
        <f t="shared" si="74"/>
        <v>0</v>
      </c>
      <c r="AA251">
        <f t="shared" si="78"/>
        <v>0.40972440543331651</v>
      </c>
      <c r="AB251">
        <f t="shared" si="83"/>
        <v>647583.69304182159</v>
      </c>
      <c r="AC251">
        <f t="shared" si="75"/>
        <v>646846.18911204161</v>
      </c>
      <c r="AD251">
        <f t="shared" si="84"/>
        <v>88.648916974898611</v>
      </c>
      <c r="AE251">
        <f t="shared" si="79"/>
        <v>0.40954936448169155</v>
      </c>
      <c r="AF251">
        <f t="shared" si="76"/>
        <v>646109.31532968755</v>
      </c>
      <c r="AG251">
        <f t="shared" si="80"/>
        <v>0.30276261603052718</v>
      </c>
    </row>
    <row r="252" spans="19:33" x14ac:dyDescent="0.25">
      <c r="S252">
        <f t="shared" si="81"/>
        <v>10</v>
      </c>
      <c r="T252">
        <f t="shared" si="82"/>
        <v>17</v>
      </c>
      <c r="U252">
        <f t="shared" si="77"/>
        <v>233</v>
      </c>
      <c r="V252">
        <f>($T$12*'10-day-rainfall'!X239+$T$13*'10-day-rainfall'!Y239+$T$14*'10-day-rainfall'!Z239+$T$15*'10-day-rainfall'!AA239)/12</f>
        <v>19.798552079480675</v>
      </c>
      <c r="Y252">
        <f t="shared" si="73"/>
        <v>88.644128306697027</v>
      </c>
      <c r="Z252">
        <f t="shared" si="74"/>
        <v>0</v>
      </c>
      <c r="AA252">
        <f t="shared" si="78"/>
        <v>0.40937447309076813</v>
      </c>
      <c r="AB252">
        <f t="shared" si="83"/>
        <v>646109.31532968848</v>
      </c>
      <c r="AC252">
        <f t="shared" si="75"/>
        <v>645372.44127812516</v>
      </c>
      <c r="AD252">
        <f t="shared" si="84"/>
        <v>88.639339636745945</v>
      </c>
      <c r="AE252">
        <f t="shared" si="79"/>
        <v>0.40919958163594972</v>
      </c>
      <c r="AF252">
        <f t="shared" si="76"/>
        <v>644636.19683579903</v>
      </c>
      <c r="AG252">
        <f t="shared" si="80"/>
        <v>0.30245651016643083</v>
      </c>
    </row>
    <row r="253" spans="19:33" x14ac:dyDescent="0.25">
      <c r="S253">
        <f t="shared" si="81"/>
        <v>10</v>
      </c>
      <c r="T253">
        <f t="shared" si="82"/>
        <v>18</v>
      </c>
      <c r="U253">
        <f t="shared" si="77"/>
        <v>234</v>
      </c>
      <c r="V253">
        <f>($T$12*'10-day-rainfall'!X240+$T$13*'10-day-rainfall'!Y240+$T$14*'10-day-rainfall'!Z240+$T$15*'10-day-rainfall'!AA240)/12</f>
        <v>19.798552079480675</v>
      </c>
      <c r="Y253">
        <f t="shared" si="73"/>
        <v>88.634555058390745</v>
      </c>
      <c r="Z253">
        <f t="shared" si="74"/>
        <v>0</v>
      </c>
      <c r="AA253">
        <f t="shared" si="78"/>
        <v>0.40902483961409786</v>
      </c>
      <c r="AB253">
        <f t="shared" si="83"/>
        <v>644636.19683579833</v>
      </c>
      <c r="AC253">
        <f t="shared" si="75"/>
        <v>643899.95212449296</v>
      </c>
      <c r="AD253">
        <f t="shared" si="84"/>
        <v>88.629770478287554</v>
      </c>
      <c r="AE253">
        <f t="shared" si="79"/>
        <v>0.40885009752840595</v>
      </c>
      <c r="AF253">
        <f t="shared" si="76"/>
        <v>643164.33648469602</v>
      </c>
      <c r="AG253">
        <f t="shared" si="80"/>
        <v>0.30215066573743704</v>
      </c>
    </row>
    <row r="254" spans="19:33" x14ac:dyDescent="0.25">
      <c r="S254">
        <f t="shared" si="81"/>
        <v>10</v>
      </c>
      <c r="T254">
        <f t="shared" si="82"/>
        <v>19</v>
      </c>
      <c r="U254">
        <f t="shared" si="77"/>
        <v>235</v>
      </c>
      <c r="V254">
        <f>($T$12*'10-day-rainfall'!X241+$T$13*'10-day-rainfall'!Y241+$T$14*'10-day-rainfall'!Z241+$T$15*'10-day-rainfall'!AA241)/12</f>
        <v>19.798552079480675</v>
      </c>
      <c r="Y254">
        <f t="shared" si="73"/>
        <v>88.62498998628574</v>
      </c>
      <c r="Z254">
        <f t="shared" si="74"/>
        <v>0</v>
      </c>
      <c r="AA254">
        <f t="shared" si="78"/>
        <v>0.40867550474805447</v>
      </c>
      <c r="AB254">
        <f t="shared" si="83"/>
        <v>643164.33648469578</v>
      </c>
      <c r="AC254">
        <f t="shared" si="75"/>
        <v>642428.7205761493</v>
      </c>
      <c r="AD254">
        <f t="shared" si="84"/>
        <v>88.620209492537427</v>
      </c>
      <c r="AE254">
        <f t="shared" si="79"/>
        <v>0.40850091190391752</v>
      </c>
      <c r="AF254">
        <f t="shared" si="76"/>
        <v>641693.73320184171</v>
      </c>
      <c r="AG254">
        <f t="shared" si="80"/>
        <v>0.30184508252026299</v>
      </c>
    </row>
    <row r="255" spans="19:33" x14ac:dyDescent="0.25">
      <c r="S255">
        <f t="shared" si="81"/>
        <v>10</v>
      </c>
      <c r="T255">
        <f t="shared" si="82"/>
        <v>20</v>
      </c>
      <c r="U255">
        <f t="shared" si="77"/>
        <v>236</v>
      </c>
      <c r="V255">
        <f>($T$12*'10-day-rainfall'!X242+$T$13*'10-day-rainfall'!Y242+$T$14*'10-day-rainfall'!Z242+$T$15*'10-day-rainfall'!AA242)/12</f>
        <v>19.798552079480675</v>
      </c>
      <c r="Y255">
        <f t="shared" si="73"/>
        <v>88.615433083398983</v>
      </c>
      <c r="Z255">
        <f t="shared" si="74"/>
        <v>0</v>
      </c>
      <c r="AA255">
        <f t="shared" si="78"/>
        <v>0.40832646823760438</v>
      </c>
      <c r="AB255">
        <f t="shared" si="83"/>
        <v>641693.73320184182</v>
      </c>
      <c r="AC255">
        <f t="shared" si="75"/>
        <v>640958.74555901415</v>
      </c>
      <c r="AD255">
        <f t="shared" si="84"/>
        <v>88.610656672515532</v>
      </c>
      <c r="AE255">
        <f t="shared" si="79"/>
        <v>0.40815202450756016</v>
      </c>
      <c r="AF255">
        <f t="shared" si="76"/>
        <v>640224.38591361465</v>
      </c>
      <c r="AG255">
        <f t="shared" si="80"/>
        <v>0.30153976029181606</v>
      </c>
    </row>
    <row r="256" spans="19:33" x14ac:dyDescent="0.25">
      <c r="S256">
        <f t="shared" si="81"/>
        <v>10</v>
      </c>
      <c r="T256">
        <f t="shared" si="82"/>
        <v>21</v>
      </c>
      <c r="U256">
        <f t="shared" si="77"/>
        <v>237</v>
      </c>
      <c r="V256">
        <f>($T$12*'10-day-rainfall'!X243+$T$13*'10-day-rainfall'!Y243+$T$14*'10-day-rainfall'!Z243+$T$15*'10-day-rainfall'!AA243)/12</f>
        <v>19.798552079480675</v>
      </c>
      <c r="Y256">
        <f t="shared" si="73"/>
        <v>88.605884342753413</v>
      </c>
      <c r="Z256">
        <f t="shared" si="74"/>
        <v>0</v>
      </c>
      <c r="AA256">
        <f t="shared" si="78"/>
        <v>0.40797772982793179</v>
      </c>
      <c r="AB256">
        <f t="shared" si="83"/>
        <v>640224.3859136157</v>
      </c>
      <c r="AC256">
        <f t="shared" si="75"/>
        <v>639490.02599992545</v>
      </c>
      <c r="AD256">
        <f t="shared" si="84"/>
        <v>88.601109764272408</v>
      </c>
      <c r="AE256">
        <f t="shared" si="79"/>
        <v>0.40780317852615217</v>
      </c>
      <c r="AF256">
        <f t="shared" si="76"/>
        <v>638756.29447092151</v>
      </c>
      <c r="AG256">
        <f t="shared" si="80"/>
        <v>0.30123469882919446</v>
      </c>
    </row>
    <row r="257" spans="19:33" x14ac:dyDescent="0.25">
      <c r="S257">
        <f t="shared" si="81"/>
        <v>10</v>
      </c>
      <c r="T257">
        <f t="shared" si="82"/>
        <v>22</v>
      </c>
      <c r="U257">
        <f t="shared" si="77"/>
        <v>238</v>
      </c>
      <c r="V257">
        <f>($T$12*'10-day-rainfall'!X244+$T$13*'10-day-rainfall'!Y244+$T$14*'10-day-rainfall'!Z244+$T$15*'10-day-rainfall'!AA244)/12</f>
        <v>19.798552079480675</v>
      </c>
      <c r="Y257">
        <f t="shared" si="73"/>
        <v>88.596329450784026</v>
      </c>
      <c r="Z257">
        <f t="shared" si="74"/>
        <v>0</v>
      </c>
      <c r="AA257">
        <f t="shared" si="78"/>
        <v>0.40762765527889833</v>
      </c>
      <c r="AB257">
        <f t="shared" si="83"/>
        <v>638756.29447092162</v>
      </c>
      <c r="AC257">
        <f t="shared" si="75"/>
        <v>638022.5646914196</v>
      </c>
      <c r="AD257">
        <f t="shared" si="84"/>
        <v>88.591549148693773</v>
      </c>
      <c r="AE257">
        <f t="shared" si="79"/>
        <v>0.40745213245016032</v>
      </c>
      <c r="AF257">
        <f t="shared" si="76"/>
        <v>637289.46679410106</v>
      </c>
      <c r="AG257">
        <f t="shared" si="80"/>
        <v>0.30092829962513579</v>
      </c>
    </row>
    <row r="258" spans="19:33" x14ac:dyDescent="0.25">
      <c r="S258">
        <f t="shared" si="81"/>
        <v>10</v>
      </c>
      <c r="T258">
        <f t="shared" si="82"/>
        <v>23</v>
      </c>
      <c r="U258">
        <f t="shared" si="77"/>
        <v>239</v>
      </c>
      <c r="V258">
        <f>($T$12*'10-day-rainfall'!X245+$T$13*'10-day-rainfall'!Y245+$T$14*'10-day-rainfall'!Z245+$T$15*'10-day-rainfall'!AA245)/12</f>
        <v>19.798552079480675</v>
      </c>
      <c r="Y258">
        <f t="shared" si="73"/>
        <v>88.586772963361227</v>
      </c>
      <c r="Z258">
        <f t="shared" si="74"/>
        <v>0</v>
      </c>
      <c r="AA258">
        <f t="shared" si="78"/>
        <v>0.40727676078027053</v>
      </c>
      <c r="AB258">
        <f t="shared" si="83"/>
        <v>637289.46679410082</v>
      </c>
      <c r="AC258">
        <f t="shared" si="75"/>
        <v>636556.36862469639</v>
      </c>
      <c r="AD258">
        <f t="shared" si="84"/>
        <v>88.58199677625602</v>
      </c>
      <c r="AE258">
        <f t="shared" si="79"/>
        <v>0.40710138904529225</v>
      </c>
      <c r="AF258">
        <f t="shared" si="76"/>
        <v>635823.90179353778</v>
      </c>
      <c r="AG258">
        <f t="shared" si="80"/>
        <v>0.30062106738966782</v>
      </c>
    </row>
    <row r="259" spans="19:33" x14ac:dyDescent="0.25">
      <c r="S259">
        <f t="shared" si="81"/>
        <v>10</v>
      </c>
      <c r="T259">
        <f t="shared" si="82"/>
        <v>24</v>
      </c>
      <c r="U259">
        <f t="shared" si="77"/>
        <v>240</v>
      </c>
      <c r="V259">
        <f>($T$12*'10-day-rainfall'!X246+$T$13*'10-day-rainfall'!Y246+$T$14*'10-day-rainfall'!Z246+$T$15*'10-day-rainfall'!AA246)/12</f>
        <v>19.798552079480675</v>
      </c>
      <c r="Y259">
        <f t="shared" si="73"/>
        <v>88.577224702364731</v>
      </c>
      <c r="Z259">
        <f t="shared" si="74"/>
        <v>0</v>
      </c>
      <c r="AA259">
        <f t="shared" si="78"/>
        <v>0.40692616833904155</v>
      </c>
      <c r="AB259">
        <f t="shared" si="83"/>
        <v>635823.90179353836</v>
      </c>
      <c r="AC259">
        <f t="shared" si="75"/>
        <v>635091.43469052808</v>
      </c>
      <c r="AD259">
        <f t="shared" si="84"/>
        <v>88.572452626702301</v>
      </c>
      <c r="AE259">
        <f t="shared" si="79"/>
        <v>0.4067509475677582</v>
      </c>
      <c r="AF259">
        <f t="shared" si="76"/>
        <v>634359.59838229441</v>
      </c>
      <c r="AG259">
        <f t="shared" si="80"/>
        <v>0.30031409962620004</v>
      </c>
    </row>
    <row r="260" spans="19:33" x14ac:dyDescent="0.25">
      <c r="S260">
        <f t="shared" si="81"/>
        <v>11</v>
      </c>
      <c r="T260">
        <f t="shared" si="82"/>
        <v>1</v>
      </c>
      <c r="U260">
        <f t="shared" ref="U260:U271" si="85">(S260-1)*24+T260</f>
        <v>241</v>
      </c>
      <c r="V260">
        <f>V259</f>
        <v>19.798552079480675</v>
      </c>
      <c r="Y260">
        <f t="shared" si="73"/>
        <v>88.567684660713041</v>
      </c>
      <c r="Z260">
        <f t="shared" ref="Z260:Z271" si="86">(V261-V260)*43560/3600</f>
        <v>0</v>
      </c>
      <c r="AA260">
        <f t="shared" si="78"/>
        <v>0.40657587769519349</v>
      </c>
      <c r="AB260">
        <f t="shared" si="83"/>
        <v>634359.59838229371</v>
      </c>
      <c r="AC260">
        <f t="shared" ref="AC260:AC271" si="87">MAX(0,AB260+(Z260-AA260)*1800)</f>
        <v>633627.76180244237</v>
      </c>
      <c r="AD260">
        <f t="shared" si="84"/>
        <v>88.562916692954175</v>
      </c>
      <c r="AE260">
        <f t="shared" si="79"/>
        <v>0.40640080775765247</v>
      </c>
      <c r="AF260">
        <f t="shared" ref="AF260:AF271" si="88">MAX(0,AB260+(Z260-AE260)*3600)</f>
        <v>632896.55547436618</v>
      </c>
      <c r="AG260">
        <f t="shared" si="80"/>
        <v>0.30000739610706884</v>
      </c>
    </row>
    <row r="261" spans="19:33" x14ac:dyDescent="0.25">
      <c r="S261">
        <f t="shared" si="81"/>
        <v>11</v>
      </c>
      <c r="T261">
        <f t="shared" si="82"/>
        <v>2</v>
      </c>
      <c r="U261">
        <f t="shared" si="85"/>
        <v>242</v>
      </c>
      <c r="V261">
        <f t="shared" ref="V261:V271" si="89">V260</f>
        <v>19.798552079480675</v>
      </c>
      <c r="Y261">
        <f t="shared" si="73"/>
        <v>88.558152831330787</v>
      </c>
      <c r="Z261">
        <f t="shared" si="86"/>
        <v>0</v>
      </c>
      <c r="AA261">
        <f t="shared" si="78"/>
        <v>0.40622588858893333</v>
      </c>
      <c r="AB261">
        <f t="shared" si="83"/>
        <v>632896.55547436618</v>
      </c>
      <c r="AC261">
        <f t="shared" si="87"/>
        <v>632165.34887490608</v>
      </c>
      <c r="AD261">
        <f t="shared" si="84"/>
        <v>88.553388967939313</v>
      </c>
      <c r="AE261">
        <f t="shared" si="79"/>
        <v>0.40605096935529367</v>
      </c>
      <c r="AF261">
        <f t="shared" si="88"/>
        <v>631434.77198468708</v>
      </c>
      <c r="AG261">
        <f t="shared" si="80"/>
        <v>0.2997009566048075</v>
      </c>
    </row>
    <row r="262" spans="19:33" x14ac:dyDescent="0.25">
      <c r="S262">
        <f t="shared" si="81"/>
        <v>11</v>
      </c>
      <c r="T262">
        <f t="shared" si="82"/>
        <v>3</v>
      </c>
      <c r="U262">
        <f t="shared" si="85"/>
        <v>243</v>
      </c>
      <c r="V262">
        <f t="shared" si="89"/>
        <v>19.798552079480675</v>
      </c>
      <c r="Y262">
        <f t="shared" ref="Y262:Y325" si="90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88.548629207148664</v>
      </c>
      <c r="Z262">
        <f t="shared" si="86"/>
        <v>0</v>
      </c>
      <c r="AA262">
        <f t="shared" si="78"/>
        <v>0.40587620076069081</v>
      </c>
      <c r="AB262">
        <f t="shared" si="83"/>
        <v>631434.77198468673</v>
      </c>
      <c r="AC262">
        <f t="shared" si="87"/>
        <v>630704.19482331746</v>
      </c>
      <c r="AD262">
        <f t="shared" si="84"/>
        <v>88.543869444591451</v>
      </c>
      <c r="AE262">
        <f t="shared" si="79"/>
        <v>0.40570143210122322</v>
      </c>
      <c r="AF262">
        <f t="shared" si="88"/>
        <v>629974.2468291223</v>
      </c>
      <c r="AG262">
        <f t="shared" si="80"/>
        <v>0.29939478089214455</v>
      </c>
    </row>
    <row r="263" spans="19:33" x14ac:dyDescent="0.25">
      <c r="S263">
        <f t="shared" si="81"/>
        <v>11</v>
      </c>
      <c r="T263">
        <f t="shared" si="82"/>
        <v>4</v>
      </c>
      <c r="U263">
        <f t="shared" si="85"/>
        <v>244</v>
      </c>
      <c r="V263">
        <f t="shared" si="89"/>
        <v>19.798552079480675</v>
      </c>
      <c r="Y263">
        <f t="shared" si="90"/>
        <v>88.539103933769553</v>
      </c>
      <c r="Z263">
        <f t="shared" si="86"/>
        <v>0</v>
      </c>
      <c r="AA263">
        <f t="shared" si="78"/>
        <v>0.40552567370402798</v>
      </c>
      <c r="AB263">
        <f t="shared" si="83"/>
        <v>629974.24682912207</v>
      </c>
      <c r="AC263">
        <f t="shared" si="87"/>
        <v>629244.3006164548</v>
      </c>
      <c r="AD263">
        <f t="shared" si="84"/>
        <v>88.534336231488382</v>
      </c>
      <c r="AE263">
        <f t="shared" si="79"/>
        <v>0.40534966063455563</v>
      </c>
      <c r="AF263">
        <f t="shared" si="88"/>
        <v>628514.98805083765</v>
      </c>
      <c r="AG263">
        <f t="shared" si="80"/>
        <v>0.29908775305331031</v>
      </c>
    </row>
    <row r="264" spans="19:33" x14ac:dyDescent="0.25">
      <c r="S264">
        <f t="shared" si="81"/>
        <v>11</v>
      </c>
      <c r="T264">
        <f t="shared" si="82"/>
        <v>5</v>
      </c>
      <c r="U264">
        <f t="shared" si="85"/>
        <v>245</v>
      </c>
      <c r="V264">
        <f t="shared" si="89"/>
        <v>19.798552079480675</v>
      </c>
      <c r="Y264">
        <f t="shared" si="90"/>
        <v>88.529572667923787</v>
      </c>
      <c r="Z264">
        <f t="shared" si="86"/>
        <v>0</v>
      </c>
      <c r="AA264">
        <f t="shared" si="78"/>
        <v>0.40517380035738565</v>
      </c>
      <c r="AB264">
        <f t="shared" si="83"/>
        <v>628514.98805083812</v>
      </c>
      <c r="AC264">
        <f t="shared" si="87"/>
        <v>627785.67521019478</v>
      </c>
      <c r="AD264">
        <f t="shared" si="84"/>
        <v>88.524809102562827</v>
      </c>
      <c r="AE264">
        <f t="shared" si="79"/>
        <v>0.40499794001389777</v>
      </c>
      <c r="AF264">
        <f t="shared" si="88"/>
        <v>627056.99546678807</v>
      </c>
      <c r="AG264">
        <f t="shared" si="80"/>
        <v>0.2987793767497528</v>
      </c>
    </row>
    <row r="265" spans="19:33" x14ac:dyDescent="0.25">
      <c r="S265">
        <f t="shared" si="81"/>
        <v>11</v>
      </c>
      <c r="T265">
        <f t="shared" si="82"/>
        <v>6</v>
      </c>
      <c r="U265">
        <f t="shared" si="85"/>
        <v>246</v>
      </c>
      <c r="V265">
        <f t="shared" si="89"/>
        <v>19.798552079480675</v>
      </c>
      <c r="Y265">
        <f t="shared" si="90"/>
        <v>88.520049672327303</v>
      </c>
      <c r="Z265">
        <f t="shared" si="86"/>
        <v>0</v>
      </c>
      <c r="AA265">
        <f t="shared" si="78"/>
        <v>0.40482223233013531</v>
      </c>
      <c r="AB265">
        <f t="shared" si="83"/>
        <v>627056.99546678888</v>
      </c>
      <c r="AC265">
        <f t="shared" si="87"/>
        <v>626328.31544859463</v>
      </c>
      <c r="AD265">
        <f t="shared" si="84"/>
        <v>88.515290240296977</v>
      </c>
      <c r="AE265">
        <f t="shared" si="79"/>
        <v>0.40464652458011263</v>
      </c>
      <c r="AF265">
        <f t="shared" si="88"/>
        <v>625600.26797830046</v>
      </c>
      <c r="AG265">
        <f t="shared" si="80"/>
        <v>0.29847126802334023</v>
      </c>
    </row>
    <row r="266" spans="19:33" x14ac:dyDescent="0.25">
      <c r="S266">
        <f t="shared" si="81"/>
        <v>11</v>
      </c>
      <c r="T266">
        <f t="shared" si="82"/>
        <v>7</v>
      </c>
      <c r="U266">
        <f t="shared" si="85"/>
        <v>247</v>
      </c>
      <c r="V266">
        <f t="shared" si="89"/>
        <v>19.798552079480675</v>
      </c>
      <c r="Y266">
        <f t="shared" si="90"/>
        <v>88.510534939804018</v>
      </c>
      <c r="Z266">
        <f t="shared" si="86"/>
        <v>0</v>
      </c>
      <c r="AA266">
        <f t="shared" si="78"/>
        <v>0.40447096935735166</v>
      </c>
      <c r="AB266">
        <f t="shared" si="83"/>
        <v>625600.26797829941</v>
      </c>
      <c r="AC266">
        <f t="shared" si="87"/>
        <v>624872.22023345623</v>
      </c>
      <c r="AD266">
        <f t="shared" si="84"/>
        <v>88.505779637517833</v>
      </c>
      <c r="AE266">
        <f t="shared" si="79"/>
        <v>0.40429541406838876</v>
      </c>
      <c r="AF266">
        <f t="shared" si="88"/>
        <v>624144.80448765319</v>
      </c>
      <c r="AG266">
        <f t="shared" si="80"/>
        <v>0.29816342664189632</v>
      </c>
    </row>
    <row r="267" spans="19:33" x14ac:dyDescent="0.25">
      <c r="S267">
        <f t="shared" si="81"/>
        <v>11</v>
      </c>
      <c r="T267">
        <f t="shared" si="82"/>
        <v>8</v>
      </c>
      <c r="U267">
        <f t="shared" si="85"/>
        <v>248</v>
      </c>
      <c r="V267">
        <f t="shared" si="89"/>
        <v>19.798552079480675</v>
      </c>
      <c r="Y267">
        <f t="shared" si="90"/>
        <v>88.501028463184113</v>
      </c>
      <c r="Z267">
        <f t="shared" si="86"/>
        <v>0</v>
      </c>
      <c r="AA267">
        <f t="shared" si="78"/>
        <v>0.40412001117434088</v>
      </c>
      <c r="AB267">
        <f t="shared" si="83"/>
        <v>624144.80448765412</v>
      </c>
      <c r="AC267">
        <f t="shared" si="87"/>
        <v>623417.38846754027</v>
      </c>
      <c r="AD267">
        <f t="shared" si="84"/>
        <v>88.496277287058703</v>
      </c>
      <c r="AE267">
        <f t="shared" si="79"/>
        <v>0.40394460821414774</v>
      </c>
      <c r="AF267">
        <f t="shared" si="88"/>
        <v>622690.60389808321</v>
      </c>
      <c r="AG267">
        <f t="shared" si="80"/>
        <v>0.29785585237344753</v>
      </c>
    </row>
    <row r="268" spans="19:33" x14ac:dyDescent="0.25">
      <c r="S268">
        <f t="shared" si="81"/>
        <v>11</v>
      </c>
      <c r="T268">
        <f t="shared" si="82"/>
        <v>9</v>
      </c>
      <c r="U268">
        <f t="shared" si="85"/>
        <v>249</v>
      </c>
      <c r="V268">
        <f t="shared" si="89"/>
        <v>19.798552079480675</v>
      </c>
      <c r="Y268">
        <f t="shared" si="90"/>
        <v>88.491530235303955</v>
      </c>
      <c r="Z268">
        <f t="shared" si="86"/>
        <v>0</v>
      </c>
      <c r="AA268">
        <f t="shared" si="78"/>
        <v>0.40376935751663734</v>
      </c>
      <c r="AB268">
        <f t="shared" si="83"/>
        <v>622690.60389808402</v>
      </c>
      <c r="AC268">
        <f t="shared" si="87"/>
        <v>621963.8190545541</v>
      </c>
      <c r="AD268">
        <f t="shared" si="84"/>
        <v>88.486783181759066</v>
      </c>
      <c r="AE268">
        <f t="shared" si="79"/>
        <v>0.40359410675303886</v>
      </c>
      <c r="AF268">
        <f t="shared" si="88"/>
        <v>621237.66511377308</v>
      </c>
      <c r="AG268">
        <f t="shared" si="80"/>
        <v>0.2975485449862203</v>
      </c>
    </row>
    <row r="269" spans="19:33" x14ac:dyDescent="0.25">
      <c r="S269">
        <f t="shared" si="81"/>
        <v>11</v>
      </c>
      <c r="T269">
        <f t="shared" si="82"/>
        <v>10</v>
      </c>
      <c r="U269">
        <f t="shared" si="85"/>
        <v>250</v>
      </c>
      <c r="V269">
        <f t="shared" si="89"/>
        <v>19.798552079480675</v>
      </c>
      <c r="Y269">
        <f t="shared" si="90"/>
        <v>88.482035276288414</v>
      </c>
      <c r="Z269">
        <f t="shared" si="86"/>
        <v>0</v>
      </c>
      <c r="AA269">
        <f t="shared" si="78"/>
        <v>0.40341842405313849</v>
      </c>
      <c r="AB269">
        <f t="shared" si="83"/>
        <v>621237.66511377343</v>
      </c>
      <c r="AC269">
        <f t="shared" si="87"/>
        <v>620511.51195047772</v>
      </c>
      <c r="AD269">
        <f t="shared" si="84"/>
        <v>88.477280313798772</v>
      </c>
      <c r="AE269">
        <f t="shared" si="79"/>
        <v>0.40324191206733268</v>
      </c>
      <c r="AF269">
        <f t="shared" si="88"/>
        <v>619785.99423033104</v>
      </c>
      <c r="AG269">
        <f t="shared" si="80"/>
        <v>0.29724093257146855</v>
      </c>
    </row>
    <row r="270" spans="19:33" x14ac:dyDescent="0.25">
      <c r="S270">
        <f t="shared" si="81"/>
        <v>11</v>
      </c>
      <c r="T270">
        <f t="shared" si="82"/>
        <v>11</v>
      </c>
      <c r="U270">
        <f t="shared" si="85"/>
        <v>251</v>
      </c>
      <c r="V270">
        <f t="shared" si="89"/>
        <v>19.798552079480675</v>
      </c>
      <c r="Y270">
        <f t="shared" si="90"/>
        <v>88.472529512288503</v>
      </c>
      <c r="Z270">
        <f t="shared" si="86"/>
        <v>0</v>
      </c>
      <c r="AA270">
        <f t="shared" si="78"/>
        <v>0.40306555454388776</v>
      </c>
      <c r="AB270">
        <f t="shared" si="83"/>
        <v>619785.99423033209</v>
      </c>
      <c r="AC270">
        <f t="shared" si="87"/>
        <v>619060.47623215313</v>
      </c>
      <c r="AD270">
        <f t="shared" si="84"/>
        <v>88.467778708957638</v>
      </c>
      <c r="AE270">
        <f t="shared" si="79"/>
        <v>0.40288919695285941</v>
      </c>
      <c r="AF270">
        <f t="shared" si="88"/>
        <v>618335.59312130185</v>
      </c>
      <c r="AG270">
        <f t="shared" si="80"/>
        <v>0.29693139387220419</v>
      </c>
    </row>
    <row r="271" spans="19:33" x14ac:dyDescent="0.25">
      <c r="S271">
        <f t="shared" si="81"/>
        <v>11</v>
      </c>
      <c r="T271">
        <f t="shared" si="82"/>
        <v>12</v>
      </c>
      <c r="U271">
        <f t="shared" si="85"/>
        <v>252</v>
      </c>
      <c r="V271">
        <f t="shared" si="89"/>
        <v>19.798552079480675</v>
      </c>
      <c r="Y271">
        <f t="shared" si="90"/>
        <v>88.463032062966548</v>
      </c>
      <c r="Z271">
        <f t="shared" si="86"/>
        <v>0</v>
      </c>
      <c r="AA271">
        <f t="shared" si="78"/>
        <v>0.40271299368908403</v>
      </c>
      <c r="AB271">
        <f t="shared" si="83"/>
        <v>618335.59312130278</v>
      </c>
      <c r="AC271">
        <f t="shared" si="87"/>
        <v>617610.70973266242</v>
      </c>
      <c r="AD271">
        <f t="shared" si="84"/>
        <v>88.458285415156453</v>
      </c>
      <c r="AE271">
        <f t="shared" si="79"/>
        <v>0.40253679035778422</v>
      </c>
      <c r="AF271">
        <f t="shared" si="88"/>
        <v>616886.46067601477</v>
      </c>
      <c r="AG271">
        <f t="shared" si="80"/>
        <v>0.29662212592599024</v>
      </c>
    </row>
    <row r="272" spans="19:33" x14ac:dyDescent="0.25">
      <c r="S272">
        <f t="shared" si="81"/>
        <v>11</v>
      </c>
      <c r="T272">
        <f t="shared" si="82"/>
        <v>13</v>
      </c>
      <c r="U272">
        <f t="shared" ref="U272:U307" si="91">(S272-1)*24+T272</f>
        <v>253</v>
      </c>
      <c r="V272">
        <f t="shared" ref="V272:V307" si="92">V271</f>
        <v>19.798552079480675</v>
      </c>
      <c r="Y272">
        <f t="shared" si="90"/>
        <v>88.453542921049703</v>
      </c>
      <c r="Z272">
        <f t="shared" ref="Z272:Z307" si="93">(V273-V272)*43560/3600</f>
        <v>0</v>
      </c>
      <c r="AA272">
        <f t="shared" si="78"/>
        <v>0.40236074121874726</v>
      </c>
      <c r="AB272">
        <f t="shared" si="83"/>
        <v>616886.46067601431</v>
      </c>
      <c r="AC272">
        <f t="shared" ref="AC272:AC307" si="94">MAX(0,AB272+(Z272-AA272)*1800)</f>
        <v>616162.21134182054</v>
      </c>
      <c r="AD272">
        <f t="shared" si="84"/>
        <v>88.44880042512554</v>
      </c>
      <c r="AE272">
        <f t="shared" si="79"/>
        <v>0.40218469201224494</v>
      </c>
      <c r="AF272">
        <f t="shared" ref="AF272:AF307" si="95">MAX(0,AB272+(Z272-AE272)*3600)</f>
        <v>615438.59578477021</v>
      </c>
      <c r="AG272">
        <f t="shared" si="80"/>
        <v>0.29631312849599911</v>
      </c>
    </row>
    <row r="273" spans="19:33" x14ac:dyDescent="0.25">
      <c r="S273">
        <f t="shared" si="81"/>
        <v>11</v>
      </c>
      <c r="T273">
        <f t="shared" si="82"/>
        <v>14</v>
      </c>
      <c r="U273">
        <f t="shared" si="91"/>
        <v>254</v>
      </c>
      <c r="V273">
        <f t="shared" si="92"/>
        <v>19.798552079480675</v>
      </c>
      <c r="Y273">
        <f t="shared" si="90"/>
        <v>88.444062079271504</v>
      </c>
      <c r="Z273">
        <f t="shared" si="93"/>
        <v>0</v>
      </c>
      <c r="AA273">
        <f t="shared" si="78"/>
        <v>0.4020087968631344</v>
      </c>
      <c r="AB273">
        <f t="shared" si="83"/>
        <v>615438.59578476998</v>
      </c>
      <c r="AC273">
        <f t="shared" si="94"/>
        <v>614714.97995041637</v>
      </c>
      <c r="AD273">
        <f t="shared" si="84"/>
        <v>88.439323731601633</v>
      </c>
      <c r="AE273">
        <f t="shared" si="79"/>
        <v>0.40183290164661711</v>
      </c>
      <c r="AF273">
        <f t="shared" si="95"/>
        <v>613991.99733884213</v>
      </c>
      <c r="AG273">
        <f t="shared" si="80"/>
        <v>0.29600440134561096</v>
      </c>
    </row>
    <row r="274" spans="19:33" x14ac:dyDescent="0.25">
      <c r="S274">
        <f t="shared" si="81"/>
        <v>11</v>
      </c>
      <c r="T274">
        <f t="shared" si="82"/>
        <v>15</v>
      </c>
      <c r="U274">
        <f t="shared" si="91"/>
        <v>255</v>
      </c>
      <c r="V274">
        <f t="shared" si="92"/>
        <v>19.798552079480675</v>
      </c>
      <c r="Y274">
        <f t="shared" si="90"/>
        <v>88.434589530371838</v>
      </c>
      <c r="Z274">
        <f t="shared" si="93"/>
        <v>0</v>
      </c>
      <c r="AA274">
        <f t="shared" si="78"/>
        <v>0.40165716035273824</v>
      </c>
      <c r="AB274">
        <f t="shared" si="83"/>
        <v>613991.99733884307</v>
      </c>
      <c r="AC274">
        <f t="shared" si="94"/>
        <v>613269.01445020817</v>
      </c>
      <c r="AD274">
        <f t="shared" si="84"/>
        <v>88.4298553273278</v>
      </c>
      <c r="AE274">
        <f t="shared" si="79"/>
        <v>0.40148141899151174</v>
      </c>
      <c r="AF274">
        <f t="shared" si="95"/>
        <v>612546.66423047357</v>
      </c>
      <c r="AG274">
        <f t="shared" si="80"/>
        <v>0.29569594423841289</v>
      </c>
    </row>
    <row r="275" spans="19:33" x14ac:dyDescent="0.25">
      <c r="S275">
        <f t="shared" si="81"/>
        <v>11</v>
      </c>
      <c r="T275">
        <f t="shared" si="82"/>
        <v>16</v>
      </c>
      <c r="U275">
        <f t="shared" si="91"/>
        <v>256</v>
      </c>
      <c r="V275">
        <f t="shared" si="92"/>
        <v>19.798552079480675</v>
      </c>
      <c r="Y275">
        <f t="shared" si="90"/>
        <v>88.425125267096917</v>
      </c>
      <c r="Z275">
        <f t="shared" si="93"/>
        <v>0</v>
      </c>
      <c r="AA275">
        <f t="shared" si="78"/>
        <v>0.4013058314182863</v>
      </c>
      <c r="AB275">
        <f t="shared" si="83"/>
        <v>612546.66423047276</v>
      </c>
      <c r="AC275">
        <f t="shared" si="94"/>
        <v>611824.31373391987</v>
      </c>
      <c r="AD275">
        <f t="shared" si="84"/>
        <v>88.420383504519776</v>
      </c>
      <c r="AE275">
        <f t="shared" si="79"/>
        <v>0.40112884946007465</v>
      </c>
      <c r="AF275">
        <f t="shared" si="95"/>
        <v>611102.60037241643</v>
      </c>
      <c r="AG275">
        <f t="shared" si="80"/>
        <v>0.2953877569381978</v>
      </c>
    </row>
    <row r="276" spans="19:33" x14ac:dyDescent="0.25">
      <c r="S276">
        <f t="shared" si="81"/>
        <v>11</v>
      </c>
      <c r="T276">
        <f t="shared" si="82"/>
        <v>17</v>
      </c>
      <c r="U276">
        <f t="shared" si="91"/>
        <v>257</v>
      </c>
      <c r="V276">
        <f t="shared" si="92"/>
        <v>19.798552079480675</v>
      </c>
      <c r="Y276">
        <f t="shared" si="90"/>
        <v>88.415645606304921</v>
      </c>
      <c r="Z276">
        <f t="shared" si="93"/>
        <v>0</v>
      </c>
      <c r="AA276">
        <f t="shared" si="78"/>
        <v>0.40095198570828383</v>
      </c>
      <c r="AB276">
        <f t="shared" si="83"/>
        <v>611102.60037241632</v>
      </c>
      <c r="AC276">
        <f t="shared" si="94"/>
        <v>610380.88679814141</v>
      </c>
      <c r="AD276">
        <f t="shared" si="84"/>
        <v>88.410907706693266</v>
      </c>
      <c r="AE276">
        <f t="shared" si="79"/>
        <v>0.40077512190435111</v>
      </c>
      <c r="AF276">
        <f t="shared" si="95"/>
        <v>609659.80993356067</v>
      </c>
      <c r="AG276">
        <f t="shared" si="80"/>
        <v>0.29507707399144734</v>
      </c>
    </row>
    <row r="277" spans="19:33" x14ac:dyDescent="0.25">
      <c r="S277">
        <f t="shared" si="81"/>
        <v>11</v>
      </c>
      <c r="T277">
        <f t="shared" si="82"/>
        <v>18</v>
      </c>
      <c r="U277">
        <f t="shared" si="91"/>
        <v>258</v>
      </c>
      <c r="V277">
        <f t="shared" si="92"/>
        <v>19.798552079480675</v>
      </c>
      <c r="Y277">
        <f t="shared" si="90"/>
        <v>88.406173986948417</v>
      </c>
      <c r="Z277">
        <f t="shared" si="93"/>
        <v>0</v>
      </c>
      <c r="AA277">
        <f t="shared" ref="AA277:AA340" si="96">IF(AND(U277&gt;=$G$16,U277&lt;=$H$16),0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0.40059841413309194</v>
      </c>
      <c r="AB277">
        <f t="shared" si="83"/>
        <v>609659.80993355997</v>
      </c>
      <c r="AC277">
        <f t="shared" si="94"/>
        <v>608938.7327881204</v>
      </c>
      <c r="AD277">
        <f t="shared" si="84"/>
        <v>88.401440265359795</v>
      </c>
      <c r="AE277">
        <f t="shared" ref="AE277:AE340" si="97">IF(AND(U277&gt;=$G$16,U277&lt;=$H$16),0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0.40042170629300544</v>
      </c>
      <c r="AF277">
        <f t="shared" si="95"/>
        <v>608218.29179090518</v>
      </c>
      <c r="AG277">
        <f t="shared" ref="AG277:AG340" si="98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0.29476662790886832</v>
      </c>
    </row>
    <row r="278" spans="19:33" x14ac:dyDescent="0.25">
      <c r="S278">
        <f t="shared" si="81"/>
        <v>11</v>
      </c>
      <c r="T278">
        <f t="shared" si="82"/>
        <v>19</v>
      </c>
      <c r="U278">
        <f t="shared" si="91"/>
        <v>259</v>
      </c>
      <c r="V278">
        <f t="shared" si="92"/>
        <v>19.798552079480675</v>
      </c>
      <c r="Y278">
        <f t="shared" si="90"/>
        <v>88.39671071995204</v>
      </c>
      <c r="Z278">
        <f t="shared" si="93"/>
        <v>0</v>
      </c>
      <c r="AA278">
        <f t="shared" si="96"/>
        <v>0.4002451543479979</v>
      </c>
      <c r="AB278">
        <f t="shared" si="83"/>
        <v>608218.29179090529</v>
      </c>
      <c r="AC278">
        <f t="shared" si="94"/>
        <v>607497.85051307885</v>
      </c>
      <c r="AD278">
        <f t="shared" si="84"/>
        <v>88.391981172702131</v>
      </c>
      <c r="AE278">
        <f t="shared" si="97"/>
        <v>0.40006860233422353</v>
      </c>
      <c r="AF278">
        <f t="shared" si="95"/>
        <v>606778.04482250207</v>
      </c>
      <c r="AG278">
        <f t="shared" si="98"/>
        <v>0.29445645558702477</v>
      </c>
    </row>
    <row r="279" spans="19:33" x14ac:dyDescent="0.25">
      <c r="S279">
        <f t="shared" si="81"/>
        <v>11</v>
      </c>
      <c r="T279">
        <f t="shared" si="82"/>
        <v>20</v>
      </c>
      <c r="U279">
        <f t="shared" si="91"/>
        <v>260</v>
      </c>
      <c r="V279">
        <f t="shared" si="92"/>
        <v>19.798552079480675</v>
      </c>
      <c r="Y279">
        <f t="shared" si="90"/>
        <v>88.387255797950417</v>
      </c>
      <c r="Z279">
        <f t="shared" si="93"/>
        <v>0</v>
      </c>
      <c r="AA279">
        <f t="shared" si="96"/>
        <v>0.39989220607805553</v>
      </c>
      <c r="AB279">
        <f t="shared" si="83"/>
        <v>606778.04482250183</v>
      </c>
      <c r="AC279">
        <f t="shared" si="94"/>
        <v>606058.23885156133</v>
      </c>
      <c r="AD279">
        <f t="shared" si="84"/>
        <v>88.382530421358169</v>
      </c>
      <c r="AE279">
        <f t="shared" si="97"/>
        <v>0.39971580975318116</v>
      </c>
      <c r="AF279">
        <f t="shared" si="95"/>
        <v>605339.06790739042</v>
      </c>
      <c r="AG279">
        <f t="shared" si="98"/>
        <v>0.29414655678450602</v>
      </c>
    </row>
    <row r="280" spans="19:33" x14ac:dyDescent="0.25">
      <c r="S280">
        <f t="shared" si="81"/>
        <v>11</v>
      </c>
      <c r="T280">
        <f t="shared" si="82"/>
        <v>21</v>
      </c>
      <c r="U280">
        <f t="shared" si="91"/>
        <v>261</v>
      </c>
      <c r="V280">
        <f t="shared" si="92"/>
        <v>19.798552079480675</v>
      </c>
      <c r="Y280">
        <f t="shared" si="90"/>
        <v>88.377809213584683</v>
      </c>
      <c r="Z280">
        <f t="shared" si="93"/>
        <v>0</v>
      </c>
      <c r="AA280">
        <f t="shared" si="96"/>
        <v>0.39953956904856147</v>
      </c>
      <c r="AB280">
        <f t="shared" si="83"/>
        <v>605339.06790739042</v>
      </c>
      <c r="AC280">
        <f t="shared" si="94"/>
        <v>604619.89668310306</v>
      </c>
      <c r="AD280">
        <f t="shared" si="84"/>
        <v>88.373088003972285</v>
      </c>
      <c r="AE280">
        <f t="shared" si="97"/>
        <v>0.39936332827529591</v>
      </c>
      <c r="AF280">
        <f t="shared" si="95"/>
        <v>603901.3599255993</v>
      </c>
      <c r="AG280">
        <f t="shared" si="98"/>
        <v>0.29383693126011445</v>
      </c>
    </row>
    <row r="281" spans="19:33" x14ac:dyDescent="0.25">
      <c r="S281">
        <f t="shared" si="81"/>
        <v>11</v>
      </c>
      <c r="T281">
        <f t="shared" si="82"/>
        <v>22</v>
      </c>
      <c r="U281">
        <f t="shared" si="91"/>
        <v>262</v>
      </c>
      <c r="V281">
        <f t="shared" si="92"/>
        <v>19.798552079480675</v>
      </c>
      <c r="Y281">
        <f t="shared" si="90"/>
        <v>88.368370959502457</v>
      </c>
      <c r="Z281">
        <f t="shared" si="93"/>
        <v>0</v>
      </c>
      <c r="AA281">
        <f t="shared" si="96"/>
        <v>0.39918724298505437</v>
      </c>
      <c r="AB281">
        <f t="shared" si="83"/>
        <v>603901.35992559919</v>
      </c>
      <c r="AC281">
        <f t="shared" si="94"/>
        <v>603182.82288822613</v>
      </c>
      <c r="AD281">
        <f t="shared" si="84"/>
        <v>88.363647943627882</v>
      </c>
      <c r="AE281">
        <f t="shared" si="97"/>
        <v>0.3990104357082509</v>
      </c>
      <c r="AF281">
        <f t="shared" si="95"/>
        <v>602464.92235704954</v>
      </c>
      <c r="AG281">
        <f t="shared" si="98"/>
        <v>0.29352757877286517</v>
      </c>
    </row>
    <row r="282" spans="19:33" x14ac:dyDescent="0.25">
      <c r="S282">
        <f t="shared" si="81"/>
        <v>11</v>
      </c>
      <c r="T282">
        <f t="shared" si="82"/>
        <v>23</v>
      </c>
      <c r="U282">
        <f t="shared" si="91"/>
        <v>263</v>
      </c>
      <c r="V282">
        <f t="shared" si="92"/>
        <v>19.798552079480675</v>
      </c>
      <c r="Y282">
        <f t="shared" si="90"/>
        <v>88.358923084060862</v>
      </c>
      <c r="Z282">
        <f t="shared" si="93"/>
        <v>0</v>
      </c>
      <c r="AA282">
        <f t="shared" si="96"/>
        <v>0.39883305612844056</v>
      </c>
      <c r="AB282">
        <f t="shared" si="83"/>
        <v>602464.92235705047</v>
      </c>
      <c r="AC282">
        <f t="shared" si="94"/>
        <v>601747.02285601932</v>
      </c>
      <c r="AD282">
        <f t="shared" si="84"/>
        <v>88.354198231273742</v>
      </c>
      <c r="AE282">
        <f t="shared" si="97"/>
        <v>0.39865567680315966</v>
      </c>
      <c r="AF282">
        <f t="shared" si="95"/>
        <v>601029.7619205591</v>
      </c>
      <c r="AG282">
        <f t="shared" si="98"/>
        <v>0.29321637218529467</v>
      </c>
    </row>
    <row r="283" spans="19:33" x14ac:dyDescent="0.25">
      <c r="S283">
        <f t="shared" si="81"/>
        <v>11</v>
      </c>
      <c r="T283">
        <f t="shared" si="82"/>
        <v>24</v>
      </c>
      <c r="U283">
        <f t="shared" si="91"/>
        <v>264</v>
      </c>
      <c r="V283">
        <f t="shared" si="92"/>
        <v>19.798552079480675</v>
      </c>
      <c r="Y283">
        <f t="shared" si="90"/>
        <v>88.349477581203445</v>
      </c>
      <c r="Z283">
        <f t="shared" si="93"/>
        <v>0</v>
      </c>
      <c r="AA283">
        <f t="shared" si="96"/>
        <v>0.39847845525529701</v>
      </c>
      <c r="AB283">
        <f t="shared" si="83"/>
        <v>601029.76192055852</v>
      </c>
      <c r="AC283">
        <f t="shared" si="94"/>
        <v>600312.50070109894</v>
      </c>
      <c r="AD283">
        <f t="shared" si="84"/>
        <v>88.344756929264008</v>
      </c>
      <c r="AE283">
        <f t="shared" si="97"/>
        <v>0.39830123363726355</v>
      </c>
      <c r="AF283">
        <f t="shared" si="95"/>
        <v>599595.8774794644</v>
      </c>
      <c r="AG283">
        <f t="shared" si="98"/>
        <v>0.2929047283565932</v>
      </c>
    </row>
    <row r="284" spans="19:33" x14ac:dyDescent="0.25">
      <c r="S284">
        <f t="shared" si="81"/>
        <v>12</v>
      </c>
      <c r="T284">
        <f t="shared" si="82"/>
        <v>1</v>
      </c>
      <c r="U284">
        <f t="shared" si="91"/>
        <v>265</v>
      </c>
      <c r="V284">
        <f t="shared" si="92"/>
        <v>19.798552079480675</v>
      </c>
      <c r="Y284">
        <f t="shared" si="90"/>
        <v>88.340040476304793</v>
      </c>
      <c r="Z284">
        <f t="shared" si="93"/>
        <v>0</v>
      </c>
      <c r="AA284">
        <f t="shared" si="96"/>
        <v>0.39812416965636976</v>
      </c>
      <c r="AB284">
        <f t="shared" si="83"/>
        <v>599595.87747946347</v>
      </c>
      <c r="AC284">
        <f t="shared" si="94"/>
        <v>598879.25397408195</v>
      </c>
      <c r="AD284">
        <f t="shared" si="84"/>
        <v>88.335324021478101</v>
      </c>
      <c r="AE284">
        <f t="shared" si="97"/>
        <v>0.39794710560536756</v>
      </c>
      <c r="AF284">
        <f t="shared" si="95"/>
        <v>598163.26789928414</v>
      </c>
      <c r="AG284">
        <f t="shared" si="98"/>
        <v>0.29259336160917176</v>
      </c>
    </row>
    <row r="285" spans="19:33" x14ac:dyDescent="0.25">
      <c r="S285">
        <f t="shared" si="81"/>
        <v>12</v>
      </c>
      <c r="T285">
        <f t="shared" si="82"/>
        <v>2</v>
      </c>
      <c r="U285">
        <f t="shared" si="91"/>
        <v>266</v>
      </c>
      <c r="V285">
        <f t="shared" si="92"/>
        <v>19.798552079480675</v>
      </c>
      <c r="Y285">
        <f t="shared" si="90"/>
        <v>88.330611761898325</v>
      </c>
      <c r="Z285">
        <f t="shared" si="93"/>
        <v>0</v>
      </c>
      <c r="AA285">
        <f t="shared" si="96"/>
        <v>0.39777019905135014</v>
      </c>
      <c r="AB285">
        <f t="shared" si="83"/>
        <v>598163.26789928437</v>
      </c>
      <c r="AC285">
        <f t="shared" si="94"/>
        <v>597447.28154099197</v>
      </c>
      <c r="AD285">
        <f t="shared" si="84"/>
        <v>88.325899500452735</v>
      </c>
      <c r="AE285">
        <f t="shared" si="97"/>
        <v>0.39759329242728675</v>
      </c>
      <c r="AF285">
        <f t="shared" si="95"/>
        <v>596731.93204654614</v>
      </c>
      <c r="AG285">
        <f t="shared" si="98"/>
        <v>0.29228227169667897</v>
      </c>
    </row>
    <row r="286" spans="19:33" x14ac:dyDescent="0.25">
      <c r="S286">
        <f t="shared" si="81"/>
        <v>12</v>
      </c>
      <c r="T286">
        <f t="shared" si="82"/>
        <v>3</v>
      </c>
      <c r="U286">
        <f t="shared" si="91"/>
        <v>267</v>
      </c>
      <c r="V286">
        <f t="shared" si="92"/>
        <v>19.798552079480675</v>
      </c>
      <c r="Y286">
        <f t="shared" si="90"/>
        <v>88.321191430524081</v>
      </c>
      <c r="Z286">
        <f t="shared" si="93"/>
        <v>0</v>
      </c>
      <c r="AA286">
        <f t="shared" si="96"/>
        <v>0.39741654316017805</v>
      </c>
      <c r="AB286">
        <f t="shared" si="83"/>
        <v>596731.93204654648</v>
      </c>
      <c r="AC286">
        <f t="shared" si="94"/>
        <v>596016.58226885821</v>
      </c>
      <c r="AD286">
        <f t="shared" si="84"/>
        <v>88.316483358731276</v>
      </c>
      <c r="AE286">
        <f t="shared" si="97"/>
        <v>0.39723979382308583</v>
      </c>
      <c r="AF286">
        <f t="shared" si="95"/>
        <v>595301.86878878332</v>
      </c>
      <c r="AG286">
        <f t="shared" si="98"/>
        <v>0.29197145837298161</v>
      </c>
    </row>
    <row r="287" spans="19:33" x14ac:dyDescent="0.25">
      <c r="S287">
        <f t="shared" si="81"/>
        <v>12</v>
      </c>
      <c r="T287">
        <f t="shared" si="82"/>
        <v>4</v>
      </c>
      <c r="U287">
        <f t="shared" si="91"/>
        <v>268</v>
      </c>
      <c r="V287">
        <f t="shared" si="92"/>
        <v>19.798552079480675</v>
      </c>
      <c r="Y287">
        <f t="shared" si="90"/>
        <v>88.311779474728738</v>
      </c>
      <c r="Z287">
        <f t="shared" si="93"/>
        <v>0</v>
      </c>
      <c r="AA287">
        <f t="shared" si="96"/>
        <v>0.39706320170304255</v>
      </c>
      <c r="AB287">
        <f t="shared" si="83"/>
        <v>595301.86878878344</v>
      </c>
      <c r="AC287">
        <f t="shared" si="94"/>
        <v>594587.15502571792</v>
      </c>
      <c r="AD287">
        <f t="shared" si="84"/>
        <v>88.307075588863697</v>
      </c>
      <c r="AE287">
        <f t="shared" si="97"/>
        <v>0.39688660951307764</v>
      </c>
      <c r="AF287">
        <f t="shared" si="95"/>
        <v>593873.07699453633</v>
      </c>
      <c r="AG287">
        <f t="shared" si="98"/>
        <v>0.29166092139216576</v>
      </c>
    </row>
    <row r="288" spans="19:33" x14ac:dyDescent="0.25">
      <c r="S288">
        <f t="shared" si="81"/>
        <v>12</v>
      </c>
      <c r="T288">
        <f t="shared" si="82"/>
        <v>5</v>
      </c>
      <c r="U288">
        <f t="shared" si="91"/>
        <v>269</v>
      </c>
      <c r="V288">
        <f t="shared" si="92"/>
        <v>19.798552079480675</v>
      </c>
      <c r="Y288">
        <f t="shared" si="90"/>
        <v>88.302364104724461</v>
      </c>
      <c r="Z288">
        <f t="shared" si="93"/>
        <v>0</v>
      </c>
      <c r="AA288">
        <f t="shared" si="96"/>
        <v>0.39670872806173435</v>
      </c>
      <c r="AB288">
        <f t="shared" si="83"/>
        <v>593873.07699453586</v>
      </c>
      <c r="AC288">
        <f t="shared" si="94"/>
        <v>593159.00128402479</v>
      </c>
      <c r="AD288">
        <f t="shared" si="84"/>
        <v>88.297652443295547</v>
      </c>
      <c r="AE288">
        <f t="shared" si="97"/>
        <v>0.3965308235457366</v>
      </c>
      <c r="AF288">
        <f t="shared" si="95"/>
        <v>592445.56602977123</v>
      </c>
      <c r="AG288">
        <f t="shared" si="98"/>
        <v>0.2913492434419056</v>
      </c>
    </row>
    <row r="289" spans="19:33" x14ac:dyDescent="0.25">
      <c r="S289">
        <f t="shared" si="81"/>
        <v>12</v>
      </c>
      <c r="T289">
        <f t="shared" si="82"/>
        <v>6</v>
      </c>
      <c r="U289">
        <f t="shared" si="91"/>
        <v>270</v>
      </c>
      <c r="V289">
        <f t="shared" si="92"/>
        <v>19.798552079480675</v>
      </c>
      <c r="Y289">
        <f t="shared" si="90"/>
        <v>88.292945007767315</v>
      </c>
      <c r="Z289">
        <f t="shared" si="93"/>
        <v>0</v>
      </c>
      <c r="AA289">
        <f t="shared" si="96"/>
        <v>0.39635307859273522</v>
      </c>
      <c r="AB289">
        <f t="shared" si="83"/>
        <v>592445.56602977042</v>
      </c>
      <c r="AC289">
        <f t="shared" si="94"/>
        <v>591732.13048830349</v>
      </c>
      <c r="AD289">
        <f t="shared" si="84"/>
        <v>88.288237570343981</v>
      </c>
      <c r="AE289">
        <f t="shared" si="97"/>
        <v>0.39617533356817791</v>
      </c>
      <c r="AF289">
        <f t="shared" si="95"/>
        <v>591019.33482892497</v>
      </c>
      <c r="AG289">
        <f t="shared" si="98"/>
        <v>0.29103638152846567</v>
      </c>
    </row>
    <row r="290" spans="19:33" x14ac:dyDescent="0.25">
      <c r="S290">
        <f t="shared" si="81"/>
        <v>12</v>
      </c>
      <c r="T290">
        <f t="shared" si="82"/>
        <v>7</v>
      </c>
      <c r="U290">
        <f t="shared" si="91"/>
        <v>271</v>
      </c>
      <c r="V290">
        <f t="shared" si="92"/>
        <v>19.798552079480675</v>
      </c>
      <c r="Y290">
        <f t="shared" si="90"/>
        <v>88.283534355032842</v>
      </c>
      <c r="Z290">
        <f t="shared" si="93"/>
        <v>0</v>
      </c>
      <c r="AA290">
        <f t="shared" si="96"/>
        <v>0.39599774796356996</v>
      </c>
      <c r="AB290">
        <f t="shared" si="83"/>
        <v>591019.3348289259</v>
      </c>
      <c r="AC290">
        <f t="shared" si="94"/>
        <v>590306.53888259153</v>
      </c>
      <c r="AD290">
        <f t="shared" si="84"/>
        <v>88.278831137828277</v>
      </c>
      <c r="AE290">
        <f t="shared" si="97"/>
        <v>0.39582016228746947</v>
      </c>
      <c r="AF290">
        <f t="shared" si="95"/>
        <v>589594.38224469102</v>
      </c>
      <c r="AG290">
        <f t="shared" si="98"/>
        <v>0.2907238000958059</v>
      </c>
    </row>
    <row r="291" spans="19:33" x14ac:dyDescent="0.25">
      <c r="S291">
        <f t="shared" si="81"/>
        <v>12</v>
      </c>
      <c r="T291">
        <f t="shared" si="82"/>
        <v>8</v>
      </c>
      <c r="U291">
        <f t="shared" si="91"/>
        <v>272</v>
      </c>
      <c r="V291">
        <f t="shared" si="92"/>
        <v>19.798552079480675</v>
      </c>
      <c r="Y291">
        <f t="shared" si="90"/>
        <v>88.274132138950776</v>
      </c>
      <c r="Z291">
        <f t="shared" si="93"/>
        <v>0</v>
      </c>
      <c r="AA291">
        <f t="shared" si="96"/>
        <v>0.39564273588839804</v>
      </c>
      <c r="AB291">
        <f t="shared" si="83"/>
        <v>589594.38224469102</v>
      </c>
      <c r="AC291">
        <f t="shared" si="94"/>
        <v>588882.22532009194</v>
      </c>
      <c r="AD291">
        <f t="shared" si="84"/>
        <v>88.269433138181554</v>
      </c>
      <c r="AE291">
        <f t="shared" si="97"/>
        <v>0.39546530941789843</v>
      </c>
      <c r="AF291">
        <f t="shared" si="95"/>
        <v>588170.70713078661</v>
      </c>
      <c r="AG291">
        <f t="shared" si="98"/>
        <v>0.29041149889247458</v>
      </c>
    </row>
    <row r="292" spans="19:33" x14ac:dyDescent="0.25">
      <c r="S292">
        <f t="shared" si="81"/>
        <v>12</v>
      </c>
      <c r="T292">
        <f t="shared" si="82"/>
        <v>9</v>
      </c>
      <c r="U292">
        <f t="shared" si="91"/>
        <v>273</v>
      </c>
      <c r="V292">
        <f t="shared" si="92"/>
        <v>19.798552079480675</v>
      </c>
      <c r="Y292">
        <f t="shared" si="90"/>
        <v>88.264738351957661</v>
      </c>
      <c r="Z292">
        <f t="shared" si="93"/>
        <v>0</v>
      </c>
      <c r="AA292">
        <f t="shared" si="96"/>
        <v>0.39528804208163582</v>
      </c>
      <c r="AB292">
        <f t="shared" si="83"/>
        <v>588170.70713078638</v>
      </c>
      <c r="AC292">
        <f t="shared" si="94"/>
        <v>587459.18865503941</v>
      </c>
      <c r="AD292">
        <f t="shared" si="84"/>
        <v>88.260043563843752</v>
      </c>
      <c r="AE292">
        <f t="shared" si="97"/>
        <v>0.3951107746740094</v>
      </c>
      <c r="AF292">
        <f t="shared" si="95"/>
        <v>586748.30834195996</v>
      </c>
      <c r="AG292">
        <f t="shared" si="98"/>
        <v>0.2900994776672462</v>
      </c>
    </row>
    <row r="293" spans="19:33" x14ac:dyDescent="0.25">
      <c r="S293">
        <f t="shared" si="81"/>
        <v>12</v>
      </c>
      <c r="T293">
        <f t="shared" si="82"/>
        <v>10</v>
      </c>
      <c r="U293">
        <f t="shared" si="91"/>
        <v>274</v>
      </c>
      <c r="V293">
        <f t="shared" si="92"/>
        <v>19.798552079480675</v>
      </c>
      <c r="Y293">
        <f t="shared" si="90"/>
        <v>88.255352986496817</v>
      </c>
      <c r="Z293">
        <f t="shared" si="93"/>
        <v>0</v>
      </c>
      <c r="AA293">
        <f t="shared" si="96"/>
        <v>0.39493366625795567</v>
      </c>
      <c r="AB293">
        <f t="shared" si="83"/>
        <v>586748.30834195961</v>
      </c>
      <c r="AC293">
        <f t="shared" si="94"/>
        <v>586037.42774269532</v>
      </c>
      <c r="AD293">
        <f t="shared" si="84"/>
        <v>88.250662407261558</v>
      </c>
      <c r="AE293">
        <f t="shared" si="97"/>
        <v>0.39475655777060192</v>
      </c>
      <c r="AF293">
        <f t="shared" si="95"/>
        <v>585327.18473398546</v>
      </c>
      <c r="AG293">
        <f t="shared" si="98"/>
        <v>0.2897877361691204</v>
      </c>
    </row>
    <row r="294" spans="19:33" x14ac:dyDescent="0.25">
      <c r="S294">
        <f t="shared" si="81"/>
        <v>12</v>
      </c>
      <c r="T294">
        <f t="shared" si="82"/>
        <v>11</v>
      </c>
      <c r="U294">
        <f t="shared" si="91"/>
        <v>275</v>
      </c>
      <c r="V294">
        <f t="shared" si="92"/>
        <v>19.798552079480675</v>
      </c>
      <c r="Y294">
        <f t="shared" si="90"/>
        <v>88.24597087071804</v>
      </c>
      <c r="Z294">
        <f t="shared" si="93"/>
        <v>0</v>
      </c>
      <c r="AA294">
        <f t="shared" si="96"/>
        <v>0.39457896448080959</v>
      </c>
      <c r="AB294">
        <f t="shared" si="83"/>
        <v>585327.18473398627</v>
      </c>
      <c r="AC294">
        <f t="shared" si="94"/>
        <v>584616.94259792077</v>
      </c>
      <c r="AD294">
        <f t="shared" si="84"/>
        <v>88.24127254661289</v>
      </c>
      <c r="AE294">
        <f t="shared" si="97"/>
        <v>0.39440052472448073</v>
      </c>
      <c r="AF294">
        <f t="shared" si="95"/>
        <v>583907.34284497809</v>
      </c>
      <c r="AG294">
        <f t="shared" si="98"/>
        <v>0.28947564331374104</v>
      </c>
    </row>
    <row r="295" spans="19:33" x14ac:dyDescent="0.25">
      <c r="S295">
        <f t="shared" si="81"/>
        <v>12</v>
      </c>
      <c r="T295">
        <f t="shared" si="82"/>
        <v>12</v>
      </c>
      <c r="U295">
        <f t="shared" si="91"/>
        <v>276</v>
      </c>
      <c r="V295">
        <f t="shared" si="92"/>
        <v>19.798552079480675</v>
      </c>
      <c r="Y295">
        <f t="shared" si="90"/>
        <v>88.236578471937548</v>
      </c>
      <c r="Z295">
        <f t="shared" si="93"/>
        <v>0</v>
      </c>
      <c r="AA295">
        <f t="shared" si="96"/>
        <v>0.39422224635915043</v>
      </c>
      <c r="AB295">
        <f t="shared" si="83"/>
        <v>583907.34284497751</v>
      </c>
      <c r="AC295">
        <f t="shared" si="94"/>
        <v>583197.74280153099</v>
      </c>
      <c r="AD295">
        <f t="shared" si="84"/>
        <v>88.231884395340501</v>
      </c>
      <c r="AE295">
        <f t="shared" si="97"/>
        <v>0.3940439679208349</v>
      </c>
      <c r="AF295">
        <f t="shared" si="95"/>
        <v>582488.78456046246</v>
      </c>
      <c r="AG295">
        <f t="shared" si="98"/>
        <v>0.28916154220955353</v>
      </c>
    </row>
    <row r="296" spans="19:33" x14ac:dyDescent="0.25">
      <c r="S296">
        <f t="shared" si="81"/>
        <v>12</v>
      </c>
      <c r="T296">
        <f t="shared" si="82"/>
        <v>13</v>
      </c>
      <c r="U296">
        <f t="shared" si="91"/>
        <v>277</v>
      </c>
      <c r="V296">
        <f t="shared" si="92"/>
        <v>19.798552079480675</v>
      </c>
      <c r="Y296">
        <f t="shared" si="90"/>
        <v>88.227194564331583</v>
      </c>
      <c r="Z296">
        <f t="shared" si="93"/>
        <v>0</v>
      </c>
      <c r="AA296">
        <f t="shared" si="96"/>
        <v>0.39386585072761321</v>
      </c>
      <c r="AB296">
        <f t="shared" si="83"/>
        <v>582488.78456046223</v>
      </c>
      <c r="AC296">
        <f t="shared" si="94"/>
        <v>581779.82602915249</v>
      </c>
      <c r="AD296">
        <f t="shared" si="84"/>
        <v>88.222504731402694</v>
      </c>
      <c r="AE296">
        <f t="shared" si="97"/>
        <v>0.39368773346147207</v>
      </c>
      <c r="AF296">
        <f t="shared" si="95"/>
        <v>581071.50872000097</v>
      </c>
      <c r="AG296">
        <f t="shared" si="98"/>
        <v>0.28884772506768036</v>
      </c>
    </row>
    <row r="297" spans="19:33" x14ac:dyDescent="0.25">
      <c r="S297">
        <f t="shared" si="81"/>
        <v>12</v>
      </c>
      <c r="T297">
        <f t="shared" si="82"/>
        <v>14</v>
      </c>
      <c r="U297">
        <f t="shared" si="91"/>
        <v>278</v>
      </c>
      <c r="V297">
        <f t="shared" si="92"/>
        <v>19.798552079480675</v>
      </c>
      <c r="Y297">
        <f t="shared" si="90"/>
        <v>88.217819140223725</v>
      </c>
      <c r="Z297">
        <f t="shared" si="93"/>
        <v>0</v>
      </c>
      <c r="AA297">
        <f t="shared" si="96"/>
        <v>0.39350977729465164</v>
      </c>
      <c r="AB297">
        <f t="shared" si="83"/>
        <v>581071.50872000179</v>
      </c>
      <c r="AC297">
        <f t="shared" si="94"/>
        <v>580363.19112087146</v>
      </c>
      <c r="AD297">
        <f t="shared" si="84"/>
        <v>88.213133547126517</v>
      </c>
      <c r="AE297">
        <f t="shared" si="97"/>
        <v>0.39333182105497766</v>
      </c>
      <c r="AF297">
        <f t="shared" si="95"/>
        <v>579655.51416420389</v>
      </c>
      <c r="AG297">
        <f t="shared" si="98"/>
        <v>0.28853419163140631</v>
      </c>
    </row>
    <row r="298" spans="19:33" x14ac:dyDescent="0.25">
      <c r="S298">
        <f t="shared" si="81"/>
        <v>12</v>
      </c>
      <c r="T298">
        <f t="shared" si="82"/>
        <v>15</v>
      </c>
      <c r="U298">
        <f t="shared" si="91"/>
        <v>279</v>
      </c>
      <c r="V298">
        <f t="shared" si="92"/>
        <v>19.798552079480675</v>
      </c>
      <c r="Y298">
        <f t="shared" si="90"/>
        <v>88.208452191944474</v>
      </c>
      <c r="Z298">
        <f t="shared" si="93"/>
        <v>0</v>
      </c>
      <c r="AA298">
        <f t="shared" si="96"/>
        <v>0.39315402576898251</v>
      </c>
      <c r="AB298">
        <f t="shared" si="83"/>
        <v>579655.51416420378</v>
      </c>
      <c r="AC298">
        <f t="shared" si="94"/>
        <v>578947.83691781957</v>
      </c>
      <c r="AD298">
        <f t="shared" si="84"/>
        <v>88.203770834845926</v>
      </c>
      <c r="AE298">
        <f t="shared" si="97"/>
        <v>0.39297623041019963</v>
      </c>
      <c r="AF298">
        <f t="shared" si="95"/>
        <v>578240.79973472701</v>
      </c>
      <c r="AG298">
        <f t="shared" si="98"/>
        <v>0.28822094164424744</v>
      </c>
    </row>
    <row r="299" spans="19:33" x14ac:dyDescent="0.25">
      <c r="S299">
        <f t="shared" si="81"/>
        <v>12</v>
      </c>
      <c r="T299">
        <f t="shared" si="82"/>
        <v>16</v>
      </c>
      <c r="U299">
        <f t="shared" si="91"/>
        <v>280</v>
      </c>
      <c r="V299">
        <f t="shared" si="92"/>
        <v>19.798552079480675</v>
      </c>
      <c r="Y299">
        <f t="shared" si="90"/>
        <v>88.199093711831281</v>
      </c>
      <c r="Z299">
        <f t="shared" si="93"/>
        <v>0</v>
      </c>
      <c r="AA299">
        <f t="shared" si="96"/>
        <v>0.39279859585958637</v>
      </c>
      <c r="AB299">
        <f t="shared" si="83"/>
        <v>578240.79973472655</v>
      </c>
      <c r="AC299">
        <f t="shared" si="94"/>
        <v>577533.76226217928</v>
      </c>
      <c r="AD299">
        <f t="shared" si="84"/>
        <v>88.194416586901866</v>
      </c>
      <c r="AE299">
        <f t="shared" si="97"/>
        <v>0.39262096123625123</v>
      </c>
      <c r="AF299">
        <f t="shared" si="95"/>
        <v>576827.36427427607</v>
      </c>
      <c r="AG299">
        <f t="shared" si="98"/>
        <v>0.28790797484995251</v>
      </c>
    </row>
    <row r="300" spans="19:33" x14ac:dyDescent="0.25">
      <c r="S300">
        <f t="shared" si="81"/>
        <v>12</v>
      </c>
      <c r="T300">
        <f t="shared" si="82"/>
        <v>17</v>
      </c>
      <c r="U300">
        <f t="shared" si="91"/>
        <v>281</v>
      </c>
      <c r="V300">
        <f t="shared" si="92"/>
        <v>19.798552079480675</v>
      </c>
      <c r="Y300">
        <f t="shared" si="90"/>
        <v>88.189743692228532</v>
      </c>
      <c r="Z300">
        <f t="shared" si="93"/>
        <v>0</v>
      </c>
      <c r="AA300">
        <f t="shared" si="96"/>
        <v>0.39244348727570716</v>
      </c>
      <c r="AB300">
        <f t="shared" si="83"/>
        <v>576827.36427427619</v>
      </c>
      <c r="AC300">
        <f t="shared" si="94"/>
        <v>576120.96599717997</v>
      </c>
      <c r="AD300">
        <f t="shared" si="84"/>
        <v>88.185060755972799</v>
      </c>
      <c r="AE300">
        <f t="shared" si="97"/>
        <v>0.39226474246310505</v>
      </c>
      <c r="AF300">
        <f t="shared" si="95"/>
        <v>575415.21120140899</v>
      </c>
      <c r="AG300">
        <f t="shared" si="98"/>
        <v>0.28759529099250197</v>
      </c>
    </row>
    <row r="301" spans="19:33" x14ac:dyDescent="0.25">
      <c r="S301">
        <f t="shared" ref="S301:S364" si="99">S277+1</f>
        <v>12</v>
      </c>
      <c r="T301">
        <f t="shared" ref="T301:T364" si="100">T277</f>
        <v>18</v>
      </c>
      <c r="U301">
        <f t="shared" si="91"/>
        <v>282</v>
      </c>
      <c r="V301">
        <f t="shared" si="92"/>
        <v>19.798552079480675</v>
      </c>
      <c r="Y301">
        <f t="shared" si="90"/>
        <v>88.180380187049877</v>
      </c>
      <c r="Z301">
        <f t="shared" si="93"/>
        <v>0</v>
      </c>
      <c r="AA301">
        <f t="shared" si="96"/>
        <v>0.39208592016989963</v>
      </c>
      <c r="AB301">
        <f t="shared" si="83"/>
        <v>575415.2112014083</v>
      </c>
      <c r="AC301">
        <f t="shared" si="94"/>
        <v>574709.45654510253</v>
      </c>
      <c r="AD301">
        <f t="shared" si="84"/>
        <v>88.175699619051898</v>
      </c>
      <c r="AE301">
        <f t="shared" si="97"/>
        <v>0.39190709791203188</v>
      </c>
      <c r="AF301">
        <f t="shared" si="95"/>
        <v>574004.34564892494</v>
      </c>
      <c r="AG301">
        <f t="shared" si="98"/>
        <v>0.28728016459636929</v>
      </c>
    </row>
    <row r="302" spans="19:33" x14ac:dyDescent="0.25">
      <c r="S302">
        <f t="shared" si="99"/>
        <v>12</v>
      </c>
      <c r="T302">
        <f t="shared" si="100"/>
        <v>19</v>
      </c>
      <c r="U302">
        <f t="shared" si="91"/>
        <v>283</v>
      </c>
      <c r="V302">
        <f t="shared" si="92"/>
        <v>19.798552079480675</v>
      </c>
      <c r="Y302">
        <f t="shared" si="90"/>
        <v>88.171023320473935</v>
      </c>
      <c r="Z302">
        <f t="shared" si="93"/>
        <v>0</v>
      </c>
      <c r="AA302">
        <f t="shared" si="96"/>
        <v>0.39172843876841174</v>
      </c>
      <c r="AB302">
        <f t="shared" si="83"/>
        <v>574004.34564892529</v>
      </c>
      <c r="AC302">
        <f t="shared" si="94"/>
        <v>573299.2344591422</v>
      </c>
      <c r="AD302">
        <f t="shared" si="84"/>
        <v>88.166347019948773</v>
      </c>
      <c r="AE302">
        <f t="shared" si="97"/>
        <v>0.39154977955039832</v>
      </c>
      <c r="AF302">
        <f t="shared" si="95"/>
        <v>572594.76644254383</v>
      </c>
      <c r="AG302">
        <f t="shared" si="98"/>
        <v>0.2869650899171608</v>
      </c>
    </row>
    <row r="303" spans="19:33" x14ac:dyDescent="0.25">
      <c r="S303">
        <f t="shared" si="99"/>
        <v>12</v>
      </c>
      <c r="T303">
        <f t="shared" si="100"/>
        <v>20</v>
      </c>
      <c r="U303">
        <f t="shared" si="91"/>
        <v>284</v>
      </c>
      <c r="V303">
        <f t="shared" si="92"/>
        <v>19.798552079480675</v>
      </c>
      <c r="Y303">
        <f t="shared" si="90"/>
        <v>88.16167498495102</v>
      </c>
      <c r="Z303">
        <f t="shared" si="93"/>
        <v>0</v>
      </c>
      <c r="AA303">
        <f t="shared" si="96"/>
        <v>0.39137128329791443</v>
      </c>
      <c r="AB303">
        <f t="shared" si="83"/>
        <v>572594.76644254359</v>
      </c>
      <c r="AC303">
        <f t="shared" si="94"/>
        <v>571890.29813260736</v>
      </c>
      <c r="AD303">
        <f t="shared" si="84"/>
        <v>88.157002948007843</v>
      </c>
      <c r="AE303">
        <f t="shared" si="97"/>
        <v>0.39119278697110516</v>
      </c>
      <c r="AF303">
        <f t="shared" si="95"/>
        <v>571186.47240944766</v>
      </c>
      <c r="AG303">
        <f t="shared" si="98"/>
        <v>0.28665030250493145</v>
      </c>
    </row>
    <row r="304" spans="19:33" x14ac:dyDescent="0.25">
      <c r="S304">
        <f t="shared" si="99"/>
        <v>12</v>
      </c>
      <c r="T304">
        <f t="shared" si="100"/>
        <v>21</v>
      </c>
      <c r="U304">
        <f t="shared" si="91"/>
        <v>285</v>
      </c>
      <c r="V304">
        <f t="shared" si="92"/>
        <v>19.798552079480675</v>
      </c>
      <c r="Y304">
        <f t="shared" si="90"/>
        <v>88.152335172703005</v>
      </c>
      <c r="Z304">
        <f t="shared" si="93"/>
        <v>0</v>
      </c>
      <c r="AA304">
        <f t="shared" si="96"/>
        <v>0.39101445346124247</v>
      </c>
      <c r="AB304">
        <f t="shared" si="83"/>
        <v>571186.47240944661</v>
      </c>
      <c r="AC304">
        <f t="shared" si="94"/>
        <v>570482.64639321633</v>
      </c>
      <c r="AD304">
        <f t="shared" si="84"/>
        <v>88.147667395454519</v>
      </c>
      <c r="AE304">
        <f t="shared" si="97"/>
        <v>0.3908361198771223</v>
      </c>
      <c r="AF304">
        <f t="shared" si="95"/>
        <v>569779.46237788897</v>
      </c>
      <c r="AG304">
        <f t="shared" si="98"/>
        <v>0.28633580209776771</v>
      </c>
    </row>
    <row r="305" spans="19:33" x14ac:dyDescent="0.25">
      <c r="S305">
        <f t="shared" si="99"/>
        <v>12</v>
      </c>
      <c r="T305">
        <f t="shared" si="100"/>
        <v>22</v>
      </c>
      <c r="U305">
        <f t="shared" si="91"/>
        <v>286</v>
      </c>
      <c r="V305">
        <f t="shared" si="92"/>
        <v>19.798552079480675</v>
      </c>
      <c r="Y305">
        <f t="shared" si="90"/>
        <v>88.143003875958868</v>
      </c>
      <c r="Z305">
        <f t="shared" si="93"/>
        <v>0</v>
      </c>
      <c r="AA305">
        <f t="shared" si="96"/>
        <v>0.39065794896150213</v>
      </c>
      <c r="AB305">
        <f t="shared" si="83"/>
        <v>569779.46237788873</v>
      </c>
      <c r="AC305">
        <f t="shared" si="94"/>
        <v>569076.27806975797</v>
      </c>
      <c r="AD305">
        <f t="shared" si="84"/>
        <v>88.138340354521347</v>
      </c>
      <c r="AE305">
        <f t="shared" si="97"/>
        <v>0.39047977797169231</v>
      </c>
      <c r="AF305">
        <f t="shared" si="95"/>
        <v>568373.73517719063</v>
      </c>
      <c r="AG305">
        <f t="shared" si="98"/>
        <v>0.28602158843399511</v>
      </c>
    </row>
    <row r="306" spans="19:33" x14ac:dyDescent="0.25">
      <c r="S306">
        <f t="shared" si="99"/>
        <v>12</v>
      </c>
      <c r="T306">
        <f t="shared" si="100"/>
        <v>23</v>
      </c>
      <c r="U306">
        <f t="shared" si="91"/>
        <v>287</v>
      </c>
      <c r="V306">
        <f t="shared" si="92"/>
        <v>19.798552079480675</v>
      </c>
      <c r="Y306">
        <f t="shared" si="90"/>
        <v>88.133681086954667</v>
      </c>
      <c r="Z306">
        <f t="shared" si="93"/>
        <v>0</v>
      </c>
      <c r="AA306">
        <f t="shared" si="96"/>
        <v>0.39030176950206996</v>
      </c>
      <c r="AB306">
        <f t="shared" si="83"/>
        <v>568373.73517719156</v>
      </c>
      <c r="AC306">
        <f t="shared" si="94"/>
        <v>567671.19199208787</v>
      </c>
      <c r="AD306">
        <f t="shared" si="84"/>
        <v>88.129019314556686</v>
      </c>
      <c r="AE306">
        <f t="shared" si="97"/>
        <v>0.3901234391346099</v>
      </c>
      <c r="AF306">
        <f t="shared" si="95"/>
        <v>566969.29079630692</v>
      </c>
      <c r="AG306">
        <f t="shared" si="98"/>
        <v>0.28570766125217767</v>
      </c>
    </row>
    <row r="307" spans="19:33" x14ac:dyDescent="0.25">
      <c r="S307">
        <f t="shared" si="99"/>
        <v>12</v>
      </c>
      <c r="T307">
        <f t="shared" si="100"/>
        <v>24</v>
      </c>
      <c r="U307">
        <f t="shared" si="91"/>
        <v>288</v>
      </c>
      <c r="V307">
        <f t="shared" si="92"/>
        <v>19.798552079480675</v>
      </c>
      <c r="Y307">
        <f t="shared" si="90"/>
        <v>88.124352391873359</v>
      </c>
      <c r="Z307">
        <f t="shared" si="93"/>
        <v>0</v>
      </c>
      <c r="AA307">
        <f t="shared" si="96"/>
        <v>0.38994406174965712</v>
      </c>
      <c r="AB307">
        <f t="shared" si="83"/>
        <v>566969.29079630773</v>
      </c>
      <c r="AC307">
        <f t="shared" si="94"/>
        <v>566267.39148515835</v>
      </c>
      <c r="AD307">
        <f t="shared" si="84"/>
        <v>88.119685481720893</v>
      </c>
      <c r="AE307">
        <f t="shared" si="97"/>
        <v>0.38976468484633936</v>
      </c>
      <c r="AF307">
        <f t="shared" si="95"/>
        <v>565566.13793086086</v>
      </c>
      <c r="AG307">
        <f t="shared" si="98"/>
        <v>0.28539220292603951</v>
      </c>
    </row>
    <row r="308" spans="19:33" x14ac:dyDescent="0.25">
      <c r="S308">
        <f t="shared" si="99"/>
        <v>13</v>
      </c>
      <c r="T308">
        <f t="shared" si="100"/>
        <v>1</v>
      </c>
      <c r="U308">
        <f t="shared" ref="U308:U371" si="101">(S308-1)*24+T308</f>
        <v>289</v>
      </c>
      <c r="V308">
        <f t="shared" ref="V308:V371" si="102">V307</f>
        <v>19.798552079480675</v>
      </c>
      <c r="Y308">
        <f t="shared" si="90"/>
        <v>88.115022865188848</v>
      </c>
      <c r="Z308">
        <f t="shared" ref="Z308:Z371" si="103">(V309-V308)*43560/3600</f>
        <v>0</v>
      </c>
      <c r="AA308">
        <f t="shared" si="96"/>
        <v>0.3895854729721972</v>
      </c>
      <c r="AB308">
        <f t="shared" si="83"/>
        <v>565566.13793086156</v>
      </c>
      <c r="AC308">
        <f t="shared" ref="AC308:AC371" si="104">MAX(0,AB308+(Z308-AA308)*1800)</f>
        <v>564864.88407951163</v>
      </c>
      <c r="AD308">
        <f t="shared" si="84"/>
        <v>88.110360246681708</v>
      </c>
      <c r="AE308">
        <f t="shared" si="97"/>
        <v>0.38940626102214043</v>
      </c>
      <c r="AF308">
        <f t="shared" ref="AF308:AF371" si="105">MAX(0,AB308+(Z308-AE308)*3600)</f>
        <v>564164.27539118181</v>
      </c>
      <c r="AG308">
        <f t="shared" si="98"/>
        <v>0.28507584803418734</v>
      </c>
    </row>
    <row r="309" spans="19:33" x14ac:dyDescent="0.25">
      <c r="S309">
        <f t="shared" si="99"/>
        <v>13</v>
      </c>
      <c r="T309">
        <f t="shared" si="100"/>
        <v>2</v>
      </c>
      <c r="U309">
        <f t="shared" si="101"/>
        <v>290</v>
      </c>
      <c r="V309">
        <f t="shared" si="102"/>
        <v>19.798552079480675</v>
      </c>
      <c r="Y309">
        <f t="shared" si="90"/>
        <v>88.105701917846588</v>
      </c>
      <c r="Z309">
        <f t="shared" si="103"/>
        <v>0</v>
      </c>
      <c r="AA309">
        <f t="shared" si="96"/>
        <v>0.389227213949499</v>
      </c>
      <c r="AB309">
        <f t="shared" si="83"/>
        <v>564164.27539118088</v>
      </c>
      <c r="AC309">
        <f t="shared" si="104"/>
        <v>563463.66640607174</v>
      </c>
      <c r="AD309">
        <f t="shared" si="84"/>
        <v>88.101043587038205</v>
      </c>
      <c r="AE309">
        <f t="shared" si="97"/>
        <v>0.3890481668010134</v>
      </c>
      <c r="AF309">
        <f t="shared" si="105"/>
        <v>562763.70199069718</v>
      </c>
      <c r="AG309">
        <f t="shared" si="98"/>
        <v>0.28475978405922531</v>
      </c>
    </row>
    <row r="310" spans="19:33" x14ac:dyDescent="0.25">
      <c r="S310">
        <f t="shared" si="99"/>
        <v>13</v>
      </c>
      <c r="T310">
        <f t="shared" si="100"/>
        <v>3</v>
      </c>
      <c r="U310">
        <f t="shared" si="101"/>
        <v>291</v>
      </c>
      <c r="V310">
        <f t="shared" si="102"/>
        <v>19.798552079480675</v>
      </c>
      <c r="Y310">
        <f t="shared" si="90"/>
        <v>88.096389541957109</v>
      </c>
      <c r="Z310">
        <f t="shared" si="103"/>
        <v>0</v>
      </c>
      <c r="AA310">
        <f t="shared" si="96"/>
        <v>0.38886928437832363</v>
      </c>
      <c r="AB310">
        <f t="shared" si="83"/>
        <v>562763.70199069649</v>
      </c>
      <c r="AC310">
        <f t="shared" si="104"/>
        <v>562063.73727881548</v>
      </c>
      <c r="AD310">
        <f t="shared" si="84"/>
        <v>88.091735494904555</v>
      </c>
      <c r="AE310">
        <f t="shared" si="97"/>
        <v>0.38869040187985915</v>
      </c>
      <c r="AF310">
        <f t="shared" si="105"/>
        <v>561364.41654392902</v>
      </c>
      <c r="AG310">
        <f t="shared" si="98"/>
        <v>0.28444401073362946</v>
      </c>
    </row>
    <row r="311" spans="19:33" x14ac:dyDescent="0.25">
      <c r="S311">
        <f t="shared" si="99"/>
        <v>13</v>
      </c>
      <c r="T311">
        <f t="shared" si="100"/>
        <v>4</v>
      </c>
      <c r="U311">
        <f t="shared" si="101"/>
        <v>292</v>
      </c>
      <c r="V311">
        <f t="shared" si="102"/>
        <v>19.798552079480675</v>
      </c>
      <c r="Y311">
        <f t="shared" si="90"/>
        <v>88.08708572963819</v>
      </c>
      <c r="Z311">
        <f t="shared" si="103"/>
        <v>0</v>
      </c>
      <c r="AA311">
        <f t="shared" si="96"/>
        <v>0.3885116839557109</v>
      </c>
      <c r="AB311">
        <f t="shared" si="83"/>
        <v>561364.41654392891</v>
      </c>
      <c r="AC311">
        <f t="shared" si="104"/>
        <v>560665.09551280865</v>
      </c>
      <c r="AD311">
        <f t="shared" si="84"/>
        <v>88.082435962402172</v>
      </c>
      <c r="AE311">
        <f t="shared" si="97"/>
        <v>0.38833296595585726</v>
      </c>
      <c r="AF311">
        <f t="shared" si="105"/>
        <v>559966.41786648787</v>
      </c>
      <c r="AG311">
        <f t="shared" si="98"/>
        <v>0.2841285277901216</v>
      </c>
    </row>
    <row r="312" spans="19:33" x14ac:dyDescent="0.25">
      <c r="S312">
        <f t="shared" si="99"/>
        <v>13</v>
      </c>
      <c r="T312">
        <f t="shared" si="100"/>
        <v>5</v>
      </c>
      <c r="U312">
        <f t="shared" si="101"/>
        <v>293</v>
      </c>
      <c r="V312">
        <f t="shared" si="102"/>
        <v>19.798552079480675</v>
      </c>
      <c r="Y312">
        <f t="shared" si="90"/>
        <v>88.077790473014844</v>
      </c>
      <c r="Z312">
        <f t="shared" si="103"/>
        <v>0</v>
      </c>
      <c r="AA312">
        <f t="shared" si="96"/>
        <v>0.38815441237897846</v>
      </c>
      <c r="AB312">
        <f t="shared" si="83"/>
        <v>559966.41786648682</v>
      </c>
      <c r="AC312">
        <f t="shared" si="104"/>
        <v>559267.73992420465</v>
      </c>
      <c r="AD312">
        <f t="shared" si="84"/>
        <v>88.073144981659681</v>
      </c>
      <c r="AE312">
        <f t="shared" si="97"/>
        <v>0.38797585872646423</v>
      </c>
      <c r="AF312">
        <f t="shared" si="105"/>
        <v>558569.70477507159</v>
      </c>
      <c r="AG312">
        <f t="shared" si="98"/>
        <v>0.28381333496166872</v>
      </c>
    </row>
    <row r="313" spans="19:33" x14ac:dyDescent="0.25">
      <c r="S313">
        <f t="shared" si="99"/>
        <v>13</v>
      </c>
      <c r="T313">
        <f t="shared" si="100"/>
        <v>6</v>
      </c>
      <c r="U313">
        <f t="shared" si="101"/>
        <v>294</v>
      </c>
      <c r="V313">
        <f t="shared" si="102"/>
        <v>19.798552079480675</v>
      </c>
      <c r="Y313">
        <f t="shared" si="90"/>
        <v>88.068497368109675</v>
      </c>
      <c r="Z313">
        <f t="shared" si="103"/>
        <v>0</v>
      </c>
      <c r="AA313">
        <f t="shared" si="96"/>
        <v>0.38779663367628348</v>
      </c>
      <c r="AB313">
        <f t="shared" si="83"/>
        <v>558569.70477507147</v>
      </c>
      <c r="AC313">
        <f t="shared" si="104"/>
        <v>557871.67083445413</v>
      </c>
      <c r="AD313">
        <f t="shared" si="84"/>
        <v>88.063844266525081</v>
      </c>
      <c r="AE313">
        <f t="shared" si="97"/>
        <v>0.38761669085818806</v>
      </c>
      <c r="AF313">
        <f t="shared" si="105"/>
        <v>557174.28468798194</v>
      </c>
      <c r="AG313">
        <f t="shared" si="98"/>
        <v>0.28349761214171454</v>
      </c>
    </row>
    <row r="314" spans="19:33" x14ac:dyDescent="0.25">
      <c r="S314">
        <f t="shared" si="99"/>
        <v>13</v>
      </c>
      <c r="T314">
        <f t="shared" si="100"/>
        <v>7</v>
      </c>
      <c r="U314">
        <f t="shared" si="101"/>
        <v>295</v>
      </c>
      <c r="V314">
        <f t="shared" si="102"/>
        <v>19.798552079480675</v>
      </c>
      <c r="Y314">
        <f t="shared" si="90"/>
        <v>88.059195483143057</v>
      </c>
      <c r="Z314">
        <f t="shared" si="103"/>
        <v>0</v>
      </c>
      <c r="AA314">
        <f t="shared" si="96"/>
        <v>0.38743691503183469</v>
      </c>
      <c r="AB314">
        <f t="shared" ref="AB314:AB377" si="106">VLOOKUP($Y314,$C$20:$H$120,6)+($Y314-VLOOKUP(VLOOKUP($Y314,$C$20:$N$120,12),$A$20:$C$120,3,FALSE))*(VLOOKUP(VLOOKUP($Y314,$C$20:$N$120,12)+1,$A$20:$H$120,8,FALSE)-VLOOKUP($Y314,$C$20:$H$120,6))/(VLOOKUP(VLOOKUP($Y314,$C$20:$N$120,12)+1,$A$20:$C$120,3,FALSE)-VLOOKUP(VLOOKUP($Y314,$C$20:$N$120,12),$A$20:$C$120,3,FALSE))</f>
        <v>557174.28468798241</v>
      </c>
      <c r="AC314">
        <f t="shared" si="104"/>
        <v>556476.89824092516</v>
      </c>
      <c r="AD314">
        <f t="shared" ref="AD314:AD377" si="107">VLOOKUP($AC314,$H$20:$I$120,2)+($AC314-VLOOKUP(VLOOKUP($AC314,$H$20:$N$120,7),$A$20:$H$120,8,FALSE))*(VLOOKUP(VLOOKUP($AC314,$H$20:$N$120,7)+1,$A$20:$I$120,9,FALSE)-VLOOKUP($AC314,$H$20:$I$120,2))/(VLOOKUP(VLOOKUP($AC314,$H$20:$N$120,7)+1,$A$20:$H$120,8,FALSE)-VLOOKUP(VLOOKUP($AC314,$H$20:$N$120,7),$A$20:$H$120,8,FALSE))</f>
        <v>88.054546697757331</v>
      </c>
      <c r="AE314">
        <f t="shared" si="97"/>
        <v>0.38725713912799503</v>
      </c>
      <c r="AF314">
        <f t="shared" si="105"/>
        <v>555780.15898712166</v>
      </c>
      <c r="AG314">
        <f t="shared" si="98"/>
        <v>0.28317995346821001</v>
      </c>
    </row>
    <row r="315" spans="19:33" x14ac:dyDescent="0.25">
      <c r="S315">
        <f t="shared" si="99"/>
        <v>13</v>
      </c>
      <c r="T315">
        <f t="shared" si="100"/>
        <v>8</v>
      </c>
      <c r="U315">
        <f t="shared" si="101"/>
        <v>296</v>
      </c>
      <c r="V315">
        <f t="shared" si="102"/>
        <v>19.798552079480675</v>
      </c>
      <c r="Y315">
        <f t="shared" si="90"/>
        <v>88.049902226568648</v>
      </c>
      <c r="Z315">
        <f t="shared" si="103"/>
        <v>0</v>
      </c>
      <c r="AA315">
        <f t="shared" si="96"/>
        <v>0.38707753006099727</v>
      </c>
      <c r="AB315">
        <f t="shared" si="106"/>
        <v>555780.15898712259</v>
      </c>
      <c r="AC315">
        <f t="shared" si="104"/>
        <v>555083.41943301284</v>
      </c>
      <c r="AD315">
        <f t="shared" si="107"/>
        <v>88.04525775337811</v>
      </c>
      <c r="AE315">
        <f t="shared" si="97"/>
        <v>0.38689792091658465</v>
      </c>
      <c r="AF315">
        <f t="shared" si="105"/>
        <v>554387.32647182292</v>
      </c>
      <c r="AG315">
        <f t="shared" si="98"/>
        <v>0.28286258945365184</v>
      </c>
    </row>
    <row r="316" spans="19:33" x14ac:dyDescent="0.25">
      <c r="S316">
        <f t="shared" si="99"/>
        <v>13</v>
      </c>
      <c r="T316">
        <f t="shared" si="100"/>
        <v>9</v>
      </c>
      <c r="U316">
        <f t="shared" si="101"/>
        <v>297</v>
      </c>
      <c r="V316">
        <f t="shared" si="102"/>
        <v>19.798552079480675</v>
      </c>
      <c r="Y316">
        <f t="shared" si="90"/>
        <v>88.04061759038278</v>
      </c>
      <c r="Z316">
        <f t="shared" si="103"/>
        <v>0</v>
      </c>
      <c r="AA316">
        <f t="shared" si="96"/>
        <v>0.38671847845425672</v>
      </c>
      <c r="AB316">
        <f t="shared" si="106"/>
        <v>554387.32647182385</v>
      </c>
      <c r="AC316">
        <f t="shared" si="104"/>
        <v>553691.23321060615</v>
      </c>
      <c r="AD316">
        <f t="shared" si="107"/>
        <v>88.035977425387458</v>
      </c>
      <c r="AE316">
        <f t="shared" si="97"/>
        <v>0.38653903591458588</v>
      </c>
      <c r="AF316">
        <f t="shared" si="105"/>
        <v>552995.78594253131</v>
      </c>
      <c r="AG316">
        <f t="shared" si="98"/>
        <v>0.28254551982471537</v>
      </c>
    </row>
    <row r="317" spans="19:33" x14ac:dyDescent="0.25">
      <c r="S317">
        <f t="shared" si="99"/>
        <v>13</v>
      </c>
      <c r="T317">
        <f t="shared" si="100"/>
        <v>10</v>
      </c>
      <c r="U317">
        <f t="shared" si="101"/>
        <v>298</v>
      </c>
      <c r="V317">
        <f t="shared" si="102"/>
        <v>19.798552079480675</v>
      </c>
      <c r="Y317">
        <f t="shared" si="90"/>
        <v>88.031341566589205</v>
      </c>
      <c r="Z317">
        <f t="shared" si="103"/>
        <v>0</v>
      </c>
      <c r="AA317">
        <f t="shared" si="96"/>
        <v>0.38635975990238536</v>
      </c>
      <c r="AB317">
        <f t="shared" si="106"/>
        <v>552995.78594253073</v>
      </c>
      <c r="AC317">
        <f t="shared" si="104"/>
        <v>552300.33837470645</v>
      </c>
      <c r="AD317">
        <f t="shared" si="107"/>
        <v>88.026705705792821</v>
      </c>
      <c r="AE317">
        <f t="shared" si="97"/>
        <v>0.38618048381291392</v>
      </c>
      <c r="AF317">
        <f t="shared" si="105"/>
        <v>551605.53620080429</v>
      </c>
      <c r="AG317">
        <f t="shared" si="98"/>
        <v>0.28222874430832939</v>
      </c>
    </row>
    <row r="318" spans="19:33" x14ac:dyDescent="0.25">
      <c r="S318">
        <f t="shared" si="99"/>
        <v>13</v>
      </c>
      <c r="T318">
        <f t="shared" si="100"/>
        <v>11</v>
      </c>
      <c r="U318">
        <f t="shared" si="101"/>
        <v>299</v>
      </c>
      <c r="V318">
        <f t="shared" si="102"/>
        <v>19.798552079480675</v>
      </c>
      <c r="Y318">
        <f t="shared" si="90"/>
        <v>88.02207414719912</v>
      </c>
      <c r="Z318">
        <f t="shared" si="103"/>
        <v>0</v>
      </c>
      <c r="AA318">
        <f t="shared" si="96"/>
        <v>0.38600137409644353</v>
      </c>
      <c r="AB318">
        <f t="shared" si="106"/>
        <v>551605.53620080499</v>
      </c>
      <c r="AC318">
        <f t="shared" si="104"/>
        <v>550910.73372743139</v>
      </c>
      <c r="AD318">
        <f t="shared" si="107"/>
        <v>88.017442586609135</v>
      </c>
      <c r="AE318">
        <f t="shared" si="97"/>
        <v>0.38582226430277367</v>
      </c>
      <c r="AF318">
        <f t="shared" si="105"/>
        <v>550216.57604931504</v>
      </c>
      <c r="AG318">
        <f t="shared" si="98"/>
        <v>0.28191226263167679</v>
      </c>
    </row>
    <row r="319" spans="19:33" x14ac:dyDescent="0.25">
      <c r="S319">
        <f t="shared" si="99"/>
        <v>13</v>
      </c>
      <c r="T319">
        <f t="shared" si="100"/>
        <v>12</v>
      </c>
      <c r="U319">
        <f t="shared" si="101"/>
        <v>300</v>
      </c>
      <c r="V319">
        <f t="shared" si="102"/>
        <v>19.798552079480675</v>
      </c>
      <c r="Y319">
        <f t="shared" si="90"/>
        <v>88.012815324231099</v>
      </c>
      <c r="Z319">
        <f t="shared" si="103"/>
        <v>0</v>
      </c>
      <c r="AA319">
        <f t="shared" si="96"/>
        <v>0.38564332072777685</v>
      </c>
      <c r="AB319">
        <f t="shared" si="106"/>
        <v>550216.57604931458</v>
      </c>
      <c r="AC319">
        <f t="shared" si="104"/>
        <v>549522.41807200457</v>
      </c>
      <c r="AD319">
        <f t="shared" si="107"/>
        <v>88.008178278806312</v>
      </c>
      <c r="AE319">
        <f t="shared" si="97"/>
        <v>0.38546307820019238</v>
      </c>
      <c r="AF319">
        <f t="shared" si="105"/>
        <v>548828.90896779392</v>
      </c>
      <c r="AG319">
        <f t="shared" si="98"/>
        <v>0.28159607452219254</v>
      </c>
    </row>
    <row r="320" spans="19:33" x14ac:dyDescent="0.25">
      <c r="S320">
        <f t="shared" si="99"/>
        <v>13</v>
      </c>
      <c r="T320">
        <f t="shared" si="100"/>
        <v>13</v>
      </c>
      <c r="U320">
        <f t="shared" si="101"/>
        <v>301</v>
      </c>
      <c r="V320">
        <f t="shared" si="102"/>
        <v>19.798552079480675</v>
      </c>
      <c r="Y320">
        <f t="shared" si="90"/>
        <v>88.003543477835549</v>
      </c>
      <c r="Z320">
        <f t="shared" si="103"/>
        <v>0</v>
      </c>
      <c r="AA320">
        <f t="shared" si="96"/>
        <v>0.38528272660381407</v>
      </c>
      <c r="AB320">
        <f t="shared" si="106"/>
        <v>548828.90896779497</v>
      </c>
      <c r="AC320">
        <f t="shared" si="104"/>
        <v>548135.40005990805</v>
      </c>
      <c r="AD320">
        <f t="shared" si="107"/>
        <v>87.998908678176832</v>
      </c>
      <c r="AE320">
        <f t="shared" si="97"/>
        <v>0.38510237505849065</v>
      </c>
      <c r="AF320">
        <f t="shared" si="105"/>
        <v>547442.54041758436</v>
      </c>
      <c r="AG320">
        <f t="shared" si="98"/>
        <v>0.28127736019517652</v>
      </c>
    </row>
    <row r="321" spans="19:33" x14ac:dyDescent="0.25">
      <c r="S321">
        <f t="shared" si="99"/>
        <v>13</v>
      </c>
      <c r="T321">
        <f t="shared" si="100"/>
        <v>14</v>
      </c>
      <c r="U321">
        <f t="shared" si="101"/>
        <v>302</v>
      </c>
      <c r="V321">
        <f t="shared" si="102"/>
        <v>19.798552079480675</v>
      </c>
      <c r="Y321">
        <f t="shared" si="90"/>
        <v>87.994278217634431</v>
      </c>
      <c r="Z321">
        <f t="shared" si="103"/>
        <v>0</v>
      </c>
      <c r="AA321">
        <f t="shared" si="96"/>
        <v>0.38492219235894071</v>
      </c>
      <c r="AB321">
        <f t="shared" si="106"/>
        <v>547442.54041758424</v>
      </c>
      <c r="AC321">
        <f t="shared" si="104"/>
        <v>546749.6804713381</v>
      </c>
      <c r="AD321">
        <f t="shared" si="107"/>
        <v>87.989647755060872</v>
      </c>
      <c r="AE321">
        <f t="shared" si="97"/>
        <v>0.38474200958035337</v>
      </c>
      <c r="AF321">
        <f t="shared" si="105"/>
        <v>546057.46918309492</v>
      </c>
      <c r="AG321">
        <f t="shared" si="98"/>
        <v>0.28095867172532935</v>
      </c>
    </row>
    <row r="322" spans="19:33" x14ac:dyDescent="0.25">
      <c r="S322">
        <f t="shared" si="99"/>
        <v>13</v>
      </c>
      <c r="T322">
        <f t="shared" si="100"/>
        <v>15</v>
      </c>
      <c r="U322">
        <f t="shared" si="101"/>
        <v>303</v>
      </c>
      <c r="V322">
        <f t="shared" si="102"/>
        <v>19.798552079480675</v>
      </c>
      <c r="Y322">
        <f t="shared" si="90"/>
        <v>87.985021627543233</v>
      </c>
      <c r="Z322">
        <f t="shared" si="103"/>
        <v>0</v>
      </c>
      <c r="AA322">
        <f t="shared" si="96"/>
        <v>0.38456199548953934</v>
      </c>
      <c r="AB322">
        <f t="shared" si="106"/>
        <v>546057.4691830948</v>
      </c>
      <c r="AC322">
        <f t="shared" si="104"/>
        <v>545365.25759121368</v>
      </c>
      <c r="AD322">
        <f t="shared" si="107"/>
        <v>87.980395497996341</v>
      </c>
      <c r="AE322">
        <f t="shared" si="97"/>
        <v>0.38438198131976203</v>
      </c>
      <c r="AF322">
        <f t="shared" si="105"/>
        <v>544673.69405034371</v>
      </c>
      <c r="AG322">
        <f t="shared" si="98"/>
        <v>0.28064028147312575</v>
      </c>
    </row>
    <row r="323" spans="19:33" x14ac:dyDescent="0.25">
      <c r="S323">
        <f t="shared" si="99"/>
        <v>13</v>
      </c>
      <c r="T323">
        <f t="shared" si="100"/>
        <v>16</v>
      </c>
      <c r="U323">
        <f t="shared" si="101"/>
        <v>304</v>
      </c>
      <c r="V323">
        <f t="shared" si="102"/>
        <v>19.798552079480675</v>
      </c>
      <c r="Y323">
        <f t="shared" si="90"/>
        <v>87.975773699448766</v>
      </c>
      <c r="Z323">
        <f t="shared" si="103"/>
        <v>0</v>
      </c>
      <c r="AA323">
        <f t="shared" si="96"/>
        <v>0.38420213567990558</v>
      </c>
      <c r="AB323">
        <f t="shared" si="106"/>
        <v>544673.69405034336</v>
      </c>
      <c r="AC323">
        <f t="shared" si="104"/>
        <v>543982.1302061195</v>
      </c>
      <c r="AD323">
        <f t="shared" si="107"/>
        <v>87.971151898873842</v>
      </c>
      <c r="AE323">
        <f t="shared" si="97"/>
        <v>0.38402228996115995</v>
      </c>
      <c r="AF323">
        <f t="shared" si="105"/>
        <v>543291.2138064832</v>
      </c>
      <c r="AG323">
        <f t="shared" si="98"/>
        <v>0.28032218915950396</v>
      </c>
    </row>
    <row r="324" spans="19:33" x14ac:dyDescent="0.25">
      <c r="S324">
        <f t="shared" si="99"/>
        <v>13</v>
      </c>
      <c r="T324">
        <f t="shared" si="100"/>
        <v>17</v>
      </c>
      <c r="U324">
        <f t="shared" si="101"/>
        <v>305</v>
      </c>
      <c r="V324">
        <f t="shared" si="102"/>
        <v>19.798552079480675</v>
      </c>
      <c r="Y324">
        <f t="shared" si="90"/>
        <v>87.966534425245442</v>
      </c>
      <c r="Z324">
        <f t="shared" si="103"/>
        <v>0</v>
      </c>
      <c r="AA324">
        <f t="shared" si="96"/>
        <v>0.38384261261463093</v>
      </c>
      <c r="AB324">
        <f t="shared" si="106"/>
        <v>543291.21380648413</v>
      </c>
      <c r="AC324">
        <f t="shared" si="104"/>
        <v>542600.29710377776</v>
      </c>
      <c r="AD324">
        <f t="shared" si="107"/>
        <v>87.961916949591583</v>
      </c>
      <c r="AE324">
        <f t="shared" si="97"/>
        <v>0.38366293518928629</v>
      </c>
      <c r="AF324">
        <f t="shared" si="105"/>
        <v>541910.02723980264</v>
      </c>
      <c r="AG324">
        <f t="shared" si="98"/>
        <v>0.28000439450566356</v>
      </c>
    </row>
    <row r="325" spans="19:33" x14ac:dyDescent="0.25">
      <c r="S325">
        <f t="shared" si="99"/>
        <v>13</v>
      </c>
      <c r="T325">
        <f t="shared" si="100"/>
        <v>18</v>
      </c>
      <c r="U325">
        <f t="shared" si="101"/>
        <v>306</v>
      </c>
      <c r="V325">
        <f t="shared" si="102"/>
        <v>19.798552079480675</v>
      </c>
      <c r="Y325">
        <f t="shared" si="90"/>
        <v>87.957303796835234</v>
      </c>
      <c r="Z325">
        <f t="shared" si="103"/>
        <v>0</v>
      </c>
      <c r="AA325">
        <f t="shared" si="96"/>
        <v>0.38348342597860113</v>
      </c>
      <c r="AB325">
        <f t="shared" si="106"/>
        <v>541910.02723980253</v>
      </c>
      <c r="AC325">
        <f t="shared" si="104"/>
        <v>541219.75707304105</v>
      </c>
      <c r="AD325">
        <f t="shared" si="107"/>
        <v>87.952689847158112</v>
      </c>
      <c r="AE325">
        <f t="shared" si="97"/>
        <v>0.38330380936917252</v>
      </c>
      <c r="AF325">
        <f t="shared" si="105"/>
        <v>540530.13352607354</v>
      </c>
      <c r="AG325">
        <f t="shared" si="98"/>
        <v>0.27968689723306445</v>
      </c>
    </row>
    <row r="326" spans="19:33" x14ac:dyDescent="0.25">
      <c r="S326">
        <f t="shared" si="99"/>
        <v>13</v>
      </c>
      <c r="T326">
        <f t="shared" si="100"/>
        <v>19</v>
      </c>
      <c r="U326">
        <f t="shared" si="101"/>
        <v>307</v>
      </c>
      <c r="V326">
        <f t="shared" si="102"/>
        <v>19.798552079480675</v>
      </c>
      <c r="Y326">
        <f t="shared" ref="Y326:Y389" si="10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87.948069171385853</v>
      </c>
      <c r="Z326">
        <f t="shared" si="103"/>
        <v>0</v>
      </c>
      <c r="AA326">
        <f t="shared" si="96"/>
        <v>0.38312286937760237</v>
      </c>
      <c r="AB326">
        <f t="shared" si="106"/>
        <v>540530.13352607435</v>
      </c>
      <c r="AC326">
        <f t="shared" si="104"/>
        <v>539840.51236119471</v>
      </c>
      <c r="AD326">
        <f t="shared" si="107"/>
        <v>87.94344851157426</v>
      </c>
      <c r="AE326">
        <f t="shared" si="97"/>
        <v>0.38294193001103227</v>
      </c>
      <c r="AF326">
        <f t="shared" si="105"/>
        <v>539151.54257803468</v>
      </c>
      <c r="AG326">
        <f t="shared" si="98"/>
        <v>0.27936802218833368</v>
      </c>
    </row>
    <row r="327" spans="19:33" x14ac:dyDescent="0.25">
      <c r="S327">
        <f t="shared" si="99"/>
        <v>13</v>
      </c>
      <c r="T327">
        <f t="shared" si="100"/>
        <v>20</v>
      </c>
      <c r="U327">
        <f t="shared" si="101"/>
        <v>308</v>
      </c>
      <c r="V327">
        <f t="shared" si="102"/>
        <v>19.798552079480675</v>
      </c>
      <c r="Y327">
        <f t="shared" si="108"/>
        <v>87.938832216207217</v>
      </c>
      <c r="Z327">
        <f t="shared" si="103"/>
        <v>0</v>
      </c>
      <c r="AA327">
        <f t="shared" si="96"/>
        <v>0.38276116155075357</v>
      </c>
      <c r="AB327">
        <f t="shared" si="106"/>
        <v>539151.54257803538</v>
      </c>
      <c r="AC327">
        <f t="shared" si="104"/>
        <v>538462.57248724403</v>
      </c>
      <c r="AD327">
        <f t="shared" si="107"/>
        <v>87.934215918778946</v>
      </c>
      <c r="AE327">
        <f t="shared" si="97"/>
        <v>0.38258039300975977</v>
      </c>
      <c r="AF327">
        <f t="shared" si="105"/>
        <v>537774.25316320022</v>
      </c>
      <c r="AG327">
        <f t="shared" si="98"/>
        <v>0.27904798385653928</v>
      </c>
    </row>
    <row r="328" spans="19:33" x14ac:dyDescent="0.25">
      <c r="S328">
        <f t="shared" si="99"/>
        <v>13</v>
      </c>
      <c r="T328">
        <f t="shared" si="100"/>
        <v>21</v>
      </c>
      <c r="U328">
        <f t="shared" si="101"/>
        <v>309</v>
      </c>
      <c r="V328">
        <f t="shared" si="102"/>
        <v>19.798552079480675</v>
      </c>
      <c r="Y328">
        <f t="shared" si="108"/>
        <v>87.929603981674745</v>
      </c>
      <c r="Z328">
        <f t="shared" si="103"/>
        <v>0</v>
      </c>
      <c r="AA328">
        <f t="shared" si="96"/>
        <v>0.38239979521370437</v>
      </c>
      <c r="AB328">
        <f t="shared" si="106"/>
        <v>537774.25316319987</v>
      </c>
      <c r="AC328">
        <f t="shared" si="104"/>
        <v>537085.93353181519</v>
      </c>
      <c r="AD328">
        <f t="shared" si="107"/>
        <v>87.924992042511263</v>
      </c>
      <c r="AE328">
        <f t="shared" si="97"/>
        <v>0.3822191973370101</v>
      </c>
      <c r="AF328">
        <f t="shared" si="105"/>
        <v>536398.26405278663</v>
      </c>
      <c r="AG328">
        <f t="shared" si="98"/>
        <v>0.27872824767420823</v>
      </c>
    </row>
    <row r="329" spans="19:33" x14ac:dyDescent="0.25">
      <c r="S329">
        <f t="shared" si="99"/>
        <v>13</v>
      </c>
      <c r="T329">
        <f t="shared" si="100"/>
        <v>22</v>
      </c>
      <c r="U329">
        <f t="shared" si="101"/>
        <v>310</v>
      </c>
      <c r="V329">
        <f t="shared" si="102"/>
        <v>19.798552079480675</v>
      </c>
      <c r="Y329">
        <f t="shared" si="108"/>
        <v>87.920384459555251</v>
      </c>
      <c r="Z329">
        <f t="shared" si="103"/>
        <v>0</v>
      </c>
      <c r="AA329">
        <f t="shared" si="96"/>
        <v>0.38203877004405329</v>
      </c>
      <c r="AB329">
        <f t="shared" si="106"/>
        <v>536398.26405278663</v>
      </c>
      <c r="AC329">
        <f t="shared" si="104"/>
        <v>535710.59426670731</v>
      </c>
      <c r="AD329">
        <f t="shared" si="107"/>
        <v>87.915776874541905</v>
      </c>
      <c r="AE329">
        <f t="shared" si="97"/>
        <v>0.38185834267053381</v>
      </c>
      <c r="AF329">
        <f t="shared" si="105"/>
        <v>535023.57401917269</v>
      </c>
      <c r="AG329">
        <f t="shared" si="98"/>
        <v>0.27840881335608048</v>
      </c>
    </row>
    <row r="330" spans="19:33" x14ac:dyDescent="0.25">
      <c r="S330">
        <f t="shared" si="99"/>
        <v>13</v>
      </c>
      <c r="T330">
        <f t="shared" si="100"/>
        <v>23</v>
      </c>
      <c r="U330">
        <f t="shared" si="101"/>
        <v>311</v>
      </c>
      <c r="V330">
        <f t="shared" si="102"/>
        <v>19.798552079480675</v>
      </c>
      <c r="Y330">
        <f t="shared" si="108"/>
        <v>87.911173641623307</v>
      </c>
      <c r="Z330">
        <f t="shared" si="103"/>
        <v>0</v>
      </c>
      <c r="AA330">
        <f t="shared" si="96"/>
        <v>0.38167808571970269</v>
      </c>
      <c r="AB330">
        <f t="shared" si="106"/>
        <v>535023.57401917246</v>
      </c>
      <c r="AC330">
        <f t="shared" si="104"/>
        <v>534336.55346487695</v>
      </c>
      <c r="AD330">
        <f t="shared" si="107"/>
        <v>87.906570406649323</v>
      </c>
      <c r="AE330">
        <f t="shared" si="97"/>
        <v>0.38149782868838517</v>
      </c>
      <c r="AF330">
        <f t="shared" si="105"/>
        <v>533650.18183589424</v>
      </c>
      <c r="AG330">
        <f t="shared" si="98"/>
        <v>0.2780896806171646</v>
      </c>
    </row>
    <row r="331" spans="19:33" x14ac:dyDescent="0.25">
      <c r="S331">
        <f t="shared" si="99"/>
        <v>13</v>
      </c>
      <c r="T331">
        <f t="shared" si="100"/>
        <v>24</v>
      </c>
      <c r="U331">
        <f t="shared" si="101"/>
        <v>312</v>
      </c>
      <c r="V331">
        <f t="shared" si="102"/>
        <v>19.798552079480675</v>
      </c>
      <c r="Y331">
        <f t="shared" si="108"/>
        <v>87.901971519661259</v>
      </c>
      <c r="Z331">
        <f t="shared" si="103"/>
        <v>0</v>
      </c>
      <c r="AA331">
        <f t="shared" si="96"/>
        <v>0.38131774191885931</v>
      </c>
      <c r="AB331">
        <f t="shared" si="106"/>
        <v>533650.18183589436</v>
      </c>
      <c r="AC331">
        <f t="shared" si="104"/>
        <v>532963.80990044039</v>
      </c>
      <c r="AD331">
        <f t="shared" si="107"/>
        <v>87.897372630619742</v>
      </c>
      <c r="AE331">
        <f t="shared" si="97"/>
        <v>0.38113765506892272</v>
      </c>
      <c r="AF331">
        <f t="shared" si="105"/>
        <v>532278.08627764625</v>
      </c>
      <c r="AG331">
        <f t="shared" si="98"/>
        <v>0.27777084917273864</v>
      </c>
    </row>
    <row r="332" spans="19:33" x14ac:dyDescent="0.25">
      <c r="S332">
        <f t="shared" si="99"/>
        <v>14</v>
      </c>
      <c r="T332">
        <f t="shared" si="100"/>
        <v>1</v>
      </c>
      <c r="U332">
        <f t="shared" si="101"/>
        <v>313</v>
      </c>
      <c r="V332">
        <f t="shared" si="102"/>
        <v>19.798552079480675</v>
      </c>
      <c r="Y332">
        <f t="shared" si="108"/>
        <v>87.89277494132044</v>
      </c>
      <c r="Z332">
        <f t="shared" si="103"/>
        <v>0</v>
      </c>
      <c r="AA332">
        <f t="shared" si="96"/>
        <v>0.3809573066146314</v>
      </c>
      <c r="AB332">
        <f t="shared" si="106"/>
        <v>532278.0862776459</v>
      </c>
      <c r="AC332">
        <f t="shared" si="104"/>
        <v>531592.3631257395</v>
      </c>
      <c r="AD332">
        <f t="shared" si="107"/>
        <v>87.888168576984413</v>
      </c>
      <c r="AE332">
        <f t="shared" si="97"/>
        <v>0.38077576672633978</v>
      </c>
      <c r="AF332">
        <f t="shared" si="105"/>
        <v>530907.29351743113</v>
      </c>
      <c r="AG332">
        <f t="shared" si="98"/>
        <v>0.27745189479194615</v>
      </c>
    </row>
    <row r="333" spans="19:33" x14ac:dyDescent="0.25">
      <c r="S333">
        <f t="shared" si="99"/>
        <v>14</v>
      </c>
      <c r="T333">
        <f t="shared" si="100"/>
        <v>2</v>
      </c>
      <c r="U333">
        <f t="shared" si="101"/>
        <v>314</v>
      </c>
      <c r="V333">
        <f t="shared" si="102"/>
        <v>19.798552079480675</v>
      </c>
      <c r="Y333">
        <f t="shared" si="108"/>
        <v>87.88356660284569</v>
      </c>
      <c r="Z333">
        <f t="shared" si="103"/>
        <v>0</v>
      </c>
      <c r="AA333">
        <f t="shared" si="96"/>
        <v>0.38059439985864973</v>
      </c>
      <c r="AB333">
        <f t="shared" si="106"/>
        <v>530907.29351743171</v>
      </c>
      <c r="AC333">
        <f t="shared" si="104"/>
        <v>530222.22359768616</v>
      </c>
      <c r="AD333">
        <f t="shared" si="107"/>
        <v>87.878964626614874</v>
      </c>
      <c r="AE333">
        <f t="shared" si="97"/>
        <v>0.38041303290850886</v>
      </c>
      <c r="AF333">
        <f t="shared" si="105"/>
        <v>529537.80659896112</v>
      </c>
      <c r="AG333">
        <f t="shared" si="98"/>
        <v>0.27713048014352143</v>
      </c>
    </row>
    <row r="334" spans="19:33" x14ac:dyDescent="0.25">
      <c r="S334">
        <f t="shared" si="99"/>
        <v>14</v>
      </c>
      <c r="T334">
        <f t="shared" si="100"/>
        <v>3</v>
      </c>
      <c r="U334">
        <f t="shared" si="101"/>
        <v>315</v>
      </c>
      <c r="V334">
        <f t="shared" si="102"/>
        <v>19.798552079480675</v>
      </c>
      <c r="Y334">
        <f t="shared" si="108"/>
        <v>87.87436703639915</v>
      </c>
      <c r="Z334">
        <f t="shared" si="103"/>
        <v>0</v>
      </c>
      <c r="AA334">
        <f t="shared" si="96"/>
        <v>0.38023183881414574</v>
      </c>
      <c r="AB334">
        <f t="shared" si="106"/>
        <v>529537.80659896031</v>
      </c>
      <c r="AC334">
        <f t="shared" si="104"/>
        <v>528853.38928909483</v>
      </c>
      <c r="AD334">
        <f t="shared" si="107"/>
        <v>87.869769444093336</v>
      </c>
      <c r="AE334">
        <f t="shared" si="97"/>
        <v>0.38005064463741078</v>
      </c>
      <c r="AF334">
        <f t="shared" si="105"/>
        <v>528169.62427826563</v>
      </c>
      <c r="AG334">
        <f t="shared" si="98"/>
        <v>0.27680937168044933</v>
      </c>
    </row>
    <row r="335" spans="19:33" x14ac:dyDescent="0.25">
      <c r="S335">
        <f t="shared" si="99"/>
        <v>14</v>
      </c>
      <c r="T335">
        <f t="shared" si="100"/>
        <v>4</v>
      </c>
      <c r="U335">
        <f t="shared" si="101"/>
        <v>316</v>
      </c>
      <c r="V335">
        <f t="shared" si="102"/>
        <v>19.798552079480675</v>
      </c>
      <c r="Y335">
        <f t="shared" si="108"/>
        <v>87.865176233624439</v>
      </c>
      <c r="Z335">
        <f t="shared" si="103"/>
        <v>0</v>
      </c>
      <c r="AA335">
        <f t="shared" si="96"/>
        <v>0.3798696231517889</v>
      </c>
      <c r="AB335">
        <f t="shared" si="106"/>
        <v>528169.62427826505</v>
      </c>
      <c r="AC335">
        <f t="shared" si="104"/>
        <v>527485.85895659181</v>
      </c>
      <c r="AD335">
        <f t="shared" si="107"/>
        <v>87.860583021067441</v>
      </c>
      <c r="AE335">
        <f t="shared" si="97"/>
        <v>0.37968860158387358</v>
      </c>
      <c r="AF335">
        <f t="shared" si="105"/>
        <v>526802.74531256314</v>
      </c>
      <c r="AG335">
        <f t="shared" si="98"/>
        <v>0.27648856911105257</v>
      </c>
    </row>
    <row r="336" spans="19:33" x14ac:dyDescent="0.25">
      <c r="S336">
        <f t="shared" si="99"/>
        <v>14</v>
      </c>
      <c r="T336">
        <f t="shared" si="100"/>
        <v>5</v>
      </c>
      <c r="U336">
        <f t="shared" si="101"/>
        <v>317</v>
      </c>
      <c r="V336">
        <f t="shared" si="102"/>
        <v>19.798552079480675</v>
      </c>
      <c r="Y336">
        <f t="shared" si="108"/>
        <v>87.855994186173135</v>
      </c>
      <c r="Z336">
        <f t="shared" si="103"/>
        <v>0</v>
      </c>
      <c r="AA336">
        <f t="shared" si="96"/>
        <v>0.3795077525425623</v>
      </c>
      <c r="AB336">
        <f t="shared" si="106"/>
        <v>526802.74531256407</v>
      </c>
      <c r="AC336">
        <f t="shared" si="104"/>
        <v>526119.63135798741</v>
      </c>
      <c r="AD336">
        <f t="shared" si="107"/>
        <v>87.851405349192717</v>
      </c>
      <c r="AE336">
        <f t="shared" si="97"/>
        <v>0.37932690341903597</v>
      </c>
      <c r="AF336">
        <f t="shared" si="105"/>
        <v>525437.16846025549</v>
      </c>
      <c r="AG336">
        <f t="shared" si="98"/>
        <v>0.27616807214393163</v>
      </c>
    </row>
    <row r="337" spans="19:33" x14ac:dyDescent="0.25">
      <c r="S337">
        <f t="shared" si="99"/>
        <v>14</v>
      </c>
      <c r="T337">
        <f t="shared" si="100"/>
        <v>6</v>
      </c>
      <c r="U337">
        <f t="shared" si="101"/>
        <v>318</v>
      </c>
      <c r="V337">
        <f t="shared" si="102"/>
        <v>19.798552079480675</v>
      </c>
      <c r="Y337">
        <f t="shared" si="108"/>
        <v>87.846820885704744</v>
      </c>
      <c r="Z337">
        <f t="shared" si="103"/>
        <v>0</v>
      </c>
      <c r="AA337">
        <f t="shared" si="96"/>
        <v>0.37914622665776154</v>
      </c>
      <c r="AB337">
        <f t="shared" si="106"/>
        <v>525437.16846025561</v>
      </c>
      <c r="AC337">
        <f t="shared" si="104"/>
        <v>524754.70525227161</v>
      </c>
      <c r="AD337">
        <f t="shared" si="107"/>
        <v>87.84223642013265</v>
      </c>
      <c r="AE337">
        <f t="shared" si="97"/>
        <v>0.37896554981435049</v>
      </c>
      <c r="AF337">
        <f t="shared" si="105"/>
        <v>524072.89248092397</v>
      </c>
      <c r="AG337">
        <f t="shared" si="98"/>
        <v>0.27584788048796383</v>
      </c>
    </row>
    <row r="338" spans="19:33" x14ac:dyDescent="0.25">
      <c r="S338">
        <f t="shared" si="99"/>
        <v>14</v>
      </c>
      <c r="T338">
        <f t="shared" si="100"/>
        <v>7</v>
      </c>
      <c r="U338">
        <f t="shared" si="101"/>
        <v>319</v>
      </c>
      <c r="V338">
        <f t="shared" si="102"/>
        <v>19.798552079480675</v>
      </c>
      <c r="Y338">
        <f t="shared" si="108"/>
        <v>87.837656323886733</v>
      </c>
      <c r="Z338">
        <f t="shared" si="103"/>
        <v>0</v>
      </c>
      <c r="AA338">
        <f t="shared" si="96"/>
        <v>0.37878504516899597</v>
      </c>
      <c r="AB338">
        <f t="shared" si="106"/>
        <v>524072.8924809231</v>
      </c>
      <c r="AC338">
        <f t="shared" si="104"/>
        <v>523391.0793996189</v>
      </c>
      <c r="AD338">
        <f t="shared" si="107"/>
        <v>87.833071268464408</v>
      </c>
      <c r="AE338">
        <f t="shared" si="97"/>
        <v>0.37860384803468583</v>
      </c>
      <c r="AF338">
        <f t="shared" si="105"/>
        <v>522709.91862799821</v>
      </c>
      <c r="AG338">
        <f t="shared" si="98"/>
        <v>0.2755279938523042</v>
      </c>
    </row>
    <row r="339" spans="19:33" x14ac:dyDescent="0.25">
      <c r="S339">
        <f t="shared" si="99"/>
        <v>14</v>
      </c>
      <c r="T339">
        <f t="shared" si="100"/>
        <v>8</v>
      </c>
      <c r="U339">
        <f t="shared" si="101"/>
        <v>320</v>
      </c>
      <c r="V339">
        <f t="shared" si="102"/>
        <v>19.798552079480675</v>
      </c>
      <c r="Y339">
        <f t="shared" si="108"/>
        <v>87.828483761547332</v>
      </c>
      <c r="Z339">
        <f t="shared" si="103"/>
        <v>0</v>
      </c>
      <c r="AA339">
        <f t="shared" si="96"/>
        <v>0.37842186910459302</v>
      </c>
      <c r="AB339">
        <f t="shared" si="106"/>
        <v>522709.91862799891</v>
      </c>
      <c r="AC339">
        <f t="shared" si="104"/>
        <v>522028.75926361064</v>
      </c>
      <c r="AD339">
        <f t="shared" si="107"/>
        <v>87.823896264107731</v>
      </c>
      <c r="AE339">
        <f t="shared" si="97"/>
        <v>0.3782398905504562</v>
      </c>
      <c r="AF339">
        <f t="shared" si="105"/>
        <v>521348.25502201729</v>
      </c>
      <c r="AG339">
        <f t="shared" si="98"/>
        <v>0.27520611451672777</v>
      </c>
    </row>
    <row r="340" spans="19:33" x14ac:dyDescent="0.25">
      <c r="S340">
        <f t="shared" si="99"/>
        <v>14</v>
      </c>
      <c r="T340">
        <f t="shared" si="100"/>
        <v>9</v>
      </c>
      <c r="U340">
        <f t="shared" si="101"/>
        <v>321</v>
      </c>
      <c r="V340">
        <f t="shared" si="102"/>
        <v>19.798552079480675</v>
      </c>
      <c r="Y340">
        <f t="shared" si="108"/>
        <v>87.819313178813516</v>
      </c>
      <c r="Z340">
        <f t="shared" si="103"/>
        <v>0</v>
      </c>
      <c r="AA340">
        <f t="shared" si="96"/>
        <v>0.37805808701894311</v>
      </c>
      <c r="AB340">
        <f t="shared" si="106"/>
        <v>521348.25502201717</v>
      </c>
      <c r="AC340">
        <f t="shared" si="104"/>
        <v>520667.75046538305</v>
      </c>
      <c r="AD340">
        <f t="shared" si="107"/>
        <v>87.81473009139755</v>
      </c>
      <c r="AE340">
        <f t="shared" si="97"/>
        <v>0.37787628340326357</v>
      </c>
      <c r="AF340">
        <f t="shared" si="105"/>
        <v>519987.90040176542</v>
      </c>
      <c r="AG340">
        <f t="shared" si="98"/>
        <v>0.27488360631938352</v>
      </c>
    </row>
    <row r="341" spans="19:33" x14ac:dyDescent="0.25">
      <c r="S341">
        <f t="shared" si="99"/>
        <v>14</v>
      </c>
      <c r="T341">
        <f t="shared" si="100"/>
        <v>10</v>
      </c>
      <c r="U341">
        <f t="shared" si="101"/>
        <v>322</v>
      </c>
      <c r="V341">
        <f t="shared" si="102"/>
        <v>19.798552079480675</v>
      </c>
      <c r="Y341">
        <f t="shared" si="108"/>
        <v>87.810151411885514</v>
      </c>
      <c r="Z341">
        <f t="shared" si="103"/>
        <v>0</v>
      </c>
      <c r="AA341">
        <f t="shared" ref="AA341:AA404" si="109">IF(AND(U341&gt;=$G$16,U341&lt;=$H$16),0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0.37769465464195606</v>
      </c>
      <c r="AB341">
        <f t="shared" si="106"/>
        <v>519987.90040176536</v>
      </c>
      <c r="AC341">
        <f t="shared" si="104"/>
        <v>519308.05002340983</v>
      </c>
      <c r="AD341">
        <f t="shared" si="107"/>
        <v>87.805572730253772</v>
      </c>
      <c r="AE341">
        <f t="shared" ref="AE341:AE404" si="110">IF(AND(U341&gt;=$G$16,U341&lt;=$H$16),0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0.37751302579656326</v>
      </c>
      <c r="AF341">
        <f t="shared" si="105"/>
        <v>518628.85350889771</v>
      </c>
      <c r="AG341">
        <f t="shared" ref="AG341:AG404" si="111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0.2745614081535524</v>
      </c>
    </row>
    <row r="342" spans="19:33" x14ac:dyDescent="0.25">
      <c r="S342">
        <f t="shared" si="99"/>
        <v>14</v>
      </c>
      <c r="T342">
        <f t="shared" si="100"/>
        <v>11</v>
      </c>
      <c r="U342">
        <f t="shared" si="101"/>
        <v>323</v>
      </c>
      <c r="V342">
        <f t="shared" si="102"/>
        <v>19.798552079480675</v>
      </c>
      <c r="Y342">
        <f t="shared" si="108"/>
        <v>87.800998452288567</v>
      </c>
      <c r="Z342">
        <f t="shared" si="103"/>
        <v>0</v>
      </c>
      <c r="AA342">
        <f t="shared" si="109"/>
        <v>0.37733157163745201</v>
      </c>
      <c r="AB342">
        <f t="shared" si="106"/>
        <v>518628.85350889724</v>
      </c>
      <c r="AC342">
        <f t="shared" si="104"/>
        <v>517949.65667994984</v>
      </c>
      <c r="AD342">
        <f t="shared" si="107"/>
        <v>87.796424172205704</v>
      </c>
      <c r="AE342">
        <f t="shared" si="110"/>
        <v>0.37715011739433668</v>
      </c>
      <c r="AF342">
        <f t="shared" si="105"/>
        <v>517271.11308627762</v>
      </c>
      <c r="AG342">
        <f t="shared" si="111"/>
        <v>0.27423951972119681</v>
      </c>
    </row>
    <row r="343" spans="19:33" x14ac:dyDescent="0.25">
      <c r="S343">
        <f t="shared" si="99"/>
        <v>14</v>
      </c>
      <c r="T343">
        <f t="shared" si="100"/>
        <v>12</v>
      </c>
      <c r="U343">
        <f t="shared" si="101"/>
        <v>324</v>
      </c>
      <c r="V343">
        <f t="shared" si="102"/>
        <v>19.798552079480675</v>
      </c>
      <c r="Y343">
        <f t="shared" si="108"/>
        <v>87.791854291556078</v>
      </c>
      <c r="Z343">
        <f t="shared" si="103"/>
        <v>0</v>
      </c>
      <c r="AA343">
        <f t="shared" si="109"/>
        <v>0.37696883766957484</v>
      </c>
      <c r="AB343">
        <f t="shared" si="106"/>
        <v>517271.11308627774</v>
      </c>
      <c r="AC343">
        <f t="shared" si="104"/>
        <v>516592.56917847251</v>
      </c>
      <c r="AD343">
        <f t="shared" si="107"/>
        <v>87.787284408790825</v>
      </c>
      <c r="AE343">
        <f t="shared" si="110"/>
        <v>0.37678755786088947</v>
      </c>
      <c r="AF343">
        <f t="shared" si="105"/>
        <v>515914.67787797854</v>
      </c>
      <c r="AG343">
        <f t="shared" si="111"/>
        <v>0.27391794072456588</v>
      </c>
    </row>
    <row r="344" spans="19:33" x14ac:dyDescent="0.25">
      <c r="S344">
        <f t="shared" si="99"/>
        <v>14</v>
      </c>
      <c r="T344">
        <f t="shared" si="100"/>
        <v>13</v>
      </c>
      <c r="U344">
        <f t="shared" si="101"/>
        <v>325</v>
      </c>
      <c r="V344">
        <f t="shared" si="102"/>
        <v>19.798552079480675</v>
      </c>
      <c r="Y344">
        <f t="shared" si="108"/>
        <v>87.782718921229574</v>
      </c>
      <c r="Z344">
        <f t="shared" si="103"/>
        <v>0</v>
      </c>
      <c r="AA344">
        <f t="shared" si="109"/>
        <v>0.37660645240279067</v>
      </c>
      <c r="AB344">
        <f t="shared" si="106"/>
        <v>515914.67787797877</v>
      </c>
      <c r="AC344">
        <f t="shared" si="104"/>
        <v>515236.78626365378</v>
      </c>
      <c r="AD344">
        <f t="shared" si="107"/>
        <v>87.778153431554728</v>
      </c>
      <c r="AE344">
        <f t="shared" si="110"/>
        <v>0.376425346860849</v>
      </c>
      <c r="AF344">
        <f t="shared" si="105"/>
        <v>514559.54662927974</v>
      </c>
      <c r="AG344">
        <f t="shared" si="111"/>
        <v>0.27359667086619488</v>
      </c>
    </row>
    <row r="345" spans="19:33" x14ac:dyDescent="0.25">
      <c r="S345">
        <f t="shared" si="99"/>
        <v>14</v>
      </c>
      <c r="T345">
        <f t="shared" si="100"/>
        <v>14</v>
      </c>
      <c r="U345">
        <f t="shared" si="101"/>
        <v>326</v>
      </c>
      <c r="V345">
        <f t="shared" si="102"/>
        <v>19.798552079480675</v>
      </c>
      <c r="Y345">
        <f t="shared" si="108"/>
        <v>87.773586120126751</v>
      </c>
      <c r="Z345">
        <f t="shared" si="103"/>
        <v>0</v>
      </c>
      <c r="AA345">
        <f t="shared" si="109"/>
        <v>0.37624353241828878</v>
      </c>
      <c r="AB345">
        <f t="shared" si="106"/>
        <v>514559.54662928073</v>
      </c>
      <c r="AC345">
        <f t="shared" si="104"/>
        <v>513882.30827092781</v>
      </c>
      <c r="AD345">
        <f t="shared" si="107"/>
        <v>87.769013260610976</v>
      </c>
      <c r="AE345">
        <f t="shared" si="110"/>
        <v>0.37606092848465228</v>
      </c>
      <c r="AF345">
        <f t="shared" si="105"/>
        <v>513205.72728673596</v>
      </c>
      <c r="AG345">
        <f t="shared" si="111"/>
        <v>0.27327484206738517</v>
      </c>
    </row>
    <row r="346" spans="19:33" x14ac:dyDescent="0.25">
      <c r="S346">
        <f t="shared" si="99"/>
        <v>14</v>
      </c>
      <c r="T346">
        <f t="shared" si="100"/>
        <v>15</v>
      </c>
      <c r="U346">
        <f t="shared" si="101"/>
        <v>327</v>
      </c>
      <c r="V346">
        <f t="shared" si="102"/>
        <v>19.798552079480675</v>
      </c>
      <c r="Y346">
        <f t="shared" si="108"/>
        <v>87.764444839827377</v>
      </c>
      <c r="Z346">
        <f t="shared" si="103"/>
        <v>0</v>
      </c>
      <c r="AA346">
        <f t="shared" si="109"/>
        <v>0.37587850179896165</v>
      </c>
      <c r="AB346">
        <f t="shared" si="106"/>
        <v>513205.7272867366</v>
      </c>
      <c r="AC346">
        <f t="shared" si="104"/>
        <v>512529.14598349849</v>
      </c>
      <c r="AD346">
        <f t="shared" si="107"/>
        <v>87.759876416889497</v>
      </c>
      <c r="AE346">
        <f t="shared" si="110"/>
        <v>0.37569607502724606</v>
      </c>
      <c r="AF346">
        <f t="shared" si="105"/>
        <v>511853.22141663852</v>
      </c>
      <c r="AG346">
        <f t="shared" si="111"/>
        <v>0.27295090551445061</v>
      </c>
    </row>
    <row r="347" spans="19:33" x14ac:dyDescent="0.25">
      <c r="S347">
        <f t="shared" si="99"/>
        <v>14</v>
      </c>
      <c r="T347">
        <f t="shared" si="100"/>
        <v>16</v>
      </c>
      <c r="U347">
        <f t="shared" si="101"/>
        <v>328</v>
      </c>
      <c r="V347">
        <f t="shared" si="102"/>
        <v>19.798552079480675</v>
      </c>
      <c r="Y347">
        <f t="shared" si="108"/>
        <v>87.755312428377351</v>
      </c>
      <c r="Z347">
        <f t="shared" si="103"/>
        <v>0</v>
      </c>
      <c r="AA347">
        <f t="shared" si="109"/>
        <v>0.37551382533151095</v>
      </c>
      <c r="AB347">
        <f t="shared" si="106"/>
        <v>511853.22141663847</v>
      </c>
      <c r="AC347">
        <f t="shared" si="104"/>
        <v>511177.29653104173</v>
      </c>
      <c r="AD347">
        <f t="shared" si="107"/>
        <v>87.750748437713014</v>
      </c>
      <c r="AE347">
        <f t="shared" si="110"/>
        <v>0.37533157554983432</v>
      </c>
      <c r="AF347">
        <f t="shared" si="105"/>
        <v>510502.02774465905</v>
      </c>
      <c r="AG347">
        <f t="shared" si="111"/>
        <v>0.27262728324402269</v>
      </c>
    </row>
    <row r="348" spans="19:33" x14ac:dyDescent="0.25">
      <c r="S348">
        <f t="shared" si="99"/>
        <v>14</v>
      </c>
      <c r="T348">
        <f t="shared" si="100"/>
        <v>17</v>
      </c>
      <c r="U348">
        <f t="shared" si="101"/>
        <v>329</v>
      </c>
      <c r="V348">
        <f t="shared" si="102"/>
        <v>19.798552079480675</v>
      </c>
      <c r="Y348">
        <f t="shared" si="108"/>
        <v>87.746188877172145</v>
      </c>
      <c r="Z348">
        <f t="shared" si="103"/>
        <v>0</v>
      </c>
      <c r="AA348">
        <f t="shared" si="109"/>
        <v>0.3751495026723396</v>
      </c>
      <c r="AB348">
        <f t="shared" si="106"/>
        <v>510502.02774465951</v>
      </c>
      <c r="AC348">
        <f t="shared" si="104"/>
        <v>509826.75863984931</v>
      </c>
      <c r="AD348">
        <f t="shared" si="107"/>
        <v>87.741629314481173</v>
      </c>
      <c r="AE348">
        <f t="shared" si="110"/>
        <v>0.37496742970898672</v>
      </c>
      <c r="AF348">
        <f t="shared" si="105"/>
        <v>509152.14499770716</v>
      </c>
      <c r="AG348">
        <f t="shared" si="111"/>
        <v>0.27230397495118552</v>
      </c>
    </row>
    <row r="349" spans="19:33" x14ac:dyDescent="0.25">
      <c r="S349">
        <f t="shared" si="99"/>
        <v>14</v>
      </c>
      <c r="T349">
        <f t="shared" si="100"/>
        <v>18</v>
      </c>
      <c r="U349">
        <f t="shared" si="101"/>
        <v>330</v>
      </c>
      <c r="V349">
        <f t="shared" si="102"/>
        <v>19.798552079480675</v>
      </c>
      <c r="Y349">
        <f t="shared" si="108"/>
        <v>87.737074177615568</v>
      </c>
      <c r="Z349">
        <f t="shared" si="103"/>
        <v>0</v>
      </c>
      <c r="AA349">
        <f t="shared" si="109"/>
        <v>0.37478553347818355</v>
      </c>
      <c r="AB349">
        <f t="shared" si="106"/>
        <v>509152.14499770815</v>
      </c>
      <c r="AC349">
        <f t="shared" si="104"/>
        <v>508477.53103744739</v>
      </c>
      <c r="AD349">
        <f t="shared" si="107"/>
        <v>87.73251903860195</v>
      </c>
      <c r="AE349">
        <f t="shared" si="110"/>
        <v>0.37460363716160572</v>
      </c>
      <c r="AF349">
        <f t="shared" si="105"/>
        <v>507803.57190392638</v>
      </c>
      <c r="AG349">
        <f t="shared" si="111"/>
        <v>0.27198098033131879</v>
      </c>
    </row>
    <row r="350" spans="19:33" x14ac:dyDescent="0.25">
      <c r="S350">
        <f t="shared" si="99"/>
        <v>14</v>
      </c>
      <c r="T350">
        <f t="shared" si="100"/>
        <v>19</v>
      </c>
      <c r="U350">
        <f t="shared" si="101"/>
        <v>331</v>
      </c>
      <c r="V350">
        <f t="shared" si="102"/>
        <v>19.798552079480675</v>
      </c>
      <c r="Y350">
        <f t="shared" si="108"/>
        <v>87.727968321119761</v>
      </c>
      <c r="Z350">
        <f t="shared" si="103"/>
        <v>0</v>
      </c>
      <c r="AA350">
        <f t="shared" si="109"/>
        <v>0.37442191740611153</v>
      </c>
      <c r="AB350">
        <f t="shared" si="106"/>
        <v>507803.57190392615</v>
      </c>
      <c r="AC350">
        <f t="shared" si="104"/>
        <v>507129.61245259515</v>
      </c>
      <c r="AD350">
        <f t="shared" si="107"/>
        <v>87.723417601491647</v>
      </c>
      <c r="AE350">
        <f t="shared" si="110"/>
        <v>0.37424019756492605</v>
      </c>
      <c r="AF350">
        <f t="shared" si="105"/>
        <v>506456.30719269242</v>
      </c>
      <c r="AG350">
        <f t="shared" si="111"/>
        <v>0.27165829908009725</v>
      </c>
    </row>
    <row r="351" spans="19:33" x14ac:dyDescent="0.25">
      <c r="S351">
        <f t="shared" si="99"/>
        <v>14</v>
      </c>
      <c r="T351">
        <f t="shared" si="100"/>
        <v>20</v>
      </c>
      <c r="U351">
        <f t="shared" si="101"/>
        <v>332</v>
      </c>
      <c r="V351">
        <f t="shared" si="102"/>
        <v>19.798552079480675</v>
      </c>
      <c r="Y351">
        <f t="shared" si="108"/>
        <v>87.718871299105217</v>
      </c>
      <c r="Z351">
        <f t="shared" si="103"/>
        <v>0</v>
      </c>
      <c r="AA351">
        <f t="shared" si="109"/>
        <v>0.37405865411352562</v>
      </c>
      <c r="AB351">
        <f t="shared" si="106"/>
        <v>506456.30719269288</v>
      </c>
      <c r="AC351">
        <f t="shared" si="104"/>
        <v>505783.00161528855</v>
      </c>
      <c r="AD351">
        <f t="shared" si="107"/>
        <v>87.714318082236815</v>
      </c>
      <c r="AE351">
        <f t="shared" si="110"/>
        <v>0.3738761104149701</v>
      </c>
      <c r="AF351">
        <f t="shared" si="105"/>
        <v>505110.35319519899</v>
      </c>
      <c r="AG351">
        <f t="shared" si="111"/>
        <v>0.27133593089349178</v>
      </c>
    </row>
    <row r="352" spans="19:33" x14ac:dyDescent="0.25">
      <c r="S352">
        <f t="shared" si="99"/>
        <v>14</v>
      </c>
      <c r="T352">
        <f t="shared" si="100"/>
        <v>21</v>
      </c>
      <c r="U352">
        <f t="shared" si="101"/>
        <v>333</v>
      </c>
      <c r="V352">
        <f t="shared" si="102"/>
        <v>19.798552079480675</v>
      </c>
      <c r="Y352">
        <f t="shared" si="108"/>
        <v>87.709764478578776</v>
      </c>
      <c r="Z352">
        <f t="shared" si="103"/>
        <v>0</v>
      </c>
      <c r="AA352">
        <f t="shared" si="109"/>
        <v>0.37369304590228897</v>
      </c>
      <c r="AB352">
        <f t="shared" si="106"/>
        <v>505110.35319519986</v>
      </c>
      <c r="AC352">
        <f t="shared" si="104"/>
        <v>504437.70571257576</v>
      </c>
      <c r="AD352">
        <f t="shared" si="107"/>
        <v>87.705210881267064</v>
      </c>
      <c r="AE352">
        <f t="shared" si="110"/>
        <v>0.37350998164474358</v>
      </c>
      <c r="AF352">
        <f t="shared" si="105"/>
        <v>503765.71726127877</v>
      </c>
      <c r="AG352">
        <f t="shared" si="111"/>
        <v>0.27101122389055626</v>
      </c>
    </row>
    <row r="353" spans="19:33" x14ac:dyDescent="0.25">
      <c r="S353">
        <f t="shared" si="99"/>
        <v>14</v>
      </c>
      <c r="T353">
        <f t="shared" si="100"/>
        <v>22</v>
      </c>
      <c r="U353">
        <f t="shared" si="101"/>
        <v>334</v>
      </c>
      <c r="V353">
        <f t="shared" si="102"/>
        <v>19.798552079480675</v>
      </c>
      <c r="Y353">
        <f t="shared" si="108"/>
        <v>87.700661745375868</v>
      </c>
      <c r="Z353">
        <f t="shared" si="103"/>
        <v>0</v>
      </c>
      <c r="AA353">
        <f t="shared" si="109"/>
        <v>0.37332709674575332</v>
      </c>
      <c r="AB353">
        <f t="shared" si="106"/>
        <v>503765.71726127842</v>
      </c>
      <c r="AC353">
        <f t="shared" si="104"/>
        <v>503093.72848713608</v>
      </c>
      <c r="AD353">
        <f t="shared" si="107"/>
        <v>87.696112607299114</v>
      </c>
      <c r="AE353">
        <f t="shared" si="110"/>
        <v>0.37314421175889895</v>
      </c>
      <c r="AF353">
        <f t="shared" si="105"/>
        <v>502422.39809894637</v>
      </c>
      <c r="AG353">
        <f t="shared" si="111"/>
        <v>0.27068614777552036</v>
      </c>
    </row>
    <row r="354" spans="19:33" x14ac:dyDescent="0.25">
      <c r="S354">
        <f t="shared" si="99"/>
        <v>14</v>
      </c>
      <c r="T354">
        <f t="shared" si="100"/>
        <v>23</v>
      </c>
      <c r="U354">
        <f t="shared" si="101"/>
        <v>335</v>
      </c>
      <c r="V354">
        <f t="shared" si="102"/>
        <v>19.798552079480675</v>
      </c>
      <c r="Y354">
        <f t="shared" si="108"/>
        <v>87.691567926273919</v>
      </c>
      <c r="Z354">
        <f t="shared" si="103"/>
        <v>0</v>
      </c>
      <c r="AA354">
        <f t="shared" si="109"/>
        <v>0.37296150595495847</v>
      </c>
      <c r="AB354">
        <f t="shared" si="106"/>
        <v>502422.39809894661</v>
      </c>
      <c r="AC354">
        <f t="shared" si="104"/>
        <v>501751.06738822768</v>
      </c>
      <c r="AD354">
        <f t="shared" si="107"/>
        <v>87.687023243065298</v>
      </c>
      <c r="AE354">
        <f t="shared" si="110"/>
        <v>0.37277880006323955</v>
      </c>
      <c r="AF354">
        <f t="shared" si="105"/>
        <v>501080.39441871893</v>
      </c>
      <c r="AG354">
        <f t="shared" si="111"/>
        <v>0.27036139000017922</v>
      </c>
    </row>
    <row r="355" spans="19:33" x14ac:dyDescent="0.25">
      <c r="S355">
        <f t="shared" si="99"/>
        <v>14</v>
      </c>
      <c r="T355">
        <f t="shared" si="100"/>
        <v>24</v>
      </c>
      <c r="U355">
        <f t="shared" si="101"/>
        <v>336</v>
      </c>
      <c r="V355">
        <f t="shared" si="102"/>
        <v>19.798552079480675</v>
      </c>
      <c r="Y355">
        <f t="shared" si="108"/>
        <v>87.682483012543543</v>
      </c>
      <c r="Z355">
        <f t="shared" si="103"/>
        <v>0</v>
      </c>
      <c r="AA355">
        <f t="shared" si="109"/>
        <v>0.37259627317896454</v>
      </c>
      <c r="AB355">
        <f t="shared" si="106"/>
        <v>501080.39441871824</v>
      </c>
      <c r="AC355">
        <f t="shared" si="104"/>
        <v>500409.7211269961</v>
      </c>
      <c r="AD355">
        <f t="shared" si="107"/>
        <v>87.677942779840507</v>
      </c>
      <c r="AE355">
        <f t="shared" si="110"/>
        <v>0.37241374620699741</v>
      </c>
      <c r="AF355">
        <f t="shared" si="105"/>
        <v>499739.70493237302</v>
      </c>
      <c r="AG355">
        <f t="shared" si="111"/>
        <v>0.27003695025278962</v>
      </c>
    </row>
    <row r="356" spans="19:33" x14ac:dyDescent="0.25">
      <c r="S356">
        <f t="shared" si="99"/>
        <v>15</v>
      </c>
      <c r="T356">
        <f t="shared" si="100"/>
        <v>1</v>
      </c>
      <c r="U356">
        <f t="shared" si="101"/>
        <v>337</v>
      </c>
      <c r="V356">
        <f t="shared" si="102"/>
        <v>19.798552079480675</v>
      </c>
      <c r="Y356">
        <f t="shared" si="108"/>
        <v>87.673406995463921</v>
      </c>
      <c r="Z356">
        <f t="shared" si="103"/>
        <v>0</v>
      </c>
      <c r="AA356">
        <f t="shared" si="109"/>
        <v>0.3722313980671762</v>
      </c>
      <c r="AB356">
        <f t="shared" si="106"/>
        <v>499739.70493237319</v>
      </c>
      <c r="AC356">
        <f t="shared" si="104"/>
        <v>499069.68841585226</v>
      </c>
      <c r="AD356">
        <f t="shared" si="107"/>
        <v>87.668871208908186</v>
      </c>
      <c r="AE356">
        <f t="shared" si="110"/>
        <v>0.37204904983974857</v>
      </c>
      <c r="AF356">
        <f t="shared" si="105"/>
        <v>498400.32835295011</v>
      </c>
      <c r="AG356">
        <f t="shared" si="111"/>
        <v>0.26971282822191434</v>
      </c>
    </row>
    <row r="357" spans="19:33" x14ac:dyDescent="0.25">
      <c r="S357">
        <f t="shared" si="99"/>
        <v>15</v>
      </c>
      <c r="T357">
        <f t="shared" si="100"/>
        <v>2</v>
      </c>
      <c r="U357">
        <f t="shared" si="101"/>
        <v>338</v>
      </c>
      <c r="V357">
        <f t="shared" si="102"/>
        <v>19.798552079480675</v>
      </c>
      <c r="Y357">
        <f t="shared" si="108"/>
        <v>87.664339866322763</v>
      </c>
      <c r="Z357">
        <f t="shared" si="103"/>
        <v>0</v>
      </c>
      <c r="AA357">
        <f t="shared" si="109"/>
        <v>0.37186688026934089</v>
      </c>
      <c r="AB357">
        <f t="shared" si="106"/>
        <v>498400.32835295069</v>
      </c>
      <c r="AC357">
        <f t="shared" si="104"/>
        <v>497730.96796846588</v>
      </c>
      <c r="AD357">
        <f t="shared" si="107"/>
        <v>87.659808521560322</v>
      </c>
      <c r="AE357">
        <f t="shared" si="110"/>
        <v>0.37168471061141251</v>
      </c>
      <c r="AF357">
        <f t="shared" si="105"/>
        <v>497062.26339474961</v>
      </c>
      <c r="AG357">
        <f t="shared" si="111"/>
        <v>0.2693890235964207</v>
      </c>
    </row>
    <row r="358" spans="19:33" x14ac:dyDescent="0.25">
      <c r="S358">
        <f t="shared" si="99"/>
        <v>15</v>
      </c>
      <c r="T358">
        <f t="shared" si="100"/>
        <v>3</v>
      </c>
      <c r="U358">
        <f t="shared" si="101"/>
        <v>339</v>
      </c>
      <c r="V358">
        <f t="shared" si="102"/>
        <v>19.798552079480675</v>
      </c>
      <c r="Y358">
        <f t="shared" si="108"/>
        <v>87.655274582030614</v>
      </c>
      <c r="Z358">
        <f t="shared" si="103"/>
        <v>0</v>
      </c>
      <c r="AA358">
        <f t="shared" si="109"/>
        <v>0.37150168299847014</v>
      </c>
      <c r="AB358">
        <f t="shared" si="106"/>
        <v>497062.26339474879</v>
      </c>
      <c r="AC358">
        <f t="shared" si="104"/>
        <v>496393.56036535156</v>
      </c>
      <c r="AD358">
        <f t="shared" si="107"/>
        <v>87.65073597305495</v>
      </c>
      <c r="AE358">
        <f t="shared" si="110"/>
        <v>0.37131796627547786</v>
      </c>
      <c r="AF358">
        <f t="shared" si="105"/>
        <v>495725.51871615706</v>
      </c>
      <c r="AG358">
        <f t="shared" si="111"/>
        <v>0.26906451692085787</v>
      </c>
    </row>
    <row r="359" spans="19:33" x14ac:dyDescent="0.25">
      <c r="S359">
        <f t="shared" si="99"/>
        <v>15</v>
      </c>
      <c r="T359">
        <f t="shared" si="100"/>
        <v>4</v>
      </c>
      <c r="U359">
        <f t="shared" si="101"/>
        <v>340</v>
      </c>
      <c r="V359">
        <f t="shared" si="102"/>
        <v>19.798552079480675</v>
      </c>
      <c r="Y359">
        <f t="shared" si="108"/>
        <v>87.646201852986906</v>
      </c>
      <c r="Z359">
        <f t="shared" si="103"/>
        <v>0</v>
      </c>
      <c r="AA359">
        <f t="shared" si="109"/>
        <v>0.37113443125736534</v>
      </c>
      <c r="AB359">
        <f t="shared" si="106"/>
        <v>495725.51871615625</v>
      </c>
      <c r="AC359">
        <f t="shared" si="104"/>
        <v>495057.47673989297</v>
      </c>
      <c r="AD359">
        <f t="shared" si="107"/>
        <v>87.641667730698984</v>
      </c>
      <c r="AE359">
        <f t="shared" si="110"/>
        <v>0.37095089614939514</v>
      </c>
      <c r="AF359">
        <f t="shared" si="105"/>
        <v>494390.09549001843</v>
      </c>
      <c r="AG359">
        <f t="shared" si="111"/>
        <v>0.26873795591532229</v>
      </c>
    </row>
    <row r="360" spans="19:33" x14ac:dyDescent="0.25">
      <c r="S360">
        <f t="shared" si="99"/>
        <v>15</v>
      </c>
      <c r="T360">
        <f t="shared" si="100"/>
        <v>5</v>
      </c>
      <c r="U360">
        <f t="shared" si="101"/>
        <v>341</v>
      </c>
      <c r="V360">
        <f t="shared" si="102"/>
        <v>19.798552079480675</v>
      </c>
      <c r="Y360">
        <f t="shared" si="108"/>
        <v>87.637138092881145</v>
      </c>
      <c r="Z360">
        <f t="shared" si="103"/>
        <v>0</v>
      </c>
      <c r="AA360">
        <f t="shared" si="109"/>
        <v>0.37076754256667915</v>
      </c>
      <c r="AB360">
        <f t="shared" si="106"/>
        <v>494390.09549001936</v>
      </c>
      <c r="AC360">
        <f t="shared" si="104"/>
        <v>493722.71391339932</v>
      </c>
      <c r="AD360">
        <f t="shared" si="107"/>
        <v>87.632608452845616</v>
      </c>
      <c r="AE360">
        <f t="shared" si="110"/>
        <v>0.37058418889419409</v>
      </c>
      <c r="AF360">
        <f t="shared" si="105"/>
        <v>493055.99241000024</v>
      </c>
      <c r="AG360">
        <f t="shared" si="111"/>
        <v>0.26841171773496764</v>
      </c>
    </row>
    <row r="361" spans="19:33" x14ac:dyDescent="0.25">
      <c r="S361">
        <f t="shared" si="99"/>
        <v>15</v>
      </c>
      <c r="T361">
        <f t="shared" si="100"/>
        <v>6</v>
      </c>
      <c r="U361">
        <f t="shared" si="101"/>
        <v>342</v>
      </c>
      <c r="V361">
        <f t="shared" si="102"/>
        <v>19.798552079480675</v>
      </c>
      <c r="Y361">
        <f t="shared" si="108"/>
        <v>87.628083292846981</v>
      </c>
      <c r="Z361">
        <f t="shared" si="103"/>
        <v>0</v>
      </c>
      <c r="AA361">
        <f t="shared" si="109"/>
        <v>0.37040101656751373</v>
      </c>
      <c r="AB361">
        <f t="shared" si="106"/>
        <v>493055.99241000053</v>
      </c>
      <c r="AC361">
        <f t="shared" si="104"/>
        <v>492389.270580179</v>
      </c>
      <c r="AD361">
        <f t="shared" si="107"/>
        <v>87.623558130632858</v>
      </c>
      <c r="AE361">
        <f t="shared" si="110"/>
        <v>0.37021784415115344</v>
      </c>
      <c r="AF361">
        <f t="shared" si="105"/>
        <v>491723.20817105635</v>
      </c>
      <c r="AG361">
        <f t="shared" si="111"/>
        <v>0.26808580206066118</v>
      </c>
    </row>
    <row r="362" spans="19:33" x14ac:dyDescent="0.25">
      <c r="S362">
        <f t="shared" si="99"/>
        <v>15</v>
      </c>
      <c r="T362">
        <f t="shared" si="100"/>
        <v>7</v>
      </c>
      <c r="U362">
        <f t="shared" si="101"/>
        <v>343</v>
      </c>
      <c r="V362">
        <f t="shared" si="102"/>
        <v>19.798552079480675</v>
      </c>
      <c r="Y362">
        <f t="shared" si="108"/>
        <v>87.619037444026844</v>
      </c>
      <c r="Z362">
        <f t="shared" si="103"/>
        <v>0</v>
      </c>
      <c r="AA362">
        <f t="shared" si="109"/>
        <v>0.37003485290132671</v>
      </c>
      <c r="AB362">
        <f t="shared" si="106"/>
        <v>491723.20817105589</v>
      </c>
      <c r="AC362">
        <f t="shared" si="104"/>
        <v>491057.14543583349</v>
      </c>
      <c r="AD362">
        <f t="shared" si="107"/>
        <v>87.614516755207532</v>
      </c>
      <c r="AE362">
        <f t="shared" si="110"/>
        <v>0.36985186156190863</v>
      </c>
      <c r="AF362">
        <f t="shared" si="105"/>
        <v>490391.74146943301</v>
      </c>
      <c r="AG362">
        <f t="shared" si="111"/>
        <v>0.26776020857358629</v>
      </c>
    </row>
    <row r="363" spans="19:33" x14ac:dyDescent="0.25">
      <c r="S363">
        <f t="shared" si="99"/>
        <v>15</v>
      </c>
      <c r="T363">
        <f t="shared" si="100"/>
        <v>8</v>
      </c>
      <c r="U363">
        <f t="shared" si="101"/>
        <v>344</v>
      </c>
      <c r="V363">
        <f t="shared" si="102"/>
        <v>19.798552079480675</v>
      </c>
      <c r="Y363">
        <f t="shared" si="108"/>
        <v>87.610000537571935</v>
      </c>
      <c r="Z363">
        <f t="shared" si="103"/>
        <v>0</v>
      </c>
      <c r="AA363">
        <f t="shared" si="109"/>
        <v>0.36966905120993065</v>
      </c>
      <c r="AB363">
        <f t="shared" si="106"/>
        <v>490391.74146943371</v>
      </c>
      <c r="AC363">
        <f t="shared" si="104"/>
        <v>489726.33717725583</v>
      </c>
      <c r="AD363">
        <f t="shared" si="107"/>
        <v>87.605484317725214</v>
      </c>
      <c r="AE363">
        <f t="shared" si="110"/>
        <v>0.36948624076844938</v>
      </c>
      <c r="AF363">
        <f t="shared" si="105"/>
        <v>489061.59100266726</v>
      </c>
      <c r="AG363">
        <f t="shared" si="111"/>
        <v>0.26743493695524206</v>
      </c>
    </row>
    <row r="364" spans="19:33" x14ac:dyDescent="0.25">
      <c r="S364">
        <f t="shared" si="99"/>
        <v>15</v>
      </c>
      <c r="T364">
        <f t="shared" si="100"/>
        <v>9</v>
      </c>
      <c r="U364">
        <f t="shared" si="101"/>
        <v>345</v>
      </c>
      <c r="V364">
        <f t="shared" si="102"/>
        <v>19.798552079480675</v>
      </c>
      <c r="Y364">
        <f t="shared" si="108"/>
        <v>87.600972564642177</v>
      </c>
      <c r="Z364">
        <f t="shared" si="103"/>
        <v>0</v>
      </c>
      <c r="AA364">
        <f t="shared" si="109"/>
        <v>0.36930361113549132</v>
      </c>
      <c r="AB364">
        <f t="shared" si="106"/>
        <v>489061.59100266761</v>
      </c>
      <c r="AC364">
        <f t="shared" si="104"/>
        <v>488396.84450262372</v>
      </c>
      <c r="AD364">
        <f t="shared" si="107"/>
        <v>87.596454229335322</v>
      </c>
      <c r="AE364">
        <f t="shared" si="110"/>
        <v>0.36911999384812688</v>
      </c>
      <c r="AF364">
        <f t="shared" si="105"/>
        <v>487732.75902481435</v>
      </c>
      <c r="AG364">
        <f t="shared" si="111"/>
        <v>0.26710998688744148</v>
      </c>
    </row>
    <row r="365" spans="19:33" x14ac:dyDescent="0.25">
      <c r="S365">
        <f t="shared" ref="S365:S428" si="112">S341+1</f>
        <v>15</v>
      </c>
      <c r="T365">
        <f t="shared" ref="T365:T428" si="113">T341</f>
        <v>10</v>
      </c>
      <c r="U365">
        <f t="shared" si="101"/>
        <v>346</v>
      </c>
      <c r="V365">
        <f t="shared" si="102"/>
        <v>19.798552079480675</v>
      </c>
      <c r="Y365">
        <f t="shared" si="108"/>
        <v>87.591935280462664</v>
      </c>
      <c r="Z365">
        <f t="shared" si="103"/>
        <v>0</v>
      </c>
      <c r="AA365">
        <f t="shared" si="109"/>
        <v>0.36893579272453692</v>
      </c>
      <c r="AB365">
        <f t="shared" si="106"/>
        <v>487732.75902481476</v>
      </c>
      <c r="AC365">
        <f t="shared" si="104"/>
        <v>487068.67459791061</v>
      </c>
      <c r="AD365">
        <f t="shared" si="107"/>
        <v>87.587416338741164</v>
      </c>
      <c r="AE365">
        <f t="shared" si="110"/>
        <v>0.36875159189244194</v>
      </c>
      <c r="AF365">
        <f t="shared" si="105"/>
        <v>486405.25329400197</v>
      </c>
      <c r="AG365">
        <f t="shared" si="111"/>
        <v>0.26678266319308563</v>
      </c>
    </row>
    <row r="366" spans="19:33" x14ac:dyDescent="0.25">
      <c r="S366">
        <f t="shared" si="112"/>
        <v>15</v>
      </c>
      <c r="T366">
        <f t="shared" si="113"/>
        <v>11</v>
      </c>
      <c r="U366">
        <f t="shared" si="101"/>
        <v>347</v>
      </c>
      <c r="V366">
        <f t="shared" si="102"/>
        <v>19.798552079480675</v>
      </c>
      <c r="Y366">
        <f t="shared" si="108"/>
        <v>87.582901909419078</v>
      </c>
      <c r="Z366">
        <f t="shared" si="103"/>
        <v>0</v>
      </c>
      <c r="AA366">
        <f t="shared" si="109"/>
        <v>0.36856757499450199</v>
      </c>
      <c r="AB366">
        <f t="shared" si="106"/>
        <v>486405.25329400192</v>
      </c>
      <c r="AC366">
        <f t="shared" si="104"/>
        <v>485741.83165901183</v>
      </c>
      <c r="AD366">
        <f t="shared" si="107"/>
        <v>87.578387477844061</v>
      </c>
      <c r="AE366">
        <f t="shared" si="110"/>
        <v>0.36838355800472811</v>
      </c>
      <c r="AF366">
        <f t="shared" si="105"/>
        <v>485079.07248518488</v>
      </c>
      <c r="AG366">
        <f t="shared" si="111"/>
        <v>0.26645491230494711</v>
      </c>
    </row>
    <row r="367" spans="19:33" x14ac:dyDescent="0.25">
      <c r="S367">
        <f t="shared" si="112"/>
        <v>15</v>
      </c>
      <c r="T367">
        <f t="shared" si="113"/>
        <v>12</v>
      </c>
      <c r="U367">
        <f t="shared" si="101"/>
        <v>348</v>
      </c>
      <c r="V367">
        <f t="shared" si="102"/>
        <v>19.798552079480675</v>
      </c>
      <c r="Y367">
        <f t="shared" si="108"/>
        <v>87.57387755416481</v>
      </c>
      <c r="Z367">
        <f t="shared" si="103"/>
        <v>0</v>
      </c>
      <c r="AA367">
        <f t="shared" si="109"/>
        <v>0.36819972476553181</v>
      </c>
      <c r="AB367">
        <f t="shared" si="106"/>
        <v>485079.07248518418</v>
      </c>
      <c r="AC367">
        <f t="shared" si="104"/>
        <v>484416.31298060622</v>
      </c>
      <c r="AD367">
        <f t="shared" si="107"/>
        <v>87.569367628234886</v>
      </c>
      <c r="AE367">
        <f t="shared" si="110"/>
        <v>0.36801589143459373</v>
      </c>
      <c r="AF367">
        <f t="shared" si="105"/>
        <v>483754.21527601965</v>
      </c>
      <c r="AG367">
        <f t="shared" si="111"/>
        <v>0.26612748852979246</v>
      </c>
    </row>
    <row r="368" spans="19:33" x14ac:dyDescent="0.25">
      <c r="S368">
        <f t="shared" si="112"/>
        <v>15</v>
      </c>
      <c r="T368">
        <f t="shared" si="113"/>
        <v>13</v>
      </c>
      <c r="U368">
        <f t="shared" si="101"/>
        <v>349</v>
      </c>
      <c r="V368">
        <f t="shared" si="102"/>
        <v>19.798552079480675</v>
      </c>
      <c r="Y368">
        <f t="shared" si="108"/>
        <v>87.56486220570163</v>
      </c>
      <c r="Z368">
        <f t="shared" si="103"/>
        <v>0</v>
      </c>
      <c r="AA368">
        <f t="shared" si="109"/>
        <v>0.36783224167084116</v>
      </c>
      <c r="AB368">
        <f t="shared" si="106"/>
        <v>483754.21527602035</v>
      </c>
      <c r="AC368">
        <f t="shared" si="104"/>
        <v>483092.11724101281</v>
      </c>
      <c r="AD368">
        <f t="shared" si="107"/>
        <v>87.560356780919932</v>
      </c>
      <c r="AE368">
        <f t="shared" si="110"/>
        <v>0.36764859181543774</v>
      </c>
      <c r="AF368">
        <f t="shared" si="105"/>
        <v>482430.68034548475</v>
      </c>
      <c r="AG368">
        <f t="shared" si="111"/>
        <v>0.26580039154114571</v>
      </c>
    </row>
    <row r="369" spans="19:33" x14ac:dyDescent="0.25">
      <c r="S369">
        <f t="shared" si="112"/>
        <v>15</v>
      </c>
      <c r="T369">
        <f t="shared" si="113"/>
        <v>14</v>
      </c>
      <c r="U369">
        <f t="shared" si="101"/>
        <v>350</v>
      </c>
      <c r="V369">
        <f t="shared" si="102"/>
        <v>19.798552079480675</v>
      </c>
      <c r="Y369">
        <f t="shared" si="108"/>
        <v>87.555855855040264</v>
      </c>
      <c r="Z369">
        <f t="shared" si="103"/>
        <v>0</v>
      </c>
      <c r="AA369">
        <f t="shared" si="109"/>
        <v>0.36746512534400971</v>
      </c>
      <c r="AB369">
        <f t="shared" si="106"/>
        <v>482430.68034548487</v>
      </c>
      <c r="AC369">
        <f t="shared" si="104"/>
        <v>481769.24311986566</v>
      </c>
      <c r="AD369">
        <f t="shared" si="107"/>
        <v>87.551354926914399</v>
      </c>
      <c r="AE369">
        <f t="shared" si="110"/>
        <v>0.36728165878102237</v>
      </c>
      <c r="AF369">
        <f t="shared" si="105"/>
        <v>481108.46637387318</v>
      </c>
      <c r="AG369">
        <f t="shared" si="111"/>
        <v>0.26547362101285599</v>
      </c>
    </row>
    <row r="370" spans="19:33" x14ac:dyDescent="0.25">
      <c r="S370">
        <f t="shared" si="112"/>
        <v>15</v>
      </c>
      <c r="T370">
        <f t="shared" si="113"/>
        <v>15</v>
      </c>
      <c r="U370">
        <f t="shared" si="101"/>
        <v>351</v>
      </c>
      <c r="V370">
        <f t="shared" si="102"/>
        <v>19.798552079480675</v>
      </c>
      <c r="Y370">
        <f t="shared" si="108"/>
        <v>87.546858493200432</v>
      </c>
      <c r="Z370">
        <f t="shared" si="103"/>
        <v>0</v>
      </c>
      <c r="AA370">
        <f t="shared" si="109"/>
        <v>0.36709837541898388</v>
      </c>
      <c r="AB370">
        <f t="shared" si="106"/>
        <v>481108.46637387405</v>
      </c>
      <c r="AC370">
        <f t="shared" si="104"/>
        <v>480447.68929811986</v>
      </c>
      <c r="AD370">
        <f t="shared" si="107"/>
        <v>87.542362057242499</v>
      </c>
      <c r="AE370">
        <f t="shared" si="110"/>
        <v>0.366915091965477</v>
      </c>
      <c r="AF370">
        <f t="shared" si="105"/>
        <v>479787.57204279833</v>
      </c>
      <c r="AG370">
        <f t="shared" si="111"/>
        <v>0.26514717661909865</v>
      </c>
    </row>
    <row r="371" spans="19:33" x14ac:dyDescent="0.25">
      <c r="S371">
        <f t="shared" si="112"/>
        <v>15</v>
      </c>
      <c r="T371">
        <f t="shared" si="113"/>
        <v>16</v>
      </c>
      <c r="U371">
        <f t="shared" si="101"/>
        <v>352</v>
      </c>
      <c r="V371">
        <f t="shared" si="102"/>
        <v>19.798552079480675</v>
      </c>
      <c r="Y371">
        <f t="shared" si="108"/>
        <v>87.537864584005149</v>
      </c>
      <c r="Z371">
        <f t="shared" si="103"/>
        <v>0</v>
      </c>
      <c r="AA371">
        <f t="shared" si="109"/>
        <v>0.36673114620836039</v>
      </c>
      <c r="AB371">
        <f t="shared" si="106"/>
        <v>479787.57204279851</v>
      </c>
      <c r="AC371">
        <f t="shared" si="104"/>
        <v>479127.45597962348</v>
      </c>
      <c r="AD371">
        <f t="shared" si="107"/>
        <v>87.53336098920262</v>
      </c>
      <c r="AE371">
        <f t="shared" si="110"/>
        <v>0.36654626331915735</v>
      </c>
      <c r="AF371">
        <f t="shared" si="105"/>
        <v>478468.00549484952</v>
      </c>
      <c r="AG371">
        <f t="shared" si="111"/>
        <v>0.26482022627384239</v>
      </c>
    </row>
    <row r="372" spans="19:33" x14ac:dyDescent="0.25">
      <c r="S372">
        <f t="shared" si="112"/>
        <v>15</v>
      </c>
      <c r="T372">
        <f t="shared" si="113"/>
        <v>17</v>
      </c>
      <c r="U372">
        <f t="shared" ref="U372:U435" si="114">(S372-1)*24+T372</f>
        <v>353</v>
      </c>
      <c r="V372">
        <f t="shared" ref="V372:V435" si="115">V371</f>
        <v>19.798552079480675</v>
      </c>
      <c r="Y372">
        <f t="shared" si="108"/>
        <v>87.528861935261304</v>
      </c>
      <c r="Z372">
        <f t="shared" ref="Z372:Z435" si="116">(V373-V372)*43560/3600</f>
        <v>0</v>
      </c>
      <c r="AA372">
        <f t="shared" si="109"/>
        <v>0.36636156684271509</v>
      </c>
      <c r="AB372">
        <f t="shared" si="106"/>
        <v>478468.00549484935</v>
      </c>
      <c r="AC372">
        <f t="shared" ref="AC372:AC435" si="117">MAX(0,AB372+(Z372-AA372)*1800)</f>
        <v>477808.55467453244</v>
      </c>
      <c r="AD372">
        <f t="shared" si="107"/>
        <v>87.524362879030775</v>
      </c>
      <c r="AE372">
        <f t="shared" si="110"/>
        <v>0.36617687027229545</v>
      </c>
      <c r="AF372">
        <f t="shared" ref="AF372:AF435" si="118">MAX(0,AB372+(Z372-AE372)*3600)</f>
        <v>477149.76876186911</v>
      </c>
      <c r="AG372">
        <f t="shared" si="111"/>
        <v>0.26449092890934739</v>
      </c>
    </row>
    <row r="373" spans="19:33" x14ac:dyDescent="0.25">
      <c r="S373">
        <f t="shared" si="112"/>
        <v>15</v>
      </c>
      <c r="T373">
        <f t="shared" si="113"/>
        <v>18</v>
      </c>
      <c r="U373">
        <f t="shared" si="114"/>
        <v>354</v>
      </c>
      <c r="V373">
        <f t="shared" si="115"/>
        <v>19.798552079480675</v>
      </c>
      <c r="Y373">
        <f t="shared" si="108"/>
        <v>87.519868359085322</v>
      </c>
      <c r="Z373">
        <f t="shared" si="116"/>
        <v>0</v>
      </c>
      <c r="AA373">
        <f t="shared" si="109"/>
        <v>0.36599235992677559</v>
      </c>
      <c r="AB373">
        <f t="shared" si="106"/>
        <v>477149.76876186882</v>
      </c>
      <c r="AC373">
        <f t="shared" si="117"/>
        <v>476490.98251400061</v>
      </c>
      <c r="AD373">
        <f t="shared" si="107"/>
        <v>87.515373836852959</v>
      </c>
      <c r="AE373">
        <f t="shared" si="110"/>
        <v>0.36580784948737288</v>
      </c>
      <c r="AF373">
        <f t="shared" si="118"/>
        <v>475832.8605037143</v>
      </c>
      <c r="AG373">
        <f t="shared" si="111"/>
        <v>0.26416196339970666</v>
      </c>
    </row>
    <row r="374" spans="19:33" x14ac:dyDescent="0.25">
      <c r="S374">
        <f t="shared" si="112"/>
        <v>15</v>
      </c>
      <c r="T374">
        <f t="shared" si="113"/>
        <v>19</v>
      </c>
      <c r="U374">
        <f t="shared" si="114"/>
        <v>355</v>
      </c>
      <c r="V374">
        <f t="shared" si="115"/>
        <v>19.798552079480675</v>
      </c>
      <c r="Y374">
        <f t="shared" si="108"/>
        <v>87.510883846334181</v>
      </c>
      <c r="Z374">
        <f t="shared" si="116"/>
        <v>0</v>
      </c>
      <c r="AA374">
        <f t="shared" si="109"/>
        <v>0.36562352508519985</v>
      </c>
      <c r="AB374">
        <f t="shared" si="106"/>
        <v>475832.86050371494</v>
      </c>
      <c r="AC374">
        <f t="shared" si="117"/>
        <v>475174.73815856158</v>
      </c>
      <c r="AD374">
        <f t="shared" si="107"/>
        <v>87.506393853530781</v>
      </c>
      <c r="AE374">
        <f t="shared" si="110"/>
        <v>0.36543920058923779</v>
      </c>
      <c r="AF374">
        <f t="shared" si="118"/>
        <v>474517.27938159369</v>
      </c>
      <c r="AG374">
        <f t="shared" si="111"/>
        <v>0.26383332941048815</v>
      </c>
    </row>
    <row r="375" spans="19:33" x14ac:dyDescent="0.25">
      <c r="S375">
        <f t="shared" si="112"/>
        <v>15</v>
      </c>
      <c r="T375">
        <f t="shared" si="113"/>
        <v>20</v>
      </c>
      <c r="U375">
        <f t="shared" si="114"/>
        <v>356</v>
      </c>
      <c r="V375">
        <f t="shared" si="115"/>
        <v>19.798552079480675</v>
      </c>
      <c r="Y375">
        <f t="shared" si="108"/>
        <v>87.501908387874053</v>
      </c>
      <c r="Z375">
        <f t="shared" si="116"/>
        <v>0</v>
      </c>
      <c r="AA375">
        <f t="shared" si="109"/>
        <v>0.36525506194302321</v>
      </c>
      <c r="AB375">
        <f t="shared" si="106"/>
        <v>474517.27938159363</v>
      </c>
      <c r="AC375">
        <f t="shared" si="117"/>
        <v>473859.82027009618</v>
      </c>
      <c r="AD375">
        <f t="shared" si="107"/>
        <v>87.497422919935019</v>
      </c>
      <c r="AE375">
        <f t="shared" si="110"/>
        <v>0.36507092320311474</v>
      </c>
      <c r="AF375">
        <f t="shared" si="118"/>
        <v>473203.02405806241</v>
      </c>
      <c r="AG375">
        <f t="shared" si="111"/>
        <v>0.26350502660759639</v>
      </c>
    </row>
    <row r="376" spans="19:33" x14ac:dyDescent="0.25">
      <c r="S376">
        <f t="shared" si="112"/>
        <v>15</v>
      </c>
      <c r="T376">
        <f t="shared" si="113"/>
        <v>21</v>
      </c>
      <c r="U376">
        <f t="shared" si="114"/>
        <v>357</v>
      </c>
      <c r="V376">
        <f t="shared" si="115"/>
        <v>19.798552079480675</v>
      </c>
      <c r="Y376">
        <f t="shared" si="108"/>
        <v>87.492941974580333</v>
      </c>
      <c r="Z376">
        <f t="shared" si="116"/>
        <v>0</v>
      </c>
      <c r="AA376">
        <f t="shared" si="109"/>
        <v>0.36488697012565979</v>
      </c>
      <c r="AB376">
        <f t="shared" si="106"/>
        <v>473203.02405806247</v>
      </c>
      <c r="AC376">
        <f t="shared" si="117"/>
        <v>472546.22751183627</v>
      </c>
      <c r="AD376">
        <f t="shared" si="107"/>
        <v>87.488461026945643</v>
      </c>
      <c r="AE376">
        <f t="shared" si="110"/>
        <v>0.3647030169546055</v>
      </c>
      <c r="AF376">
        <f t="shared" si="118"/>
        <v>471890.09319702588</v>
      </c>
      <c r="AG376">
        <f t="shared" si="111"/>
        <v>0.26317705465727304</v>
      </c>
    </row>
    <row r="377" spans="19:33" x14ac:dyDescent="0.25">
      <c r="S377">
        <f t="shared" si="112"/>
        <v>15</v>
      </c>
      <c r="T377">
        <f t="shared" si="113"/>
        <v>22</v>
      </c>
      <c r="U377">
        <f t="shared" si="114"/>
        <v>358</v>
      </c>
      <c r="V377">
        <f t="shared" si="115"/>
        <v>19.798552079480675</v>
      </c>
      <c r="Y377">
        <f t="shared" si="108"/>
        <v>87.48398459733761</v>
      </c>
      <c r="Z377">
        <f t="shared" si="116"/>
        <v>0</v>
      </c>
      <c r="AA377">
        <f t="shared" si="109"/>
        <v>0.36451924925890111</v>
      </c>
      <c r="AB377">
        <f t="shared" si="106"/>
        <v>471890.09319702681</v>
      </c>
      <c r="AC377">
        <f t="shared" si="117"/>
        <v>471233.9585483608</v>
      </c>
      <c r="AD377">
        <f t="shared" si="107"/>
        <v>87.479504288526044</v>
      </c>
      <c r="AE377">
        <f t="shared" si="110"/>
        <v>0.36433487704475748</v>
      </c>
      <c r="AF377">
        <f t="shared" si="118"/>
        <v>470578.48763966566</v>
      </c>
      <c r="AG377">
        <f t="shared" si="111"/>
        <v>0.26284941322609617</v>
      </c>
    </row>
    <row r="378" spans="19:33" x14ac:dyDescent="0.25">
      <c r="S378">
        <f t="shared" si="112"/>
        <v>15</v>
      </c>
      <c r="T378">
        <f t="shared" si="113"/>
        <v>23</v>
      </c>
      <c r="U378">
        <f t="shared" si="114"/>
        <v>359</v>
      </c>
      <c r="V378">
        <f t="shared" si="115"/>
        <v>19.798552079480675</v>
      </c>
      <c r="Y378">
        <f t="shared" si="108"/>
        <v>87.475020763537231</v>
      </c>
      <c r="Z378">
        <f t="shared" si="116"/>
        <v>0</v>
      </c>
      <c r="AA378">
        <f t="shared" si="109"/>
        <v>0.36414948333719654</v>
      </c>
      <c r="AB378">
        <f t="shared" ref="AB378:AB441" si="119">VLOOKUP($Y378,$C$20:$H$120,6)+($Y378-VLOOKUP(VLOOKUP($Y378,$C$20:$N$120,12),$A$20:$C$120,3,FALSE))*(VLOOKUP(VLOOKUP($Y378,$C$20:$N$120,12)+1,$A$20:$H$120,8,FALSE)-VLOOKUP($Y378,$C$20:$H$120,6))/(VLOOKUP(VLOOKUP($Y378,$C$20:$N$120,12)+1,$A$20:$C$120,3,FALSE)-VLOOKUP(VLOOKUP($Y378,$C$20:$N$120,12),$A$20:$C$120,3,FALSE))</f>
        <v>470578.48763966491</v>
      </c>
      <c r="AC378">
        <f t="shared" si="117"/>
        <v>469923.01856965793</v>
      </c>
      <c r="AD378">
        <f t="shared" ref="AD378:AD441" si="120">VLOOKUP($AC378,$H$20:$I$120,2)+($AC378-VLOOKUP(VLOOKUP($AC378,$H$20:$N$120,7),$A$20:$H$120,8,FALSE))*(VLOOKUP(VLOOKUP($AC378,$H$20:$N$120,7)+1,$A$20:$I$120,9,FALSE)-VLOOKUP($AC378,$H$20:$I$120,2))/(VLOOKUP(VLOOKUP($AC378,$H$20:$N$120,7)+1,$A$20:$H$120,8,FALSE)-VLOOKUP(VLOOKUP($AC378,$H$20:$N$120,7),$A$20:$H$120,8,FALSE))</f>
        <v>87.47053725112535</v>
      </c>
      <c r="AE378">
        <f t="shared" si="110"/>
        <v>0.36396409014969167</v>
      </c>
      <c r="AF378">
        <f t="shared" si="118"/>
        <v>469268.21691512602</v>
      </c>
      <c r="AG378">
        <f t="shared" si="111"/>
        <v>0.26251972427181575</v>
      </c>
    </row>
    <row r="379" spans="19:33" x14ac:dyDescent="0.25">
      <c r="S379">
        <f t="shared" si="112"/>
        <v>15</v>
      </c>
      <c r="T379">
        <f t="shared" si="113"/>
        <v>24</v>
      </c>
      <c r="U379">
        <f t="shared" si="114"/>
        <v>360</v>
      </c>
      <c r="V379">
        <f t="shared" si="115"/>
        <v>19.798552079480675</v>
      </c>
      <c r="Y379">
        <f t="shared" si="108"/>
        <v>87.466058303941182</v>
      </c>
      <c r="Z379">
        <f t="shared" si="116"/>
        <v>0</v>
      </c>
      <c r="AA379">
        <f t="shared" si="109"/>
        <v>0.36377888573430106</v>
      </c>
      <c r="AB379">
        <f t="shared" si="119"/>
        <v>469268.21691512701</v>
      </c>
      <c r="AC379">
        <f t="shared" si="117"/>
        <v>468613.41492080525</v>
      </c>
      <c r="AD379">
        <f t="shared" si="120"/>
        <v>87.4615793544328</v>
      </c>
      <c r="AE379">
        <f t="shared" si="110"/>
        <v>0.36359368122280422</v>
      </c>
      <c r="AF379">
        <f t="shared" si="118"/>
        <v>467959.27966272493</v>
      </c>
      <c r="AG379">
        <f t="shared" si="111"/>
        <v>0.26218918184217266</v>
      </c>
    </row>
    <row r="380" spans="19:33" x14ac:dyDescent="0.25">
      <c r="S380">
        <f t="shared" si="112"/>
        <v>16</v>
      </c>
      <c r="T380">
        <f t="shared" si="113"/>
        <v>1</v>
      </c>
      <c r="U380">
        <f t="shared" si="114"/>
        <v>361</v>
      </c>
      <c r="V380">
        <f t="shared" si="115"/>
        <v>19.798552079480675</v>
      </c>
      <c r="Y380">
        <f t="shared" si="108"/>
        <v>87.457104965506062</v>
      </c>
      <c r="Z380">
        <f t="shared" si="116"/>
        <v>0</v>
      </c>
      <c r="AA380">
        <f t="shared" si="109"/>
        <v>0.36340866529130672</v>
      </c>
      <c r="AB380">
        <f t="shared" si="119"/>
        <v>467959.27966272482</v>
      </c>
      <c r="AC380">
        <f t="shared" si="117"/>
        <v>467305.14406520047</v>
      </c>
      <c r="AD380">
        <f t="shared" si="120"/>
        <v>87.452630574257483</v>
      </c>
      <c r="AE380">
        <f t="shared" si="110"/>
        <v>0.36322364926380118</v>
      </c>
      <c r="AF380">
        <f t="shared" si="118"/>
        <v>466651.67452537513</v>
      </c>
      <c r="AG380">
        <f t="shared" si="111"/>
        <v>0.26185897580798684</v>
      </c>
    </row>
    <row r="381" spans="19:33" x14ac:dyDescent="0.25">
      <c r="S381">
        <f t="shared" si="112"/>
        <v>16</v>
      </c>
      <c r="T381">
        <f t="shared" si="113"/>
        <v>2</v>
      </c>
      <c r="U381">
        <f t="shared" si="114"/>
        <v>362</v>
      </c>
      <c r="V381">
        <f t="shared" si="115"/>
        <v>19.798552079480675</v>
      </c>
      <c r="Y381">
        <f t="shared" si="108"/>
        <v>87.448160738949213</v>
      </c>
      <c r="Z381">
        <f t="shared" si="116"/>
        <v>0</v>
      </c>
      <c r="AA381">
        <f t="shared" si="109"/>
        <v>0.36303882162437584</v>
      </c>
      <c r="AB381">
        <f t="shared" si="119"/>
        <v>466651.67452537606</v>
      </c>
      <c r="AC381">
        <f t="shared" si="117"/>
        <v>465998.20464645216</v>
      </c>
      <c r="AD381">
        <f t="shared" si="120"/>
        <v>87.44369090132146</v>
      </c>
      <c r="AE381">
        <f t="shared" si="110"/>
        <v>0.36285399388903994</v>
      </c>
      <c r="AF381">
        <f t="shared" si="118"/>
        <v>465345.40014737553</v>
      </c>
      <c r="AG381">
        <f t="shared" si="111"/>
        <v>0.26152910582690675</v>
      </c>
    </row>
    <row r="382" spans="19:33" x14ac:dyDescent="0.25">
      <c r="S382">
        <f t="shared" si="112"/>
        <v>16</v>
      </c>
      <c r="T382">
        <f t="shared" si="113"/>
        <v>3</v>
      </c>
      <c r="U382">
        <f t="shared" si="114"/>
        <v>363</v>
      </c>
      <c r="V382">
        <f t="shared" si="115"/>
        <v>19.798552079480675</v>
      </c>
      <c r="Y382">
        <f t="shared" si="108"/>
        <v>87.439225614997397</v>
      </c>
      <c r="Z382">
        <f t="shared" si="116"/>
        <v>0</v>
      </c>
      <c r="AA382">
        <f t="shared" si="109"/>
        <v>0.36266935435006009</v>
      </c>
      <c r="AB382">
        <f t="shared" si="119"/>
        <v>465345.40014737577</v>
      </c>
      <c r="AC382">
        <f t="shared" si="117"/>
        <v>464692.59530954564</v>
      </c>
      <c r="AD382">
        <f t="shared" si="120"/>
        <v>87.434760326356212</v>
      </c>
      <c r="AE382">
        <f t="shared" si="110"/>
        <v>0.36248471471526728</v>
      </c>
      <c r="AF382">
        <f t="shared" si="118"/>
        <v>464040.45517440082</v>
      </c>
      <c r="AG382">
        <f t="shared" si="111"/>
        <v>0.2611995715569283</v>
      </c>
    </row>
    <row r="383" spans="19:33" x14ac:dyDescent="0.25">
      <c r="S383">
        <f t="shared" si="112"/>
        <v>16</v>
      </c>
      <c r="T383">
        <f t="shared" si="113"/>
        <v>4</v>
      </c>
      <c r="U383">
        <f t="shared" si="114"/>
        <v>364</v>
      </c>
      <c r="V383">
        <f t="shared" si="115"/>
        <v>19.798552079480675</v>
      </c>
      <c r="Y383">
        <f t="shared" si="108"/>
        <v>87.43029958438683</v>
      </c>
      <c r="Z383">
        <f t="shared" si="116"/>
        <v>0</v>
      </c>
      <c r="AA383">
        <f t="shared" si="109"/>
        <v>0.36230026308530205</v>
      </c>
      <c r="AB383">
        <f t="shared" si="119"/>
        <v>464040.45517440076</v>
      </c>
      <c r="AC383">
        <f t="shared" si="117"/>
        <v>463388.3147008472</v>
      </c>
      <c r="AD383">
        <f t="shared" si="120"/>
        <v>87.425838840102685</v>
      </c>
      <c r="AE383">
        <f t="shared" si="110"/>
        <v>0.36211581135962145</v>
      </c>
      <c r="AF383">
        <f t="shared" si="118"/>
        <v>462736.83825350611</v>
      </c>
      <c r="AG383">
        <f t="shared" si="111"/>
        <v>0.26087037265639584</v>
      </c>
    </row>
    <row r="384" spans="19:33" x14ac:dyDescent="0.25">
      <c r="S384">
        <f t="shared" si="112"/>
        <v>16</v>
      </c>
      <c r="T384">
        <f t="shared" si="113"/>
        <v>5</v>
      </c>
      <c r="U384">
        <f t="shared" si="114"/>
        <v>365</v>
      </c>
      <c r="V384">
        <f t="shared" si="115"/>
        <v>19.798552079480675</v>
      </c>
      <c r="Y384">
        <f t="shared" si="108"/>
        <v>87.421381031195807</v>
      </c>
      <c r="Z384">
        <f t="shared" si="116"/>
        <v>0</v>
      </c>
      <c r="AA384">
        <f t="shared" si="109"/>
        <v>0.36193129200924701</v>
      </c>
      <c r="AB384">
        <f t="shared" si="119"/>
        <v>462736.83825350512</v>
      </c>
      <c r="AC384">
        <f t="shared" si="117"/>
        <v>462085.36192788847</v>
      </c>
      <c r="AD384">
        <f t="shared" si="120"/>
        <v>87.416913232651922</v>
      </c>
      <c r="AE384">
        <f t="shared" si="110"/>
        <v>0.3617451843449328</v>
      </c>
      <c r="AF384">
        <f t="shared" si="118"/>
        <v>461434.55558986339</v>
      </c>
      <c r="AG384">
        <f t="shared" si="111"/>
        <v>0.26054125728021127</v>
      </c>
    </row>
    <row r="385" spans="19:33" x14ac:dyDescent="0.25">
      <c r="S385">
        <f t="shared" si="112"/>
        <v>16</v>
      </c>
      <c r="T385">
        <f t="shared" si="113"/>
        <v>6</v>
      </c>
      <c r="U385">
        <f t="shared" si="114"/>
        <v>366</v>
      </c>
      <c r="V385">
        <f t="shared" si="115"/>
        <v>19.798552079480675</v>
      </c>
      <c r="Y385">
        <f t="shared" si="108"/>
        <v>87.412450028856114</v>
      </c>
      <c r="Z385">
        <f t="shared" si="116"/>
        <v>0</v>
      </c>
      <c r="AA385">
        <f t="shared" si="109"/>
        <v>0.36155926807640881</v>
      </c>
      <c r="AB385">
        <f t="shared" si="119"/>
        <v>461434.55558986356</v>
      </c>
      <c r="AC385">
        <f t="shared" si="117"/>
        <v>460783.74890732602</v>
      </c>
      <c r="AD385">
        <f t="shared" si="120"/>
        <v>87.407986822697652</v>
      </c>
      <c r="AE385">
        <f t="shared" si="110"/>
        <v>0.36137335170946761</v>
      </c>
      <c r="AF385">
        <f t="shared" si="118"/>
        <v>460133.61152370949</v>
      </c>
      <c r="AG385">
        <f t="shared" si="111"/>
        <v>0.26020910109318734</v>
      </c>
    </row>
    <row r="386" spans="19:33" x14ac:dyDescent="0.25">
      <c r="S386">
        <f t="shared" si="112"/>
        <v>16</v>
      </c>
      <c r="T386">
        <f t="shared" si="113"/>
        <v>7</v>
      </c>
      <c r="U386">
        <f t="shared" si="114"/>
        <v>367</v>
      </c>
      <c r="V386">
        <f t="shared" si="115"/>
        <v>19.798552079480675</v>
      </c>
      <c r="Y386">
        <f t="shared" si="108"/>
        <v>87.403528206564374</v>
      </c>
      <c r="Z386">
        <f t="shared" si="116"/>
        <v>0</v>
      </c>
      <c r="AA386">
        <f t="shared" si="109"/>
        <v>0.36118762654158293</v>
      </c>
      <c r="AB386">
        <f t="shared" si="119"/>
        <v>460133.61152371054</v>
      </c>
      <c r="AC386">
        <f t="shared" si="117"/>
        <v>459483.47379593569</v>
      </c>
      <c r="AD386">
        <f t="shared" si="120"/>
        <v>87.399069588070873</v>
      </c>
      <c r="AE386">
        <f t="shared" si="110"/>
        <v>0.36100190127538234</v>
      </c>
      <c r="AF386">
        <f t="shared" si="118"/>
        <v>458834.00467911916</v>
      </c>
      <c r="AG386">
        <f t="shared" si="111"/>
        <v>0.25987728632469731</v>
      </c>
    </row>
    <row r="387" spans="19:33" x14ac:dyDescent="0.25">
      <c r="S387">
        <f t="shared" si="112"/>
        <v>16</v>
      </c>
      <c r="T387">
        <f t="shared" si="113"/>
        <v>8</v>
      </c>
      <c r="U387">
        <f t="shared" si="114"/>
        <v>368</v>
      </c>
      <c r="V387">
        <f t="shared" si="115"/>
        <v>19.798552079480675</v>
      </c>
      <c r="Y387">
        <f t="shared" si="108"/>
        <v>87.394615554884538</v>
      </c>
      <c r="Z387">
        <f t="shared" si="116"/>
        <v>0</v>
      </c>
      <c r="AA387">
        <f t="shared" si="109"/>
        <v>0.36081636701170761</v>
      </c>
      <c r="AB387">
        <f t="shared" si="119"/>
        <v>458834.00467911927</v>
      </c>
      <c r="AC387">
        <f t="shared" si="117"/>
        <v>458184.5352184982</v>
      </c>
      <c r="AD387">
        <f t="shared" si="120"/>
        <v>87.39016151934041</v>
      </c>
      <c r="AE387">
        <f t="shared" si="110"/>
        <v>0.36063083264981821</v>
      </c>
      <c r="AF387">
        <f t="shared" si="118"/>
        <v>457535.73368157994</v>
      </c>
      <c r="AG387">
        <f t="shared" si="111"/>
        <v>0.25954581262380161</v>
      </c>
    </row>
    <row r="388" spans="19:33" x14ac:dyDescent="0.25">
      <c r="S388">
        <f t="shared" si="112"/>
        <v>16</v>
      </c>
      <c r="T388">
        <f t="shared" si="113"/>
        <v>9</v>
      </c>
      <c r="U388">
        <f t="shared" si="114"/>
        <v>369</v>
      </c>
      <c r="V388">
        <f t="shared" si="115"/>
        <v>19.798552079480675</v>
      </c>
      <c r="Y388">
        <f t="shared" si="108"/>
        <v>87.385712064390276</v>
      </c>
      <c r="Z388">
        <f t="shared" si="116"/>
        <v>0</v>
      </c>
      <c r="AA388">
        <f t="shared" si="109"/>
        <v>0.36044548909412583</v>
      </c>
      <c r="AB388">
        <f t="shared" si="119"/>
        <v>457535.73368158046</v>
      </c>
      <c r="AC388">
        <f t="shared" si="117"/>
        <v>456886.93180121103</v>
      </c>
      <c r="AD388">
        <f t="shared" si="120"/>
        <v>87.381262607084764</v>
      </c>
      <c r="AE388">
        <f t="shared" si="110"/>
        <v>0.36026014544031942</v>
      </c>
      <c r="AF388">
        <f t="shared" si="118"/>
        <v>456238.79715799529</v>
      </c>
      <c r="AG388">
        <f t="shared" si="111"/>
        <v>0.25921467963992206</v>
      </c>
    </row>
    <row r="389" spans="19:33" x14ac:dyDescent="0.25">
      <c r="S389">
        <f t="shared" si="112"/>
        <v>16</v>
      </c>
      <c r="T389">
        <f t="shared" si="113"/>
        <v>10</v>
      </c>
      <c r="U389">
        <f t="shared" si="114"/>
        <v>370</v>
      </c>
      <c r="V389">
        <f t="shared" si="115"/>
        <v>19.798552079480675</v>
      </c>
      <c r="Y389">
        <f t="shared" si="108"/>
        <v>87.376817725664935</v>
      </c>
      <c r="Z389">
        <f t="shared" si="116"/>
        <v>0</v>
      </c>
      <c r="AA389">
        <f t="shared" si="109"/>
        <v>0.3600749923965838</v>
      </c>
      <c r="AB389">
        <f t="shared" si="119"/>
        <v>456238.79715799593</v>
      </c>
      <c r="AC389">
        <f t="shared" si="117"/>
        <v>455590.66217168205</v>
      </c>
      <c r="AD389">
        <f t="shared" si="120"/>
        <v>87.372372841892144</v>
      </c>
      <c r="AE389">
        <f t="shared" si="110"/>
        <v>0.3598898392548347</v>
      </c>
      <c r="AF389">
        <f t="shared" si="118"/>
        <v>454943.19373667851</v>
      </c>
      <c r="AG389">
        <f t="shared" si="111"/>
        <v>0.25888388702284054</v>
      </c>
    </row>
    <row r="390" spans="19:33" x14ac:dyDescent="0.25">
      <c r="S390">
        <f t="shared" si="112"/>
        <v>16</v>
      </c>
      <c r="T390">
        <f t="shared" si="113"/>
        <v>11</v>
      </c>
      <c r="U390">
        <f t="shared" si="114"/>
        <v>371</v>
      </c>
      <c r="V390">
        <f t="shared" si="115"/>
        <v>19.798552079480675</v>
      </c>
      <c r="Y390">
        <f t="shared" ref="Y390:Y453" si="12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87.367932529301541</v>
      </c>
      <c r="Z390">
        <f t="shared" si="116"/>
        <v>0</v>
      </c>
      <c r="AA390">
        <f t="shared" si="109"/>
        <v>0.35970487652723071</v>
      </c>
      <c r="AB390">
        <f t="shared" si="119"/>
        <v>454943.19373667869</v>
      </c>
      <c r="AC390">
        <f t="shared" si="117"/>
        <v>454295.7249589297</v>
      </c>
      <c r="AD390">
        <f t="shared" si="120"/>
        <v>87.363492214360406</v>
      </c>
      <c r="AE390">
        <f t="shared" si="110"/>
        <v>0.35951991370171449</v>
      </c>
      <c r="AF390">
        <f t="shared" si="118"/>
        <v>453648.92204735253</v>
      </c>
      <c r="AG390">
        <f t="shared" si="111"/>
        <v>0.25855343442269879</v>
      </c>
    </row>
    <row r="391" spans="19:33" x14ac:dyDescent="0.25">
      <c r="S391">
        <f t="shared" si="112"/>
        <v>16</v>
      </c>
      <c r="T391">
        <f t="shared" si="113"/>
        <v>12</v>
      </c>
      <c r="U391">
        <f t="shared" si="114"/>
        <v>372</v>
      </c>
      <c r="V391">
        <f t="shared" si="115"/>
        <v>19.798552079480675</v>
      </c>
      <c r="Y391">
        <f t="shared" si="121"/>
        <v>87.359046188302315</v>
      </c>
      <c r="Z391">
        <f t="shared" si="116"/>
        <v>0</v>
      </c>
      <c r="AA391">
        <f t="shared" si="109"/>
        <v>0.35933347412008682</v>
      </c>
      <c r="AB391">
        <f t="shared" si="119"/>
        <v>453648.92204735219</v>
      </c>
      <c r="AC391">
        <f t="shared" si="117"/>
        <v>453002.12179393601</v>
      </c>
      <c r="AD391">
        <f t="shared" si="120"/>
        <v>87.354598897716997</v>
      </c>
      <c r="AE391">
        <f t="shared" si="110"/>
        <v>0.35914682724118818</v>
      </c>
      <c r="AF391">
        <f t="shared" si="118"/>
        <v>452355.99346928392</v>
      </c>
      <c r="AG391">
        <f t="shared" si="111"/>
        <v>0.25822167965884291</v>
      </c>
    </row>
    <row r="392" spans="19:33" x14ac:dyDescent="0.25">
      <c r="S392">
        <f t="shared" si="112"/>
        <v>16</v>
      </c>
      <c r="T392">
        <f t="shared" si="113"/>
        <v>13</v>
      </c>
      <c r="U392">
        <f t="shared" si="114"/>
        <v>373</v>
      </c>
      <c r="V392">
        <f t="shared" si="115"/>
        <v>19.798552079480675</v>
      </c>
      <c r="Y392">
        <f t="shared" si="121"/>
        <v>87.350156227201694</v>
      </c>
      <c r="Z392">
        <f t="shared" si="116"/>
        <v>0</v>
      </c>
      <c r="AA392">
        <f t="shared" si="109"/>
        <v>0.35896037426049165</v>
      </c>
      <c r="AB392">
        <f t="shared" si="119"/>
        <v>452355.99346928368</v>
      </c>
      <c r="AC392">
        <f t="shared" si="117"/>
        <v>451709.86479561479</v>
      </c>
      <c r="AD392">
        <f t="shared" si="120"/>
        <v>87.345713554286618</v>
      </c>
      <c r="AE392">
        <f t="shared" si="110"/>
        <v>0.35877392117907986</v>
      </c>
      <c r="AF392">
        <f t="shared" si="118"/>
        <v>451064.40735303902</v>
      </c>
      <c r="AG392">
        <f t="shared" si="111"/>
        <v>0.25788821771520631</v>
      </c>
    </row>
    <row r="393" spans="19:33" x14ac:dyDescent="0.25">
      <c r="S393">
        <f t="shared" si="112"/>
        <v>16</v>
      </c>
      <c r="T393">
        <f t="shared" si="113"/>
        <v>14</v>
      </c>
      <c r="U393">
        <f t="shared" si="114"/>
        <v>374</v>
      </c>
      <c r="V393">
        <f t="shared" si="115"/>
        <v>19.798552079480675</v>
      </c>
      <c r="Y393">
        <f t="shared" si="121"/>
        <v>87.341275496644499</v>
      </c>
      <c r="Z393">
        <f t="shared" si="116"/>
        <v>0</v>
      </c>
      <c r="AA393">
        <f t="shared" si="109"/>
        <v>0.35858766179454393</v>
      </c>
      <c r="AB393">
        <f t="shared" si="119"/>
        <v>451064.40735303832</v>
      </c>
      <c r="AC393">
        <f t="shared" si="117"/>
        <v>450418.94956180814</v>
      </c>
      <c r="AD393">
        <f t="shared" si="120"/>
        <v>87.336837436605094</v>
      </c>
      <c r="AE393">
        <f t="shared" si="110"/>
        <v>0.35840140230939715</v>
      </c>
      <c r="AF393">
        <f t="shared" si="118"/>
        <v>449774.16230472451</v>
      </c>
      <c r="AG393">
        <f t="shared" si="111"/>
        <v>0.25755510200873732</v>
      </c>
    </row>
    <row r="394" spans="19:33" x14ac:dyDescent="0.25">
      <c r="S394">
        <f t="shared" si="112"/>
        <v>16</v>
      </c>
      <c r="T394">
        <f t="shared" si="113"/>
        <v>15</v>
      </c>
      <c r="U394">
        <f t="shared" si="114"/>
        <v>375</v>
      </c>
      <c r="V394">
        <f t="shared" si="115"/>
        <v>19.798552079480675</v>
      </c>
      <c r="Y394">
        <f t="shared" si="121"/>
        <v>87.332403987046561</v>
      </c>
      <c r="Z394">
        <f t="shared" si="116"/>
        <v>0</v>
      </c>
      <c r="AA394">
        <f t="shared" si="109"/>
        <v>0.35821533632000879</v>
      </c>
      <c r="AB394">
        <f t="shared" si="119"/>
        <v>449774.16230472393</v>
      </c>
      <c r="AC394">
        <f t="shared" si="117"/>
        <v>449129.37469934789</v>
      </c>
      <c r="AD394">
        <f t="shared" si="120"/>
        <v>87.327970535093229</v>
      </c>
      <c r="AE394">
        <f t="shared" si="110"/>
        <v>0.35802927023011394</v>
      </c>
      <c r="AF394">
        <f t="shared" si="118"/>
        <v>448485.25693189551</v>
      </c>
      <c r="AG394">
        <f t="shared" si="111"/>
        <v>0.25722233217993429</v>
      </c>
    </row>
    <row r="395" spans="19:33" x14ac:dyDescent="0.25">
      <c r="S395">
        <f t="shared" si="112"/>
        <v>16</v>
      </c>
      <c r="T395">
        <f t="shared" si="113"/>
        <v>16</v>
      </c>
      <c r="U395">
        <f t="shared" si="114"/>
        <v>376</v>
      </c>
      <c r="V395">
        <f t="shared" si="115"/>
        <v>19.798552079480675</v>
      </c>
      <c r="Y395">
        <f t="shared" si="121"/>
        <v>87.323541688833657</v>
      </c>
      <c r="Z395">
        <f t="shared" si="116"/>
        <v>0</v>
      </c>
      <c r="AA395">
        <f t="shared" si="109"/>
        <v>0.35784339743506882</v>
      </c>
      <c r="AB395">
        <f t="shared" si="119"/>
        <v>448485.25693189522</v>
      </c>
      <c r="AC395">
        <f t="shared" si="117"/>
        <v>447841.13881651207</v>
      </c>
      <c r="AD395">
        <f t="shared" si="120"/>
        <v>87.319112840181774</v>
      </c>
      <c r="AE395">
        <f t="shared" si="110"/>
        <v>0.35765752453962157</v>
      </c>
      <c r="AF395">
        <f t="shared" si="118"/>
        <v>447197.68984355259</v>
      </c>
      <c r="AG395">
        <f t="shared" si="111"/>
        <v>0.25688990786966864</v>
      </c>
    </row>
    <row r="396" spans="19:33" x14ac:dyDescent="0.25">
      <c r="S396">
        <f t="shared" si="112"/>
        <v>16</v>
      </c>
      <c r="T396">
        <f t="shared" si="113"/>
        <v>17</v>
      </c>
      <c r="U396">
        <f t="shared" si="114"/>
        <v>377</v>
      </c>
      <c r="V396">
        <f t="shared" si="115"/>
        <v>19.798552079480675</v>
      </c>
      <c r="Y396">
        <f t="shared" si="121"/>
        <v>87.314688592441513</v>
      </c>
      <c r="Z396">
        <f t="shared" si="116"/>
        <v>0</v>
      </c>
      <c r="AA396">
        <f t="shared" si="109"/>
        <v>0.35747184473832411</v>
      </c>
      <c r="AB396">
        <f t="shared" si="119"/>
        <v>447197.68984355335</v>
      </c>
      <c r="AC396">
        <f t="shared" si="117"/>
        <v>446554.24052302435</v>
      </c>
      <c r="AD396">
        <f t="shared" si="120"/>
        <v>87.310264342311413</v>
      </c>
      <c r="AE396">
        <f t="shared" si="110"/>
        <v>0.35728616483672831</v>
      </c>
      <c r="AF396">
        <f t="shared" si="118"/>
        <v>445911.45965014113</v>
      </c>
      <c r="AG396">
        <f t="shared" si="111"/>
        <v>0.25655782871918503</v>
      </c>
    </row>
    <row r="397" spans="19:33" x14ac:dyDescent="0.25">
      <c r="S397">
        <f t="shared" si="112"/>
        <v>16</v>
      </c>
      <c r="T397">
        <f t="shared" si="113"/>
        <v>18</v>
      </c>
      <c r="U397">
        <f t="shared" si="114"/>
        <v>378</v>
      </c>
      <c r="V397">
        <f t="shared" si="115"/>
        <v>19.798552079480675</v>
      </c>
      <c r="Y397">
        <f t="shared" si="121"/>
        <v>87.305844688315759</v>
      </c>
      <c r="Z397">
        <f t="shared" si="116"/>
        <v>0</v>
      </c>
      <c r="AA397">
        <f t="shared" si="109"/>
        <v>0.35710067782879046</v>
      </c>
      <c r="AB397">
        <f t="shared" si="119"/>
        <v>445911.45965014037</v>
      </c>
      <c r="AC397">
        <f t="shared" si="117"/>
        <v>445268.67843004857</v>
      </c>
      <c r="AD397">
        <f t="shared" si="120"/>
        <v>87.301418311470442</v>
      </c>
      <c r="AE397">
        <f t="shared" si="110"/>
        <v>0.35691407824026133</v>
      </c>
      <c r="AF397">
        <f t="shared" si="118"/>
        <v>444626.56896847545</v>
      </c>
      <c r="AG397">
        <f t="shared" si="111"/>
        <v>0.25622609437009958</v>
      </c>
    </row>
    <row r="398" spans="19:33" x14ac:dyDescent="0.25">
      <c r="S398">
        <f t="shared" si="112"/>
        <v>16</v>
      </c>
      <c r="T398">
        <f t="shared" si="113"/>
        <v>19</v>
      </c>
      <c r="U398">
        <f t="shared" si="114"/>
        <v>379</v>
      </c>
      <c r="V398">
        <f t="shared" si="115"/>
        <v>19.798552079480675</v>
      </c>
      <c r="Y398">
        <f t="shared" si="121"/>
        <v>87.296991751089408</v>
      </c>
      <c r="Z398">
        <f t="shared" si="116"/>
        <v>0</v>
      </c>
      <c r="AA398">
        <f t="shared" si="109"/>
        <v>0.35672687752350896</v>
      </c>
      <c r="AB398">
        <f t="shared" si="119"/>
        <v>444626.56896847504</v>
      </c>
      <c r="AC398">
        <f t="shared" si="117"/>
        <v>443984.46058893274</v>
      </c>
      <c r="AD398">
        <f t="shared" si="120"/>
        <v>87.292565198167665</v>
      </c>
      <c r="AE398">
        <f t="shared" si="110"/>
        <v>0.35653967712221252</v>
      </c>
      <c r="AF398">
        <f t="shared" si="118"/>
        <v>443343.02613083506</v>
      </c>
      <c r="AG398">
        <f t="shared" si="111"/>
        <v>0.25589173014703015</v>
      </c>
    </row>
    <row r="399" spans="19:33" x14ac:dyDescent="0.25">
      <c r="S399">
        <f t="shared" si="112"/>
        <v>16</v>
      </c>
      <c r="T399">
        <f t="shared" si="113"/>
        <v>20</v>
      </c>
      <c r="U399">
        <f t="shared" si="114"/>
        <v>380</v>
      </c>
      <c r="V399">
        <f t="shared" si="115"/>
        <v>19.798552079480675</v>
      </c>
      <c r="Y399">
        <f t="shared" si="121"/>
        <v>87.288143291111055</v>
      </c>
      <c r="Z399">
        <f t="shared" si="116"/>
        <v>0</v>
      </c>
      <c r="AA399">
        <f t="shared" si="109"/>
        <v>0.35635267319610403</v>
      </c>
      <c r="AB399">
        <f t="shared" si="119"/>
        <v>443343.02613083442</v>
      </c>
      <c r="AC399">
        <f t="shared" si="117"/>
        <v>442701.59131908143</v>
      </c>
      <c r="AD399">
        <f t="shared" si="120"/>
        <v>87.283721381616431</v>
      </c>
      <c r="AE399">
        <f t="shared" si="110"/>
        <v>0.35616566916689107</v>
      </c>
      <c r="AF399">
        <f t="shared" si="118"/>
        <v>442060.82972183364</v>
      </c>
      <c r="AG399">
        <f t="shared" si="111"/>
        <v>0.25555693228812282</v>
      </c>
    </row>
    <row r="400" spans="19:33" x14ac:dyDescent="0.25">
      <c r="S400">
        <f t="shared" si="112"/>
        <v>16</v>
      </c>
      <c r="T400">
        <f t="shared" si="113"/>
        <v>21</v>
      </c>
      <c r="U400">
        <f t="shared" si="114"/>
        <v>381</v>
      </c>
      <c r="V400">
        <f t="shared" si="115"/>
        <v>19.798552079480675</v>
      </c>
      <c r="Y400">
        <f t="shared" si="121"/>
        <v>87.279304113113469</v>
      </c>
      <c r="Z400">
        <f t="shared" si="116"/>
        <v>0</v>
      </c>
      <c r="AA400">
        <f t="shared" si="109"/>
        <v>0.35597886140676538</v>
      </c>
      <c r="AB400">
        <f t="shared" si="119"/>
        <v>442060.8297218334</v>
      </c>
      <c r="AC400">
        <f t="shared" si="117"/>
        <v>441420.06777130126</v>
      </c>
      <c r="AD400">
        <f t="shared" si="120"/>
        <v>87.274886842175036</v>
      </c>
      <c r="AE400">
        <f t="shared" si="110"/>
        <v>0.35579205354364279</v>
      </c>
      <c r="AF400">
        <f t="shared" si="118"/>
        <v>440779.97832907632</v>
      </c>
      <c r="AG400">
        <f t="shared" si="111"/>
        <v>0.25522248563013572</v>
      </c>
    </row>
    <row r="401" spans="19:33" x14ac:dyDescent="0.25">
      <c r="S401">
        <f t="shared" si="112"/>
        <v>16</v>
      </c>
      <c r="T401">
        <f t="shared" si="113"/>
        <v>22</v>
      </c>
      <c r="U401">
        <f t="shared" si="114"/>
        <v>382</v>
      </c>
      <c r="V401">
        <f t="shared" si="115"/>
        <v>19.798552079480675</v>
      </c>
      <c r="Y401">
        <f t="shared" si="121"/>
        <v>87.270474207359911</v>
      </c>
      <c r="Z401">
        <f t="shared" si="116"/>
        <v>0</v>
      </c>
      <c r="AA401">
        <f t="shared" si="109"/>
        <v>0.35560544174372311</v>
      </c>
      <c r="AB401">
        <f t="shared" si="119"/>
        <v>440779.97832907719</v>
      </c>
      <c r="AC401">
        <f t="shared" si="117"/>
        <v>440139.8885339385</v>
      </c>
      <c r="AD401">
        <f t="shared" si="120"/>
        <v>87.266061570111859</v>
      </c>
      <c r="AE401">
        <f t="shared" si="110"/>
        <v>0.35541882984091416</v>
      </c>
      <c r="AF401">
        <f t="shared" si="118"/>
        <v>439500.47054164991</v>
      </c>
      <c r="AG401">
        <f t="shared" si="111"/>
        <v>0.25488838980466139</v>
      </c>
    </row>
    <row r="402" spans="19:33" x14ac:dyDescent="0.25">
      <c r="S402">
        <f t="shared" si="112"/>
        <v>16</v>
      </c>
      <c r="T402">
        <f t="shared" si="113"/>
        <v>23</v>
      </c>
      <c r="U402">
        <f t="shared" si="114"/>
        <v>383</v>
      </c>
      <c r="V402">
        <f t="shared" si="115"/>
        <v>19.798552079480675</v>
      </c>
      <c r="Y402">
        <f t="shared" si="121"/>
        <v>87.261653564123847</v>
      </c>
      <c r="Z402">
        <f t="shared" si="116"/>
        <v>0</v>
      </c>
      <c r="AA402">
        <f t="shared" si="109"/>
        <v>0.35523241379563891</v>
      </c>
      <c r="AB402">
        <f t="shared" si="119"/>
        <v>439500.47054165084</v>
      </c>
      <c r="AC402">
        <f t="shared" si="117"/>
        <v>438861.05219681869</v>
      </c>
      <c r="AD402">
        <f t="shared" si="120"/>
        <v>87.257245555705467</v>
      </c>
      <c r="AE402">
        <f t="shared" si="110"/>
        <v>0.35504599764758255</v>
      </c>
      <c r="AF402">
        <f t="shared" si="118"/>
        <v>438222.30495011952</v>
      </c>
      <c r="AG402">
        <f t="shared" si="111"/>
        <v>0.25455464444367837</v>
      </c>
    </row>
    <row r="403" spans="19:33" x14ac:dyDescent="0.25">
      <c r="S403">
        <f t="shared" si="112"/>
        <v>16</v>
      </c>
      <c r="T403">
        <f t="shared" si="113"/>
        <v>24</v>
      </c>
      <c r="U403">
        <f t="shared" si="114"/>
        <v>384</v>
      </c>
      <c r="V403">
        <f t="shared" si="115"/>
        <v>19.798552079480675</v>
      </c>
      <c r="Y403">
        <f t="shared" si="121"/>
        <v>87.252842173688947</v>
      </c>
      <c r="Z403">
        <f t="shared" si="116"/>
        <v>0</v>
      </c>
      <c r="AA403">
        <f t="shared" si="109"/>
        <v>0.35485977715160588</v>
      </c>
      <c r="AB403">
        <f t="shared" si="119"/>
        <v>438222.30495011964</v>
      </c>
      <c r="AC403">
        <f t="shared" si="117"/>
        <v>437583.55735124677</v>
      </c>
      <c r="AD403">
        <f t="shared" si="120"/>
        <v>87.248438789244616</v>
      </c>
      <c r="AE403">
        <f t="shared" si="110"/>
        <v>0.35467355655295624</v>
      </c>
      <c r="AF403">
        <f t="shared" si="118"/>
        <v>436945.48014652898</v>
      </c>
      <c r="AG403">
        <f t="shared" si="111"/>
        <v>0.2542212491795513</v>
      </c>
    </row>
    <row r="404" spans="19:33" x14ac:dyDescent="0.25">
      <c r="S404">
        <f t="shared" si="112"/>
        <v>17</v>
      </c>
      <c r="T404">
        <f t="shared" si="113"/>
        <v>1</v>
      </c>
      <c r="U404">
        <f t="shared" si="114"/>
        <v>385</v>
      </c>
      <c r="V404">
        <f t="shared" si="115"/>
        <v>19.798552079480675</v>
      </c>
      <c r="Y404">
        <f t="shared" si="121"/>
        <v>87.244037517302033</v>
      </c>
      <c r="Z404">
        <f t="shared" si="116"/>
        <v>0</v>
      </c>
      <c r="AA404">
        <f t="shared" si="109"/>
        <v>0.35448710732567751</v>
      </c>
      <c r="AB404">
        <f t="shared" si="119"/>
        <v>436945.48014652997</v>
      </c>
      <c r="AC404">
        <f t="shared" si="117"/>
        <v>436307.40335334378</v>
      </c>
      <c r="AD404">
        <f t="shared" si="120"/>
        <v>87.239627260369645</v>
      </c>
      <c r="AE404">
        <f t="shared" si="110"/>
        <v>0.35429913910900801</v>
      </c>
      <c r="AF404">
        <f t="shared" si="118"/>
        <v>435670.00324573752</v>
      </c>
      <c r="AG404">
        <f t="shared" si="111"/>
        <v>0.25388778569587178</v>
      </c>
    </row>
    <row r="405" spans="19:33" x14ac:dyDescent="0.25">
      <c r="S405">
        <f t="shared" si="112"/>
        <v>17</v>
      </c>
      <c r="T405">
        <f t="shared" si="113"/>
        <v>2</v>
      </c>
      <c r="U405">
        <f t="shared" si="114"/>
        <v>386</v>
      </c>
      <c r="V405">
        <f t="shared" si="115"/>
        <v>19.798552079480675</v>
      </c>
      <c r="Y405">
        <f t="shared" si="121"/>
        <v>87.235221680550254</v>
      </c>
      <c r="Z405">
        <f t="shared" si="116"/>
        <v>0</v>
      </c>
      <c r="AA405">
        <f t="shared" ref="AA405:AA468" si="122">IF(AND(U405&gt;=$G$16,U405&lt;=$H$16),0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0.35411137023414618</v>
      </c>
      <c r="AB405">
        <f t="shared" si="119"/>
        <v>435670.00324573775</v>
      </c>
      <c r="AC405">
        <f t="shared" si="117"/>
        <v>435032.60277931631</v>
      </c>
      <c r="AD405">
        <f t="shared" si="120"/>
        <v>87.230816098250813</v>
      </c>
      <c r="AE405">
        <f t="shared" ref="AE405:AE468" si="123">IF(AND(U405&gt;=$G$16,U405&lt;=$H$16),0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0.35392360125358291</v>
      </c>
      <c r="AF405">
        <f t="shared" si="118"/>
        <v>434395.87828122487</v>
      </c>
      <c r="AG405">
        <f t="shared" ref="AG405:AG468" si="124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0.25355126355167823</v>
      </c>
    </row>
    <row r="406" spans="19:33" x14ac:dyDescent="0.25">
      <c r="S406">
        <f t="shared" si="112"/>
        <v>17</v>
      </c>
      <c r="T406">
        <f t="shared" si="113"/>
        <v>3</v>
      </c>
      <c r="U406">
        <f t="shared" si="114"/>
        <v>387</v>
      </c>
      <c r="V406">
        <f t="shared" si="115"/>
        <v>19.798552079480675</v>
      </c>
      <c r="Y406">
        <f t="shared" si="121"/>
        <v>87.226415188106884</v>
      </c>
      <c r="Z406">
        <f t="shared" si="116"/>
        <v>0</v>
      </c>
      <c r="AA406">
        <f t="shared" si="122"/>
        <v>0.35373603140353588</v>
      </c>
      <c r="AB406">
        <f t="shared" si="119"/>
        <v>434395.87828122405</v>
      </c>
      <c r="AC406">
        <f t="shared" si="117"/>
        <v>433759.1534246977</v>
      </c>
      <c r="AD406">
        <f t="shared" si="120"/>
        <v>87.222014275485535</v>
      </c>
      <c r="AE406">
        <f t="shared" si="123"/>
        <v>0.35354846144789942</v>
      </c>
      <c r="AF406">
        <f t="shared" si="118"/>
        <v>433123.1038200116</v>
      </c>
      <c r="AG406">
        <f t="shared" si="124"/>
        <v>0.25321509810269016</v>
      </c>
    </row>
    <row r="407" spans="19:33" x14ac:dyDescent="0.25">
      <c r="S407">
        <f t="shared" si="112"/>
        <v>17</v>
      </c>
      <c r="T407">
        <f t="shared" si="113"/>
        <v>4</v>
      </c>
      <c r="U407">
        <f t="shared" si="114"/>
        <v>388</v>
      </c>
      <c r="V407">
        <f t="shared" si="115"/>
        <v>19.798552079480675</v>
      </c>
      <c r="Y407">
        <f t="shared" si="121"/>
        <v>87.21761803006747</v>
      </c>
      <c r="Z407">
        <f t="shared" si="116"/>
        <v>0</v>
      </c>
      <c r="AA407">
        <f t="shared" si="122"/>
        <v>0.35336109041171182</v>
      </c>
      <c r="AB407">
        <f t="shared" si="119"/>
        <v>433123.10382001061</v>
      </c>
      <c r="AC407">
        <f t="shared" si="117"/>
        <v>432487.05385726952</v>
      </c>
      <c r="AD407">
        <f t="shared" si="120"/>
        <v>87.213221782174614</v>
      </c>
      <c r="AE407">
        <f t="shared" si="123"/>
        <v>0.35317371927004693</v>
      </c>
      <c r="AF407">
        <f t="shared" si="118"/>
        <v>431851.67843063845</v>
      </c>
      <c r="AG407">
        <f t="shared" si="124"/>
        <v>0.25287928897083028</v>
      </c>
    </row>
    <row r="408" spans="19:33" x14ac:dyDescent="0.25">
      <c r="S408">
        <f t="shared" si="112"/>
        <v>17</v>
      </c>
      <c r="T408">
        <f t="shared" si="113"/>
        <v>5</v>
      </c>
      <c r="U408">
        <f t="shared" si="114"/>
        <v>389</v>
      </c>
      <c r="V408">
        <f t="shared" si="115"/>
        <v>19.798552079480675</v>
      </c>
      <c r="Y408">
        <f t="shared" si="121"/>
        <v>87.208830196538059</v>
      </c>
      <c r="Z408">
        <f t="shared" si="116"/>
        <v>0</v>
      </c>
      <c r="AA408">
        <f t="shared" si="122"/>
        <v>0.35298654683698699</v>
      </c>
      <c r="AB408">
        <f t="shared" si="119"/>
        <v>431851.67843063863</v>
      </c>
      <c r="AC408">
        <f t="shared" si="117"/>
        <v>431216.30264633207</v>
      </c>
      <c r="AD408">
        <f t="shared" si="120"/>
        <v>87.204438608429328</v>
      </c>
      <c r="AE408">
        <f t="shared" si="123"/>
        <v>0.35279937429856112</v>
      </c>
      <c r="AF408">
        <f t="shared" si="118"/>
        <v>430581.60068316379</v>
      </c>
      <c r="AG408">
        <f t="shared" si="124"/>
        <v>0.2525438357784221</v>
      </c>
    </row>
    <row r="409" spans="19:33" x14ac:dyDescent="0.25">
      <c r="S409">
        <f t="shared" si="112"/>
        <v>17</v>
      </c>
      <c r="T409">
        <f t="shared" si="113"/>
        <v>6</v>
      </c>
      <c r="U409">
        <f t="shared" si="114"/>
        <v>390</v>
      </c>
      <c r="V409">
        <f t="shared" si="115"/>
        <v>19.798552079480675</v>
      </c>
      <c r="Y409">
        <f t="shared" si="121"/>
        <v>87.200051677635173</v>
      </c>
      <c r="Z409">
        <f t="shared" si="116"/>
        <v>0</v>
      </c>
      <c r="AA409">
        <f t="shared" si="122"/>
        <v>0.35261240025812052</v>
      </c>
      <c r="AB409">
        <f t="shared" si="119"/>
        <v>430581.60068316443</v>
      </c>
      <c r="AC409">
        <f t="shared" si="117"/>
        <v>429946.89836269984</v>
      </c>
      <c r="AD409">
        <f t="shared" si="120"/>
        <v>87.195664744371456</v>
      </c>
      <c r="AE409">
        <f t="shared" si="123"/>
        <v>0.35242542611242544</v>
      </c>
      <c r="AF409">
        <f t="shared" si="118"/>
        <v>429312.8691491597</v>
      </c>
      <c r="AG409">
        <f t="shared" si="124"/>
        <v>0.252208738148189</v>
      </c>
    </row>
    <row r="410" spans="19:33" x14ac:dyDescent="0.25">
      <c r="S410">
        <f t="shared" si="112"/>
        <v>17</v>
      </c>
      <c r="T410">
        <f t="shared" si="113"/>
        <v>7</v>
      </c>
      <c r="U410">
        <f t="shared" si="114"/>
        <v>391</v>
      </c>
      <c r="V410">
        <f t="shared" si="115"/>
        <v>19.798552079480675</v>
      </c>
      <c r="Y410">
        <f t="shared" si="121"/>
        <v>87.191282463485805</v>
      </c>
      <c r="Z410">
        <f t="shared" si="116"/>
        <v>0</v>
      </c>
      <c r="AA410">
        <f t="shared" si="122"/>
        <v>0.35223865025431811</v>
      </c>
      <c r="AB410">
        <f t="shared" si="119"/>
        <v>429312.86914915987</v>
      </c>
      <c r="AC410">
        <f t="shared" si="117"/>
        <v>428678.83957870211</v>
      </c>
      <c r="AD410">
        <f t="shared" si="120"/>
        <v>87.186900180133208</v>
      </c>
      <c r="AE410">
        <f t="shared" si="123"/>
        <v>0.35205187429106777</v>
      </c>
      <c r="AF410">
        <f t="shared" si="118"/>
        <v>428045.48240171204</v>
      </c>
      <c r="AG410">
        <f t="shared" si="124"/>
        <v>0.25187399570325408</v>
      </c>
    </row>
    <row r="411" spans="19:33" x14ac:dyDescent="0.25">
      <c r="S411">
        <f t="shared" si="112"/>
        <v>17</v>
      </c>
      <c r="T411">
        <f t="shared" si="113"/>
        <v>8</v>
      </c>
      <c r="U411">
        <f t="shared" si="114"/>
        <v>392</v>
      </c>
      <c r="V411">
        <f t="shared" si="115"/>
        <v>19.798552079480675</v>
      </c>
      <c r="Y411">
        <f t="shared" si="121"/>
        <v>87.182513442279998</v>
      </c>
      <c r="Z411">
        <f t="shared" si="116"/>
        <v>0</v>
      </c>
      <c r="AA411">
        <f t="shared" si="122"/>
        <v>0.35186372495062879</v>
      </c>
      <c r="AB411">
        <f t="shared" si="119"/>
        <v>428045.4824017121</v>
      </c>
      <c r="AC411">
        <f t="shared" si="117"/>
        <v>427412.12769680098</v>
      </c>
      <c r="AD411">
        <f t="shared" si="120"/>
        <v>87.178124365412373</v>
      </c>
      <c r="AE411">
        <f t="shared" si="123"/>
        <v>0.3516751695567305</v>
      </c>
      <c r="AF411">
        <f t="shared" si="118"/>
        <v>426779.45179130789</v>
      </c>
      <c r="AG411">
        <f t="shared" si="124"/>
        <v>0.25153805881511487</v>
      </c>
    </row>
    <row r="412" spans="19:33" x14ac:dyDescent="0.25">
      <c r="S412">
        <f t="shared" si="112"/>
        <v>17</v>
      </c>
      <c r="T412">
        <f t="shared" si="113"/>
        <v>9</v>
      </c>
      <c r="U412">
        <f t="shared" si="114"/>
        <v>393</v>
      </c>
      <c r="V412">
        <f t="shared" si="115"/>
        <v>19.798552079480675</v>
      </c>
      <c r="Y412">
        <f t="shared" si="121"/>
        <v>87.173739992548363</v>
      </c>
      <c r="Z412">
        <f t="shared" si="116"/>
        <v>0</v>
      </c>
      <c r="AA412">
        <f t="shared" si="122"/>
        <v>0.35148681624752592</v>
      </c>
      <c r="AB412">
        <f t="shared" si="119"/>
        <v>426779.45179130771</v>
      </c>
      <c r="AC412">
        <f t="shared" si="117"/>
        <v>426146.77552206215</v>
      </c>
      <c r="AD412">
        <f t="shared" si="120"/>
        <v>87.169355617163589</v>
      </c>
      <c r="AE412">
        <f t="shared" si="123"/>
        <v>0.35129846283002897</v>
      </c>
      <c r="AF412">
        <f t="shared" si="118"/>
        <v>425514.77732511959</v>
      </c>
      <c r="AG412">
        <f t="shared" si="124"/>
        <v>0.25120013049989126</v>
      </c>
    </row>
    <row r="413" spans="19:33" x14ac:dyDescent="0.25">
      <c r="S413">
        <f t="shared" si="112"/>
        <v>17</v>
      </c>
      <c r="T413">
        <f t="shared" si="113"/>
        <v>10</v>
      </c>
      <c r="U413">
        <f t="shared" si="114"/>
        <v>394</v>
      </c>
      <c r="V413">
        <f t="shared" si="115"/>
        <v>19.798552079480675</v>
      </c>
      <c r="Y413">
        <f t="shared" si="121"/>
        <v>87.164975940743616</v>
      </c>
      <c r="Z413">
        <f t="shared" si="116"/>
        <v>0</v>
      </c>
      <c r="AA413">
        <f t="shared" si="122"/>
        <v>0.35111031128075759</v>
      </c>
      <c r="AB413">
        <f t="shared" si="119"/>
        <v>425514.77732512011</v>
      </c>
      <c r="AC413">
        <f t="shared" si="117"/>
        <v>424882.77876481478</v>
      </c>
      <c r="AD413">
        <f t="shared" si="120"/>
        <v>87.16059626180558</v>
      </c>
      <c r="AE413">
        <f t="shared" si="123"/>
        <v>0.35092215962330975</v>
      </c>
      <c r="AF413">
        <f t="shared" si="118"/>
        <v>424251.45755047619</v>
      </c>
      <c r="AG413">
        <f t="shared" si="124"/>
        <v>0.25086256416606578</v>
      </c>
    </row>
    <row r="414" spans="19:33" x14ac:dyDescent="0.25">
      <c r="S414">
        <f t="shared" si="112"/>
        <v>17</v>
      </c>
      <c r="T414">
        <f t="shared" si="113"/>
        <v>11</v>
      </c>
      <c r="U414">
        <f t="shared" si="114"/>
        <v>395</v>
      </c>
      <c r="V414">
        <f t="shared" si="115"/>
        <v>19.798552079480675</v>
      </c>
      <c r="Y414">
        <f t="shared" si="121"/>
        <v>87.156221276798902</v>
      </c>
      <c r="Z414">
        <f t="shared" si="116"/>
        <v>0</v>
      </c>
      <c r="AA414">
        <f t="shared" si="122"/>
        <v>0.35073420961785007</v>
      </c>
      <c r="AB414">
        <f t="shared" si="119"/>
        <v>424251.457550477</v>
      </c>
      <c r="AC414">
        <f t="shared" si="117"/>
        <v>423620.13597316487</v>
      </c>
      <c r="AD414">
        <f t="shared" si="120"/>
        <v>87.151846289276861</v>
      </c>
      <c r="AE414">
        <f t="shared" si="123"/>
        <v>0.35054625950432994</v>
      </c>
      <c r="AF414">
        <f t="shared" si="118"/>
        <v>422989.4910162614</v>
      </c>
      <c r="AG414">
        <f t="shared" si="124"/>
        <v>0.25052535942589171</v>
      </c>
    </row>
    <row r="415" spans="19:33" x14ac:dyDescent="0.25">
      <c r="S415">
        <f t="shared" si="112"/>
        <v>17</v>
      </c>
      <c r="T415">
        <f t="shared" si="113"/>
        <v>12</v>
      </c>
      <c r="U415">
        <f t="shared" si="114"/>
        <v>396</v>
      </c>
      <c r="V415">
        <f t="shared" si="115"/>
        <v>19.798552079480675</v>
      </c>
      <c r="Y415">
        <f t="shared" si="121"/>
        <v>87.147475990658137</v>
      </c>
      <c r="Z415">
        <f t="shared" si="116"/>
        <v>0</v>
      </c>
      <c r="AA415">
        <f t="shared" si="122"/>
        <v>0.35035851082679254</v>
      </c>
      <c r="AB415">
        <f t="shared" si="119"/>
        <v>422989.49101626046</v>
      </c>
      <c r="AC415">
        <f t="shared" si="117"/>
        <v>422358.84569677222</v>
      </c>
      <c r="AD415">
        <f t="shared" si="120"/>
        <v>87.143105689526749</v>
      </c>
      <c r="AE415">
        <f t="shared" si="123"/>
        <v>0.3501707620413107</v>
      </c>
      <c r="AF415">
        <f t="shared" si="118"/>
        <v>421728.87627291173</v>
      </c>
      <c r="AG415">
        <f t="shared" si="124"/>
        <v>0.25018851589203733</v>
      </c>
    </row>
    <row r="416" spans="19:33" x14ac:dyDescent="0.25">
      <c r="S416">
        <f t="shared" si="112"/>
        <v>17</v>
      </c>
      <c r="T416">
        <f t="shared" si="113"/>
        <v>13</v>
      </c>
      <c r="U416">
        <f t="shared" si="114"/>
        <v>397</v>
      </c>
      <c r="V416">
        <f t="shared" si="115"/>
        <v>19.798552079480675</v>
      </c>
      <c r="Y416">
        <f t="shared" si="121"/>
        <v>87.138740072276036</v>
      </c>
      <c r="Z416">
        <f t="shared" si="116"/>
        <v>0</v>
      </c>
      <c r="AA416">
        <f t="shared" si="122"/>
        <v>0.34998321447603808</v>
      </c>
      <c r="AB416">
        <f t="shared" si="119"/>
        <v>421728.87627291103</v>
      </c>
      <c r="AC416">
        <f t="shared" si="117"/>
        <v>421098.90648685419</v>
      </c>
      <c r="AD416">
        <f t="shared" si="120"/>
        <v>87.134374452515345</v>
      </c>
      <c r="AE416">
        <f t="shared" si="123"/>
        <v>0.34979566680293644</v>
      </c>
      <c r="AF416">
        <f t="shared" si="118"/>
        <v>420469.61187242047</v>
      </c>
      <c r="AG416">
        <f t="shared" si="124"/>
        <v>0.249852033177587</v>
      </c>
    </row>
    <row r="417" spans="19:33" x14ac:dyDescent="0.25">
      <c r="S417">
        <f t="shared" si="112"/>
        <v>17</v>
      </c>
      <c r="T417">
        <f t="shared" si="113"/>
        <v>14</v>
      </c>
      <c r="U417">
        <f t="shared" si="114"/>
        <v>398</v>
      </c>
      <c r="V417">
        <f t="shared" si="115"/>
        <v>19.798552079480675</v>
      </c>
      <c r="Y417">
        <f t="shared" si="121"/>
        <v>87.13001351161806</v>
      </c>
      <c r="Z417">
        <f t="shared" si="116"/>
        <v>0</v>
      </c>
      <c r="AA417">
        <f t="shared" si="122"/>
        <v>0.34960832013450144</v>
      </c>
      <c r="AB417">
        <f t="shared" si="119"/>
        <v>420469.6118724196</v>
      </c>
      <c r="AC417">
        <f t="shared" si="117"/>
        <v>419840.31689617748</v>
      </c>
      <c r="AD417">
        <f t="shared" si="120"/>
        <v>87.125649036351405</v>
      </c>
      <c r="AE417">
        <f t="shared" si="123"/>
        <v>0.34942035019237427</v>
      </c>
      <c r="AF417">
        <f t="shared" si="118"/>
        <v>419211.69861172704</v>
      </c>
      <c r="AG417">
        <f t="shared" si="124"/>
        <v>0.24951591089603867</v>
      </c>
    </row>
    <row r="418" spans="19:33" x14ac:dyDescent="0.25">
      <c r="S418">
        <f t="shared" si="112"/>
        <v>17</v>
      </c>
      <c r="T418">
        <f t="shared" si="113"/>
        <v>15</v>
      </c>
      <c r="U418">
        <f t="shared" si="114"/>
        <v>399</v>
      </c>
      <c r="V418">
        <f t="shared" si="115"/>
        <v>19.798552079480675</v>
      </c>
      <c r="Y418">
        <f t="shared" si="121"/>
        <v>87.121281363816266</v>
      </c>
      <c r="Z418">
        <f t="shared" si="116"/>
        <v>0</v>
      </c>
      <c r="AA418">
        <f t="shared" si="122"/>
        <v>0.34923119017459497</v>
      </c>
      <c r="AB418">
        <f t="shared" si="119"/>
        <v>419211.69861172605</v>
      </c>
      <c r="AC418">
        <f t="shared" si="117"/>
        <v>418583.08246941178</v>
      </c>
      <c r="AD418">
        <f t="shared" si="120"/>
        <v>87.116913706164809</v>
      </c>
      <c r="AE418">
        <f t="shared" si="123"/>
        <v>0.34904203080141472</v>
      </c>
      <c r="AF418">
        <f t="shared" si="118"/>
        <v>417955.14730084094</v>
      </c>
      <c r="AG418">
        <f t="shared" si="124"/>
        <v>0.24917754782869941</v>
      </c>
    </row>
    <row r="419" spans="19:33" x14ac:dyDescent="0.25">
      <c r="S419">
        <f t="shared" si="112"/>
        <v>17</v>
      </c>
      <c r="T419">
        <f t="shared" si="113"/>
        <v>16</v>
      </c>
      <c r="U419">
        <f t="shared" si="114"/>
        <v>400</v>
      </c>
      <c r="V419">
        <f t="shared" si="115"/>
        <v>19.798552079480675</v>
      </c>
      <c r="Y419">
        <f t="shared" si="121"/>
        <v>87.112550779954333</v>
      </c>
      <c r="Z419">
        <f t="shared" si="116"/>
        <v>0</v>
      </c>
      <c r="AA419">
        <f t="shared" si="122"/>
        <v>0.34885307634274049</v>
      </c>
      <c r="AB419">
        <f t="shared" si="119"/>
        <v>417955.1473008407</v>
      </c>
      <c r="AC419">
        <f t="shared" si="117"/>
        <v>417327.21176342375</v>
      </c>
      <c r="AD419">
        <f t="shared" si="120"/>
        <v>87.1081878511811</v>
      </c>
      <c r="AE419">
        <f t="shared" si="123"/>
        <v>0.34866412177307554</v>
      </c>
      <c r="AF419">
        <f t="shared" si="118"/>
        <v>416699.95646245766</v>
      </c>
      <c r="AG419">
        <f t="shared" si="124"/>
        <v>0.2488381781448438</v>
      </c>
    </row>
    <row r="420" spans="19:33" x14ac:dyDescent="0.25">
      <c r="S420">
        <f t="shared" si="112"/>
        <v>17</v>
      </c>
      <c r="T420">
        <f t="shared" si="113"/>
        <v>17</v>
      </c>
      <c r="U420">
        <f t="shared" si="114"/>
        <v>401</v>
      </c>
      <c r="V420">
        <f t="shared" si="115"/>
        <v>19.798552079480675</v>
      </c>
      <c r="Y420">
        <f t="shared" si="121"/>
        <v>87.103829648726105</v>
      </c>
      <c r="Z420">
        <f t="shared" si="116"/>
        <v>0</v>
      </c>
      <c r="AA420">
        <f t="shared" si="122"/>
        <v>0.34847537189605515</v>
      </c>
      <c r="AB420">
        <f t="shared" si="119"/>
        <v>416699.95646245766</v>
      </c>
      <c r="AC420">
        <f t="shared" si="117"/>
        <v>416072.70079304476</v>
      </c>
      <c r="AD420">
        <f t="shared" si="120"/>
        <v>87.099471443711124</v>
      </c>
      <c r="AE420">
        <f t="shared" si="123"/>
        <v>0.34828662190816406</v>
      </c>
      <c r="AF420">
        <f t="shared" si="118"/>
        <v>415446.12462358829</v>
      </c>
      <c r="AG420">
        <f t="shared" si="124"/>
        <v>0.24849917589773274</v>
      </c>
    </row>
    <row r="421" spans="19:33" x14ac:dyDescent="0.25">
      <c r="S421">
        <f t="shared" si="112"/>
        <v>17</v>
      </c>
      <c r="T421">
        <f t="shared" si="113"/>
        <v>18</v>
      </c>
      <c r="U421">
        <f t="shared" si="114"/>
        <v>402</v>
      </c>
      <c r="V421">
        <f t="shared" si="115"/>
        <v>19.798552079480675</v>
      </c>
      <c r="Y421">
        <f t="shared" si="121"/>
        <v>87.095117959897181</v>
      </c>
      <c r="Z421">
        <f t="shared" si="116"/>
        <v>0</v>
      </c>
      <c r="AA421">
        <f t="shared" si="122"/>
        <v>0.3480980763912962</v>
      </c>
      <c r="AB421">
        <f t="shared" si="119"/>
        <v>415446.12462358829</v>
      </c>
      <c r="AC421">
        <f t="shared" si="117"/>
        <v>414819.54808608396</v>
      </c>
      <c r="AD421">
        <f t="shared" si="120"/>
        <v>87.090764473526022</v>
      </c>
      <c r="AE421">
        <f t="shared" si="123"/>
        <v>0.34790953076367759</v>
      </c>
      <c r="AF421">
        <f t="shared" si="118"/>
        <v>414193.65031283908</v>
      </c>
      <c r="AG421">
        <f t="shared" si="124"/>
        <v>0.24816054068954105</v>
      </c>
    </row>
    <row r="422" spans="19:33" x14ac:dyDescent="0.25">
      <c r="S422">
        <f t="shared" si="112"/>
        <v>17</v>
      </c>
      <c r="T422">
        <f t="shared" si="113"/>
        <v>19</v>
      </c>
      <c r="U422">
        <f t="shared" si="114"/>
        <v>403</v>
      </c>
      <c r="V422">
        <f t="shared" si="115"/>
        <v>19.798552079480675</v>
      </c>
      <c r="Y422">
        <f t="shared" si="121"/>
        <v>87.086415703244242</v>
      </c>
      <c r="Z422">
        <f t="shared" si="116"/>
        <v>0</v>
      </c>
      <c r="AA422">
        <f t="shared" si="122"/>
        <v>0.34772118938570074</v>
      </c>
      <c r="AB422">
        <f t="shared" si="119"/>
        <v>414193.65031283931</v>
      </c>
      <c r="AC422">
        <f t="shared" si="117"/>
        <v>413567.75217194506</v>
      </c>
      <c r="AD422">
        <f t="shared" si="120"/>
        <v>87.082066930408018</v>
      </c>
      <c r="AE422">
        <f t="shared" si="123"/>
        <v>0.34753284789709321</v>
      </c>
      <c r="AF422">
        <f t="shared" si="118"/>
        <v>412942.53206040978</v>
      </c>
      <c r="AG422">
        <f t="shared" si="124"/>
        <v>0.24782227212287453</v>
      </c>
    </row>
    <row r="423" spans="19:33" x14ac:dyDescent="0.25">
      <c r="S423">
        <f t="shared" si="112"/>
        <v>17</v>
      </c>
      <c r="T423">
        <f t="shared" si="113"/>
        <v>20</v>
      </c>
      <c r="U423">
        <f t="shared" si="114"/>
        <v>404</v>
      </c>
      <c r="V423">
        <f t="shared" si="115"/>
        <v>19.798552079480675</v>
      </c>
      <c r="Y423">
        <f t="shared" si="121"/>
        <v>87.077722868555043</v>
      </c>
      <c r="Z423">
        <f t="shared" si="116"/>
        <v>0</v>
      </c>
      <c r="AA423">
        <f t="shared" si="122"/>
        <v>0.34734471043698545</v>
      </c>
      <c r="AB423">
        <f t="shared" si="119"/>
        <v>412942.53206041065</v>
      </c>
      <c r="AC423">
        <f t="shared" si="117"/>
        <v>412317.31158162409</v>
      </c>
      <c r="AD423">
        <f t="shared" si="120"/>
        <v>87.07337880415038</v>
      </c>
      <c r="AE423">
        <f t="shared" si="123"/>
        <v>0.34715657286636642</v>
      </c>
      <c r="AF423">
        <f t="shared" si="118"/>
        <v>411692.76839809172</v>
      </c>
      <c r="AG423">
        <f t="shared" si="124"/>
        <v>0.24748436980076916</v>
      </c>
    </row>
    <row r="424" spans="19:33" x14ac:dyDescent="0.25">
      <c r="S424">
        <f t="shared" si="112"/>
        <v>17</v>
      </c>
      <c r="T424">
        <f t="shared" si="113"/>
        <v>21</v>
      </c>
      <c r="U424">
        <f t="shared" si="114"/>
        <v>405</v>
      </c>
      <c r="V424">
        <f t="shared" si="115"/>
        <v>19.798552079480675</v>
      </c>
      <c r="Y424">
        <f t="shared" si="121"/>
        <v>87.069039445628377</v>
      </c>
      <c r="Z424">
        <f t="shared" si="116"/>
        <v>0</v>
      </c>
      <c r="AA424">
        <f t="shared" si="122"/>
        <v>0.34696863910334524</v>
      </c>
      <c r="AB424">
        <f t="shared" si="119"/>
        <v>411692.76839809149</v>
      </c>
      <c r="AC424">
        <f t="shared" si="117"/>
        <v>411068.22484770545</v>
      </c>
      <c r="AD424">
        <f t="shared" si="120"/>
        <v>87.064691422420822</v>
      </c>
      <c r="AE424">
        <f t="shared" si="123"/>
        <v>0.34677914256989856</v>
      </c>
      <c r="AF424">
        <f t="shared" si="118"/>
        <v>410444.36348483985</v>
      </c>
      <c r="AG424">
        <f t="shared" si="124"/>
        <v>0.24714683332669024</v>
      </c>
    </row>
    <row r="425" spans="19:33" x14ac:dyDescent="0.25">
      <c r="S425">
        <f t="shared" si="112"/>
        <v>17</v>
      </c>
      <c r="T425">
        <f t="shared" si="113"/>
        <v>22</v>
      </c>
      <c r="U425">
        <f t="shared" si="114"/>
        <v>406</v>
      </c>
      <c r="V425">
        <f t="shared" si="115"/>
        <v>19.798552079480675</v>
      </c>
      <c r="Y425">
        <f t="shared" si="121"/>
        <v>87.060345423029375</v>
      </c>
      <c r="Z425">
        <f t="shared" si="116"/>
        <v>0</v>
      </c>
      <c r="AA425">
        <f t="shared" si="122"/>
        <v>0.34658936133597029</v>
      </c>
      <c r="AB425">
        <f t="shared" si="119"/>
        <v>410444.36348483915</v>
      </c>
      <c r="AC425">
        <f t="shared" si="117"/>
        <v>409820.50263443438</v>
      </c>
      <c r="AD425">
        <f t="shared" si="120"/>
        <v>87.05599942720788</v>
      </c>
      <c r="AE425">
        <f t="shared" si="123"/>
        <v>0.34639958025793477</v>
      </c>
      <c r="AF425">
        <f t="shared" si="118"/>
        <v>409197.32499591057</v>
      </c>
      <c r="AG425">
        <f t="shared" si="124"/>
        <v>0.24680609731356817</v>
      </c>
    </row>
    <row r="426" spans="19:33" x14ac:dyDescent="0.25">
      <c r="S426">
        <f t="shared" si="112"/>
        <v>17</v>
      </c>
      <c r="T426">
        <f t="shared" si="113"/>
        <v>23</v>
      </c>
      <c r="U426">
        <f t="shared" si="114"/>
        <v>407</v>
      </c>
      <c r="V426">
        <f t="shared" si="115"/>
        <v>19.798552079480675</v>
      </c>
      <c r="Y426">
        <f t="shared" si="121"/>
        <v>87.051658190838722</v>
      </c>
      <c r="Z426">
        <f t="shared" si="116"/>
        <v>0</v>
      </c>
      <c r="AA426">
        <f t="shared" si="122"/>
        <v>0.34621000701580906</v>
      </c>
      <c r="AB426">
        <f t="shared" si="119"/>
        <v>409197.32499591081</v>
      </c>
      <c r="AC426">
        <f t="shared" si="117"/>
        <v>408574.14698328235</v>
      </c>
      <c r="AD426">
        <f t="shared" si="120"/>
        <v>87.047316951863436</v>
      </c>
      <c r="AE426">
        <f t="shared" si="123"/>
        <v>0.34602043365987883</v>
      </c>
      <c r="AF426">
        <f t="shared" si="118"/>
        <v>407951.65143473522</v>
      </c>
      <c r="AG426">
        <f t="shared" si="124"/>
        <v>0.24646524919782267</v>
      </c>
    </row>
    <row r="427" spans="19:33" x14ac:dyDescent="0.25">
      <c r="S427">
        <f t="shared" si="112"/>
        <v>17</v>
      </c>
      <c r="T427">
        <f t="shared" si="113"/>
        <v>24</v>
      </c>
      <c r="U427">
        <f t="shared" si="114"/>
        <v>408</v>
      </c>
      <c r="V427">
        <f t="shared" si="115"/>
        <v>19.798552079480675</v>
      </c>
      <c r="Y427">
        <f t="shared" si="121"/>
        <v>87.042980467131102</v>
      </c>
      <c r="Z427">
        <f t="shared" si="116"/>
        <v>0</v>
      </c>
      <c r="AA427">
        <f t="shared" si="122"/>
        <v>0.34583106791237478</v>
      </c>
      <c r="AB427">
        <f t="shared" si="119"/>
        <v>407951.65143473534</v>
      </c>
      <c r="AC427">
        <f t="shared" si="117"/>
        <v>407329.15551249305</v>
      </c>
      <c r="AD427">
        <f t="shared" si="120"/>
        <v>87.038643979795495</v>
      </c>
      <c r="AE427">
        <f t="shared" si="123"/>
        <v>0.34564170205119094</v>
      </c>
      <c r="AF427">
        <f t="shared" si="118"/>
        <v>406707.34130735107</v>
      </c>
      <c r="AG427">
        <f t="shared" si="124"/>
        <v>0.24612477415240083</v>
      </c>
    </row>
    <row r="428" spans="19:33" x14ac:dyDescent="0.25">
      <c r="S428">
        <f t="shared" si="112"/>
        <v>18</v>
      </c>
      <c r="T428">
        <f t="shared" si="113"/>
        <v>1</v>
      </c>
      <c r="U428">
        <f t="shared" si="114"/>
        <v>409</v>
      </c>
      <c r="V428">
        <f t="shared" si="115"/>
        <v>19.798552079480675</v>
      </c>
      <c r="Y428">
        <f t="shared" si="121"/>
        <v>87.034312241499137</v>
      </c>
      <c r="Z428">
        <f t="shared" si="116"/>
        <v>0</v>
      </c>
      <c r="AA428">
        <f t="shared" si="122"/>
        <v>0.34545254357119781</v>
      </c>
      <c r="AB428">
        <f t="shared" si="119"/>
        <v>406707.3413073502</v>
      </c>
      <c r="AC428">
        <f t="shared" si="117"/>
        <v>406085.52672892204</v>
      </c>
      <c r="AD428">
        <f t="shared" si="120"/>
        <v>87.029980500602363</v>
      </c>
      <c r="AE428">
        <f t="shared" si="123"/>
        <v>0.34526338497764969</v>
      </c>
      <c r="AF428">
        <f t="shared" si="118"/>
        <v>405464.39312143065</v>
      </c>
      <c r="AG428">
        <f t="shared" si="124"/>
        <v>0.24578467176896379</v>
      </c>
    </row>
    <row r="429" spans="19:33" x14ac:dyDescent="0.25">
      <c r="S429">
        <f t="shared" ref="S429:S492" si="125">S405+1</f>
        <v>18</v>
      </c>
      <c r="T429">
        <f t="shared" ref="T429:T492" si="126">T405</f>
        <v>2</v>
      </c>
      <c r="U429">
        <f t="shared" si="114"/>
        <v>410</v>
      </c>
      <c r="V429">
        <f t="shared" si="115"/>
        <v>19.798552079480675</v>
      </c>
      <c r="Y429">
        <f t="shared" si="121"/>
        <v>87.025653503546863</v>
      </c>
      <c r="Z429">
        <f t="shared" si="116"/>
        <v>0</v>
      </c>
      <c r="AA429">
        <f t="shared" si="122"/>
        <v>0.34507443353830686</v>
      </c>
      <c r="AB429">
        <f t="shared" si="119"/>
        <v>405464.39312143106</v>
      </c>
      <c r="AC429">
        <f t="shared" si="117"/>
        <v>404843.2591410621</v>
      </c>
      <c r="AD429">
        <f t="shared" si="120"/>
        <v>87.021326503893789</v>
      </c>
      <c r="AE429">
        <f t="shared" si="123"/>
        <v>0.34488548198553315</v>
      </c>
      <c r="AF429">
        <f t="shared" si="118"/>
        <v>404222.80538628314</v>
      </c>
      <c r="AG429">
        <f t="shared" si="124"/>
        <v>0.24544494163962038</v>
      </c>
    </row>
    <row r="430" spans="19:33" x14ac:dyDescent="0.25">
      <c r="S430">
        <f t="shared" si="125"/>
        <v>18</v>
      </c>
      <c r="T430">
        <f t="shared" si="126"/>
        <v>3</v>
      </c>
      <c r="U430">
        <f t="shared" si="114"/>
        <v>411</v>
      </c>
      <c r="V430">
        <f t="shared" si="115"/>
        <v>19.798552079480675</v>
      </c>
      <c r="Y430">
        <f t="shared" si="121"/>
        <v>87.017004242889669</v>
      </c>
      <c r="Z430">
        <f t="shared" si="116"/>
        <v>0</v>
      </c>
      <c r="AA430">
        <f t="shared" si="122"/>
        <v>0.34469673736022644</v>
      </c>
      <c r="AB430">
        <f t="shared" si="119"/>
        <v>404222.80538628338</v>
      </c>
      <c r="AC430">
        <f t="shared" si="117"/>
        <v>403602.35125903494</v>
      </c>
      <c r="AD430">
        <f t="shared" si="120"/>
        <v>87.012681979290818</v>
      </c>
      <c r="AE430">
        <f t="shared" si="123"/>
        <v>0.34450799262161286</v>
      </c>
      <c r="AF430">
        <f t="shared" si="118"/>
        <v>402982.57661284559</v>
      </c>
      <c r="AG430">
        <f t="shared" si="124"/>
        <v>0.24510558335692498</v>
      </c>
    </row>
    <row r="431" spans="19:33" x14ac:dyDescent="0.25">
      <c r="S431">
        <f t="shared" si="125"/>
        <v>18</v>
      </c>
      <c r="T431">
        <f t="shared" si="126"/>
        <v>4</v>
      </c>
      <c r="U431">
        <f t="shared" si="114"/>
        <v>412</v>
      </c>
      <c r="V431">
        <f t="shared" si="115"/>
        <v>19.798552079480675</v>
      </c>
      <c r="Y431">
        <f t="shared" si="121"/>
        <v>87.008362778452977</v>
      </c>
      <c r="Z431">
        <f t="shared" si="116"/>
        <v>0</v>
      </c>
      <c r="AA431">
        <f t="shared" si="122"/>
        <v>0.34431914627023197</v>
      </c>
      <c r="AB431">
        <f t="shared" si="119"/>
        <v>402982.57661284617</v>
      </c>
      <c r="AC431">
        <f t="shared" si="117"/>
        <v>402362.80214955978</v>
      </c>
      <c r="AD431">
        <f t="shared" si="120"/>
        <v>87.004033899906588</v>
      </c>
      <c r="AE431">
        <f t="shared" si="123"/>
        <v>0.34412851380042986</v>
      </c>
      <c r="AF431">
        <f t="shared" si="118"/>
        <v>401743.7139631646</v>
      </c>
      <c r="AG431">
        <f t="shared" si="124"/>
        <v>0.24476629226365237</v>
      </c>
    </row>
    <row r="432" spans="19:33" x14ac:dyDescent="0.25">
      <c r="S432">
        <f t="shared" si="125"/>
        <v>18</v>
      </c>
      <c r="T432">
        <f t="shared" si="126"/>
        <v>5</v>
      </c>
      <c r="U432">
        <f t="shared" si="114"/>
        <v>413</v>
      </c>
      <c r="V432">
        <f t="shared" si="115"/>
        <v>19.798552079480675</v>
      </c>
      <c r="Y432">
        <f t="shared" si="121"/>
        <v>86.999709814731816</v>
      </c>
      <c r="Z432">
        <f t="shared" si="116"/>
        <v>0</v>
      </c>
      <c r="AA432">
        <f t="shared" si="122"/>
        <v>0.34393809241815537</v>
      </c>
      <c r="AB432">
        <f t="shared" si="119"/>
        <v>401743.71396316501</v>
      </c>
      <c r="AC432">
        <f t="shared" si="117"/>
        <v>401124.62539681233</v>
      </c>
      <c r="AD432">
        <f t="shared" si="120"/>
        <v>86.99538572690318</v>
      </c>
      <c r="AE432">
        <f t="shared" si="123"/>
        <v>0.34374767091901171</v>
      </c>
      <c r="AF432">
        <f t="shared" si="118"/>
        <v>400506.22234785656</v>
      </c>
      <c r="AG432">
        <f t="shared" si="124"/>
        <v>0.24442354734082467</v>
      </c>
    </row>
    <row r="433" spans="19:33" x14ac:dyDescent="0.25">
      <c r="S433">
        <f t="shared" si="125"/>
        <v>18</v>
      </c>
      <c r="T433">
        <f t="shared" si="126"/>
        <v>6</v>
      </c>
      <c r="U433">
        <f t="shared" si="114"/>
        <v>414</v>
      </c>
      <c r="V433">
        <f t="shared" si="115"/>
        <v>19.798552079480675</v>
      </c>
      <c r="Y433">
        <f t="shared" si="121"/>
        <v>86.991066427141376</v>
      </c>
      <c r="Z433">
        <f t="shared" si="116"/>
        <v>0</v>
      </c>
      <c r="AA433">
        <f t="shared" si="122"/>
        <v>0.34355746027378692</v>
      </c>
      <c r="AB433">
        <f t="shared" si="119"/>
        <v>400506.22234785574</v>
      </c>
      <c r="AC433">
        <f t="shared" si="117"/>
        <v>399887.81891936291</v>
      </c>
      <c r="AD433">
        <f t="shared" si="120"/>
        <v>86.986747124728666</v>
      </c>
      <c r="AE433">
        <f t="shared" si="123"/>
        <v>0.34336724951182312</v>
      </c>
      <c r="AF433">
        <f t="shared" si="118"/>
        <v>399270.10024961317</v>
      </c>
      <c r="AG433">
        <f t="shared" si="124"/>
        <v>0.24408118172967455</v>
      </c>
    </row>
    <row r="434" spans="19:33" x14ac:dyDescent="0.25">
      <c r="S434">
        <f t="shared" si="125"/>
        <v>18</v>
      </c>
      <c r="T434">
        <f t="shared" si="126"/>
        <v>7</v>
      </c>
      <c r="U434">
        <f t="shared" si="114"/>
        <v>415</v>
      </c>
      <c r="V434">
        <f t="shared" si="115"/>
        <v>19.798552079480675</v>
      </c>
      <c r="Y434">
        <f t="shared" si="121"/>
        <v>86.982432605083886</v>
      </c>
      <c r="Z434">
        <f t="shared" si="116"/>
        <v>0</v>
      </c>
      <c r="AA434">
        <f t="shared" si="122"/>
        <v>0.34317724937042843</v>
      </c>
      <c r="AB434">
        <f t="shared" si="119"/>
        <v>399270.10024961329</v>
      </c>
      <c r="AC434">
        <f t="shared" si="117"/>
        <v>398652.38120074652</v>
      </c>
      <c r="AD434">
        <f t="shared" si="120"/>
        <v>86.978118082791127</v>
      </c>
      <c r="AE434">
        <f t="shared" si="123"/>
        <v>0.34298724911242368</v>
      </c>
      <c r="AF434">
        <f t="shared" si="118"/>
        <v>398035.34615280858</v>
      </c>
      <c r="AG434">
        <f t="shared" si="124"/>
        <v>0.24373919501042299</v>
      </c>
    </row>
    <row r="435" spans="19:33" x14ac:dyDescent="0.25">
      <c r="S435">
        <f t="shared" si="125"/>
        <v>18</v>
      </c>
      <c r="T435">
        <f t="shared" si="126"/>
        <v>8</v>
      </c>
      <c r="U435">
        <f t="shared" si="114"/>
        <v>416</v>
      </c>
      <c r="V435">
        <f t="shared" si="115"/>
        <v>19.798552079480675</v>
      </c>
      <c r="Y435">
        <f t="shared" si="121"/>
        <v>86.973808337973281</v>
      </c>
      <c r="Z435">
        <f t="shared" si="116"/>
        <v>0</v>
      </c>
      <c r="AA435">
        <f t="shared" si="122"/>
        <v>0.34279745924189747</v>
      </c>
      <c r="AB435">
        <f t="shared" si="119"/>
        <v>398035.34615280904</v>
      </c>
      <c r="AC435">
        <f t="shared" si="117"/>
        <v>397418.31072617363</v>
      </c>
      <c r="AD435">
        <f t="shared" si="120"/>
        <v>86.969498590510383</v>
      </c>
      <c r="AE435">
        <f t="shared" si="123"/>
        <v>0.34260766925489006</v>
      </c>
      <c r="AF435">
        <f t="shared" si="118"/>
        <v>396801.95854349143</v>
      </c>
      <c r="AG435">
        <f t="shared" si="124"/>
        <v>0.24339758676375475</v>
      </c>
    </row>
    <row r="436" spans="19:33" x14ac:dyDescent="0.25">
      <c r="S436">
        <f t="shared" si="125"/>
        <v>18</v>
      </c>
      <c r="T436">
        <f t="shared" si="126"/>
        <v>9</v>
      </c>
      <c r="U436">
        <f t="shared" ref="U436:U499" si="127">(S436-1)*24+T436</f>
        <v>417</v>
      </c>
      <c r="V436">
        <f t="shared" ref="V436:V499" si="128">V435</f>
        <v>19.798552079480675</v>
      </c>
      <c r="Y436">
        <f t="shared" si="121"/>
        <v>86.965193615235208</v>
      </c>
      <c r="Z436">
        <f t="shared" ref="Z436:Z499" si="129">(V437-V436)*43560/3600</f>
        <v>0</v>
      </c>
      <c r="AA436">
        <f t="shared" si="122"/>
        <v>0.34241808942252716</v>
      </c>
      <c r="AB436">
        <f t="shared" si="119"/>
        <v>396801.95854349108</v>
      </c>
      <c r="AC436">
        <f t="shared" ref="AC436:AC499" si="130">MAX(0,AB436+(Z436-AA436)*1800)</f>
        <v>396185.60598253051</v>
      </c>
      <c r="AD436">
        <f t="shared" si="120"/>
        <v>86.960888637317922</v>
      </c>
      <c r="AE436">
        <f t="shared" si="123"/>
        <v>0.34222850947381256</v>
      </c>
      <c r="AF436">
        <f t="shared" ref="AF436:AF499" si="131">MAX(0,AB436+(Z436-AE436)*3600)</f>
        <v>395569.93590938539</v>
      </c>
      <c r="AG436">
        <f t="shared" si="124"/>
        <v>0.24305635657081839</v>
      </c>
    </row>
    <row r="437" spans="19:33" x14ac:dyDescent="0.25">
      <c r="S437">
        <f t="shared" si="125"/>
        <v>18</v>
      </c>
      <c r="T437">
        <f t="shared" si="126"/>
        <v>10</v>
      </c>
      <c r="U437">
        <f t="shared" si="127"/>
        <v>418</v>
      </c>
      <c r="V437">
        <f t="shared" si="128"/>
        <v>19.798552079480675</v>
      </c>
      <c r="Y437">
        <f t="shared" si="121"/>
        <v>86.956588426307036</v>
      </c>
      <c r="Z437">
        <f t="shared" si="129"/>
        <v>0</v>
      </c>
      <c r="AA437">
        <f t="shared" si="122"/>
        <v>0.34203913944716691</v>
      </c>
      <c r="AB437">
        <f t="shared" si="119"/>
        <v>395569.93590938585</v>
      </c>
      <c r="AC437">
        <f t="shared" si="130"/>
        <v>394954.26545838098</v>
      </c>
      <c r="AD437">
        <f t="shared" si="120"/>
        <v>86.952288212656953</v>
      </c>
      <c r="AE437">
        <f t="shared" si="123"/>
        <v>0.34184976930429789</v>
      </c>
      <c r="AF437">
        <f t="shared" si="131"/>
        <v>394339.2767398904</v>
      </c>
      <c r="AG437">
        <f t="shared" si="124"/>
        <v>0.24271550401322689</v>
      </c>
    </row>
    <row r="438" spans="19:33" x14ac:dyDescent="0.25">
      <c r="S438">
        <f t="shared" si="125"/>
        <v>18</v>
      </c>
      <c r="T438">
        <f t="shared" si="126"/>
        <v>11</v>
      </c>
      <c r="U438">
        <f t="shared" si="127"/>
        <v>419</v>
      </c>
      <c r="V438">
        <f t="shared" si="128"/>
        <v>19.798552079480675</v>
      </c>
      <c r="Y438">
        <f t="shared" si="121"/>
        <v>86.947987476489132</v>
      </c>
      <c r="Z438">
        <f t="shared" si="129"/>
        <v>0</v>
      </c>
      <c r="AA438">
        <f t="shared" si="122"/>
        <v>0.34165961081246443</v>
      </c>
      <c r="AB438">
        <f t="shared" si="119"/>
        <v>394339.27673989011</v>
      </c>
      <c r="AC438">
        <f t="shared" si="130"/>
        <v>393724.28944042767</v>
      </c>
      <c r="AD438">
        <f t="shared" si="120"/>
        <v>86.943680726435133</v>
      </c>
      <c r="AE438">
        <f t="shared" si="123"/>
        <v>0.34146831501788899</v>
      </c>
      <c r="AF438">
        <f t="shared" si="131"/>
        <v>393109.99080582568</v>
      </c>
      <c r="AG438">
        <f t="shared" si="124"/>
        <v>0.24237404347407759</v>
      </c>
    </row>
    <row r="439" spans="19:33" x14ac:dyDescent="0.25">
      <c r="S439">
        <f t="shared" si="125"/>
        <v>18</v>
      </c>
      <c r="T439">
        <f t="shared" si="126"/>
        <v>12</v>
      </c>
      <c r="U439">
        <f t="shared" si="127"/>
        <v>420</v>
      </c>
      <c r="V439">
        <f t="shared" si="128"/>
        <v>19.798552079480675</v>
      </c>
      <c r="Y439">
        <f t="shared" si="121"/>
        <v>86.939378799094442</v>
      </c>
      <c r="Z439">
        <f t="shared" si="129"/>
        <v>0</v>
      </c>
      <c r="AA439">
        <f t="shared" si="122"/>
        <v>0.34127723343699273</v>
      </c>
      <c r="AB439">
        <f t="shared" si="119"/>
        <v>393109.99080582563</v>
      </c>
      <c r="AC439">
        <f t="shared" si="130"/>
        <v>392495.69178563904</v>
      </c>
      <c r="AD439">
        <f t="shared" si="120"/>
        <v>86.935076869053503</v>
      </c>
      <c r="AE439">
        <f t="shared" si="123"/>
        <v>0.34108615173615781</v>
      </c>
      <c r="AF439">
        <f t="shared" si="131"/>
        <v>391882.08065957547</v>
      </c>
      <c r="AG439">
        <f t="shared" si="124"/>
        <v>0.24202973381299625</v>
      </c>
    </row>
    <row r="440" spans="19:33" x14ac:dyDescent="0.25">
      <c r="S440">
        <f t="shared" si="125"/>
        <v>18</v>
      </c>
      <c r="T440">
        <f t="shared" si="126"/>
        <v>13</v>
      </c>
      <c r="U440">
        <f t="shared" si="127"/>
        <v>421</v>
      </c>
      <c r="V440">
        <f t="shared" si="128"/>
        <v>19.798552079480675</v>
      </c>
      <c r="Y440">
        <f t="shared" si="121"/>
        <v>86.930779756328377</v>
      </c>
      <c r="Z440">
        <f t="shared" si="129"/>
        <v>0</v>
      </c>
      <c r="AA440">
        <f t="shared" si="122"/>
        <v>0.34089528400925778</v>
      </c>
      <c r="AB440">
        <f t="shared" si="119"/>
        <v>391882.08065957448</v>
      </c>
      <c r="AC440">
        <f t="shared" si="130"/>
        <v>391268.46914835781</v>
      </c>
      <c r="AD440">
        <f t="shared" si="120"/>
        <v>86.926482640906045</v>
      </c>
      <c r="AE440">
        <f t="shared" si="123"/>
        <v>0.3407044161625542</v>
      </c>
      <c r="AF440">
        <f t="shared" si="131"/>
        <v>390655.54476138926</v>
      </c>
      <c r="AG440">
        <f t="shared" si="124"/>
        <v>0.24168580949516391</v>
      </c>
    </row>
    <row r="441" spans="19:33" x14ac:dyDescent="0.25">
      <c r="S441">
        <f t="shared" si="125"/>
        <v>18</v>
      </c>
      <c r="T441">
        <f t="shared" si="126"/>
        <v>14</v>
      </c>
      <c r="U441">
        <f t="shared" si="127"/>
        <v>422</v>
      </c>
      <c r="V441">
        <f t="shared" si="128"/>
        <v>19.798552079480675</v>
      </c>
      <c r="Y441">
        <f t="shared" si="121"/>
        <v>86.922190337408097</v>
      </c>
      <c r="Z441">
        <f t="shared" si="129"/>
        <v>0</v>
      </c>
      <c r="AA441">
        <f t="shared" si="122"/>
        <v>0.34051376205031098</v>
      </c>
      <c r="AB441">
        <f t="shared" si="119"/>
        <v>390655.54476138868</v>
      </c>
      <c r="AC441">
        <f t="shared" si="130"/>
        <v>390042.61998969811</v>
      </c>
      <c r="AD441">
        <f t="shared" si="120"/>
        <v>86.917898031215955</v>
      </c>
      <c r="AE441">
        <f t="shared" si="123"/>
        <v>0.34032310781839792</v>
      </c>
      <c r="AF441">
        <f t="shared" si="131"/>
        <v>389430.38157324243</v>
      </c>
      <c r="AG441">
        <f t="shared" si="124"/>
        <v>0.24134227008931375</v>
      </c>
    </row>
    <row r="442" spans="19:33" x14ac:dyDescent="0.25">
      <c r="S442">
        <f t="shared" si="125"/>
        <v>18</v>
      </c>
      <c r="T442">
        <f t="shared" si="126"/>
        <v>15</v>
      </c>
      <c r="U442">
        <f t="shared" si="127"/>
        <v>423</v>
      </c>
      <c r="V442">
        <f t="shared" si="128"/>
        <v>19.798552079480675</v>
      </c>
      <c r="Y442">
        <f t="shared" si="121"/>
        <v>86.913610531562824</v>
      </c>
      <c r="Z442">
        <f t="shared" si="129"/>
        <v>0</v>
      </c>
      <c r="AA442">
        <f t="shared" si="122"/>
        <v>0.34013266708173945</v>
      </c>
      <c r="AB442">
        <f t="shared" ref="AB442:AB505" si="132">VLOOKUP($Y442,$C$20:$H$120,6)+($Y442-VLOOKUP(VLOOKUP($Y442,$C$20:$N$120,12),$A$20:$C$120,3,FALSE))*(VLOOKUP(VLOOKUP($Y442,$C$20:$N$120,12)+1,$A$20:$H$120,8,FALSE)-VLOOKUP($Y442,$C$20:$H$120,6))/(VLOOKUP(VLOOKUP($Y442,$C$20:$N$120,12)+1,$A$20:$C$120,3,FALSE)-VLOOKUP(VLOOKUP($Y442,$C$20:$N$120,12),$A$20:$C$120,3,FALSE))</f>
        <v>389430.38157324283</v>
      </c>
      <c r="AC442">
        <f t="shared" si="130"/>
        <v>388818.14277249569</v>
      </c>
      <c r="AD442">
        <f t="shared" ref="AD442:AD505" si="133">VLOOKUP($AC442,$H$20:$I$120,2)+($AC442-VLOOKUP(VLOOKUP($AC442,$H$20:$N$120,7),$A$20:$H$120,8,FALSE))*(VLOOKUP(VLOOKUP($AC442,$H$20:$N$120,7)+1,$A$20:$I$120,9,FALSE)-VLOOKUP($AC442,$H$20:$I$120,2))/(VLOOKUP(VLOOKUP($AC442,$H$20:$N$120,7)+1,$A$20:$H$120,8,FALSE)-VLOOKUP(VLOOKUP($AC442,$H$20:$N$120,7),$A$20:$H$120,8,FALSE))</f>
        <v>86.909323029218498</v>
      </c>
      <c r="AE442">
        <f t="shared" si="123"/>
        <v>0.33994222622554437</v>
      </c>
      <c r="AF442">
        <f t="shared" si="131"/>
        <v>388206.58955883089</v>
      </c>
      <c r="AG442">
        <f t="shared" si="124"/>
        <v>0.24099911516466163</v>
      </c>
    </row>
    <row r="443" spans="19:33" x14ac:dyDescent="0.25">
      <c r="S443">
        <f t="shared" si="125"/>
        <v>18</v>
      </c>
      <c r="T443">
        <f t="shared" si="126"/>
        <v>16</v>
      </c>
      <c r="U443">
        <f t="shared" si="127"/>
        <v>424</v>
      </c>
      <c r="V443">
        <f t="shared" si="128"/>
        <v>19.798552079480675</v>
      </c>
      <c r="Y443">
        <f t="shared" si="121"/>
        <v>86.90504032803382</v>
      </c>
      <c r="Z443">
        <f t="shared" si="129"/>
        <v>0</v>
      </c>
      <c r="AA443">
        <f t="shared" si="122"/>
        <v>0.33975199862566513</v>
      </c>
      <c r="AB443">
        <f t="shared" si="132"/>
        <v>388206.58955883037</v>
      </c>
      <c r="AC443">
        <f t="shared" si="130"/>
        <v>387595.03596130415</v>
      </c>
      <c r="AD443">
        <f t="shared" si="133"/>
        <v>86.90075762416096</v>
      </c>
      <c r="AE443">
        <f t="shared" si="123"/>
        <v>0.33956177090638312</v>
      </c>
      <c r="AF443">
        <f t="shared" si="131"/>
        <v>386984.16718356736</v>
      </c>
      <c r="AG443">
        <f t="shared" si="124"/>
        <v>0.24065634429090468</v>
      </c>
    </row>
    <row r="444" spans="19:33" x14ac:dyDescent="0.25">
      <c r="S444">
        <f t="shared" si="125"/>
        <v>18</v>
      </c>
      <c r="T444">
        <f t="shared" si="126"/>
        <v>17</v>
      </c>
      <c r="U444">
        <f t="shared" si="127"/>
        <v>425</v>
      </c>
      <c r="V444">
        <f t="shared" si="128"/>
        <v>19.798552079480675</v>
      </c>
      <c r="Y444">
        <f t="shared" si="121"/>
        <v>86.89647971607441</v>
      </c>
      <c r="Z444">
        <f t="shared" si="129"/>
        <v>0</v>
      </c>
      <c r="AA444">
        <f t="shared" si="122"/>
        <v>0.33937175620474574</v>
      </c>
      <c r="AB444">
        <f t="shared" si="132"/>
        <v>386984.16718356765</v>
      </c>
      <c r="AC444">
        <f t="shared" si="130"/>
        <v>386373.29802239913</v>
      </c>
      <c r="AD444">
        <f t="shared" si="133"/>
        <v>86.89220180530269</v>
      </c>
      <c r="AE444">
        <f t="shared" si="123"/>
        <v>0.3391817413838395</v>
      </c>
      <c r="AF444">
        <f t="shared" si="131"/>
        <v>385763.11291458586</v>
      </c>
      <c r="AG444">
        <f t="shared" si="124"/>
        <v>0.24031395703822273</v>
      </c>
    </row>
    <row r="445" spans="19:33" x14ac:dyDescent="0.25">
      <c r="S445">
        <f t="shared" si="125"/>
        <v>18</v>
      </c>
      <c r="T445">
        <f t="shared" si="126"/>
        <v>18</v>
      </c>
      <c r="U445">
        <f t="shared" si="127"/>
        <v>426</v>
      </c>
      <c r="V445">
        <f t="shared" si="128"/>
        <v>19.798552079480675</v>
      </c>
      <c r="Y445">
        <f t="shared" si="121"/>
        <v>86.887920587866518</v>
      </c>
      <c r="Z445">
        <f t="shared" si="129"/>
        <v>0</v>
      </c>
      <c r="AA445">
        <f t="shared" si="122"/>
        <v>0.33899037326890102</v>
      </c>
      <c r="AB445">
        <f t="shared" si="132"/>
        <v>385763.11291458568</v>
      </c>
      <c r="AC445">
        <f t="shared" si="130"/>
        <v>385152.93024270167</v>
      </c>
      <c r="AD445">
        <f t="shared" si="133"/>
        <v>86.883636219146098</v>
      </c>
      <c r="AE445">
        <f t="shared" si="123"/>
        <v>0.33879839311604237</v>
      </c>
      <c r="AF445">
        <f t="shared" si="131"/>
        <v>384543.43869936792</v>
      </c>
      <c r="AG445">
        <f t="shared" si="124"/>
        <v>0.23997040655963564</v>
      </c>
    </row>
    <row r="446" spans="19:33" x14ac:dyDescent="0.25">
      <c r="S446">
        <f t="shared" si="125"/>
        <v>18</v>
      </c>
      <c r="T446">
        <f t="shared" si="126"/>
        <v>19</v>
      </c>
      <c r="U446">
        <f t="shared" si="127"/>
        <v>427</v>
      </c>
      <c r="V446">
        <f t="shared" si="128"/>
        <v>19.798552079480675</v>
      </c>
      <c r="Y446">
        <f t="shared" si="121"/>
        <v>86.879356703152055</v>
      </c>
      <c r="Z446">
        <f t="shared" si="129"/>
        <v>0</v>
      </c>
      <c r="AA446">
        <f t="shared" si="122"/>
        <v>0.33860663041112354</v>
      </c>
      <c r="AB446">
        <f t="shared" si="132"/>
        <v>384543.43869936705</v>
      </c>
      <c r="AC446">
        <f t="shared" si="130"/>
        <v>383933.94676462701</v>
      </c>
      <c r="AD446">
        <f t="shared" si="133"/>
        <v>86.875077184409776</v>
      </c>
      <c r="AE446">
        <f t="shared" si="123"/>
        <v>0.33841486758305778</v>
      </c>
      <c r="AF446">
        <f t="shared" si="131"/>
        <v>383325.14517606806</v>
      </c>
      <c r="AG446">
        <f t="shared" si="124"/>
        <v>0.23962448842945511</v>
      </c>
    </row>
    <row r="447" spans="19:33" x14ac:dyDescent="0.25">
      <c r="S447">
        <f t="shared" si="125"/>
        <v>18</v>
      </c>
      <c r="T447">
        <f t="shared" si="126"/>
        <v>20</v>
      </c>
      <c r="U447">
        <f t="shared" si="127"/>
        <v>428</v>
      </c>
      <c r="V447">
        <f t="shared" si="128"/>
        <v>19.798552079480675</v>
      </c>
      <c r="Y447">
        <f t="shared" si="121"/>
        <v>86.870802512900497</v>
      </c>
      <c r="Z447">
        <f t="shared" si="129"/>
        <v>0</v>
      </c>
      <c r="AA447">
        <f t="shared" si="122"/>
        <v>0.33822332195677668</v>
      </c>
      <c r="AB447">
        <f t="shared" si="132"/>
        <v>383325.145176069</v>
      </c>
      <c r="AC447">
        <f t="shared" si="130"/>
        <v>382716.34319654678</v>
      </c>
      <c r="AD447">
        <f t="shared" si="133"/>
        <v>86.866527838646078</v>
      </c>
      <c r="AE447">
        <f t="shared" si="123"/>
        <v>0.33803177620748742</v>
      </c>
      <c r="AF447">
        <f t="shared" si="131"/>
        <v>382108.23078172206</v>
      </c>
      <c r="AG447">
        <f t="shared" si="124"/>
        <v>0.23927896188447129</v>
      </c>
    </row>
    <row r="448" spans="19:33" x14ac:dyDescent="0.25">
      <c r="S448">
        <f t="shared" si="125"/>
        <v>18</v>
      </c>
      <c r="T448">
        <f t="shared" si="126"/>
        <v>21</v>
      </c>
      <c r="U448">
        <f t="shared" si="127"/>
        <v>429</v>
      </c>
      <c r="V448">
        <f t="shared" si="128"/>
        <v>19.798552079480675</v>
      </c>
      <c r="Y448">
        <f t="shared" si="121"/>
        <v>86.862258006137523</v>
      </c>
      <c r="Z448">
        <f t="shared" si="129"/>
        <v>0</v>
      </c>
      <c r="AA448">
        <f t="shared" si="122"/>
        <v>0.33784044741410735</v>
      </c>
      <c r="AB448">
        <f t="shared" si="132"/>
        <v>382108.23078172165</v>
      </c>
      <c r="AC448">
        <f t="shared" si="130"/>
        <v>381500.11797637626</v>
      </c>
      <c r="AD448">
        <f t="shared" si="133"/>
        <v>86.857988170886941</v>
      </c>
      <c r="AE448">
        <f t="shared" si="123"/>
        <v>0.33764911849785856</v>
      </c>
      <c r="AF448">
        <f t="shared" si="131"/>
        <v>380892.69395512936</v>
      </c>
      <c r="AG448">
        <f t="shared" si="124"/>
        <v>0.23893382648140224</v>
      </c>
    </row>
    <row r="449" spans="19:33" x14ac:dyDescent="0.25">
      <c r="S449">
        <f t="shared" si="125"/>
        <v>18</v>
      </c>
      <c r="T449">
        <f t="shared" si="126"/>
        <v>22</v>
      </c>
      <c r="U449">
        <f t="shared" si="127"/>
        <v>430</v>
      </c>
      <c r="V449">
        <f t="shared" si="128"/>
        <v>19.798552079480675</v>
      </c>
      <c r="Y449">
        <f t="shared" si="121"/>
        <v>86.853723171901279</v>
      </c>
      <c r="Z449">
        <f t="shared" si="129"/>
        <v>0</v>
      </c>
      <c r="AA449">
        <f t="shared" si="122"/>
        <v>0.33745800629192102</v>
      </c>
      <c r="AB449">
        <f t="shared" si="132"/>
        <v>380892.69395513035</v>
      </c>
      <c r="AC449">
        <f t="shared" si="130"/>
        <v>380285.26954380487</v>
      </c>
      <c r="AD449">
        <f t="shared" si="133"/>
        <v>86.849458170176689</v>
      </c>
      <c r="AE449">
        <f t="shared" si="123"/>
        <v>0.3372668939632536</v>
      </c>
      <c r="AF449">
        <f t="shared" si="131"/>
        <v>379678.53313686262</v>
      </c>
      <c r="AG449">
        <f t="shared" si="124"/>
        <v>0.2385890817774694</v>
      </c>
    </row>
    <row r="450" spans="19:33" x14ac:dyDescent="0.25">
      <c r="S450">
        <f t="shared" si="125"/>
        <v>18</v>
      </c>
      <c r="T450">
        <f t="shared" si="126"/>
        <v>23</v>
      </c>
      <c r="U450">
        <f t="shared" si="127"/>
        <v>431</v>
      </c>
      <c r="V450">
        <f t="shared" si="128"/>
        <v>19.798552079480675</v>
      </c>
      <c r="Y450">
        <f t="shared" si="121"/>
        <v>86.845197999242288</v>
      </c>
      <c r="Z450">
        <f t="shared" si="129"/>
        <v>0</v>
      </c>
      <c r="AA450">
        <f t="shared" si="122"/>
        <v>0.33707599809957772</v>
      </c>
      <c r="AB450">
        <f t="shared" si="132"/>
        <v>379678.53313686297</v>
      </c>
      <c r="AC450">
        <f t="shared" si="130"/>
        <v>379071.7963402837</v>
      </c>
      <c r="AD450">
        <f t="shared" si="133"/>
        <v>86.84093782557207</v>
      </c>
      <c r="AE450">
        <f t="shared" si="123"/>
        <v>0.33688510211331146</v>
      </c>
      <c r="AF450">
        <f t="shared" si="131"/>
        <v>378465.74676925503</v>
      </c>
      <c r="AG450">
        <f t="shared" si="124"/>
        <v>0.23824472733039417</v>
      </c>
    </row>
    <row r="451" spans="19:33" x14ac:dyDescent="0.25">
      <c r="S451">
        <f t="shared" si="125"/>
        <v>18</v>
      </c>
      <c r="T451">
        <f t="shared" si="126"/>
        <v>24</v>
      </c>
      <c r="U451">
        <f t="shared" si="127"/>
        <v>432</v>
      </c>
      <c r="V451">
        <f t="shared" si="128"/>
        <v>19.798552079480675</v>
      </c>
      <c r="Y451">
        <f t="shared" si="121"/>
        <v>86.836682477223476</v>
      </c>
      <c r="Z451">
        <f t="shared" si="129"/>
        <v>0</v>
      </c>
      <c r="AA451">
        <f t="shared" si="122"/>
        <v>0.33669442234699348</v>
      </c>
      <c r="AB451">
        <f t="shared" si="132"/>
        <v>378465.74676925445</v>
      </c>
      <c r="AC451">
        <f t="shared" si="130"/>
        <v>377859.69680902985</v>
      </c>
      <c r="AD451">
        <f t="shared" si="133"/>
        <v>86.832427126142179</v>
      </c>
      <c r="AE451">
        <f t="shared" si="123"/>
        <v>0.33650374245822451</v>
      </c>
      <c r="AF451">
        <f t="shared" si="131"/>
        <v>377254.33329640486</v>
      </c>
      <c r="AG451">
        <f t="shared" si="124"/>
        <v>0.23790076269839908</v>
      </c>
    </row>
    <row r="452" spans="19:33" x14ac:dyDescent="0.25">
      <c r="S452">
        <f t="shared" si="125"/>
        <v>19</v>
      </c>
      <c r="T452">
        <f t="shared" si="126"/>
        <v>1</v>
      </c>
      <c r="U452">
        <f t="shared" si="127"/>
        <v>433</v>
      </c>
      <c r="V452">
        <f t="shared" si="128"/>
        <v>19.798552079480675</v>
      </c>
      <c r="Y452">
        <f t="shared" si="121"/>
        <v>86.828166500439409</v>
      </c>
      <c r="Z452">
        <f t="shared" si="129"/>
        <v>0</v>
      </c>
      <c r="AA452">
        <f t="shared" si="122"/>
        <v>0.33631127812544198</v>
      </c>
      <c r="AB452">
        <f t="shared" si="132"/>
        <v>377254.33329640533</v>
      </c>
      <c r="AC452">
        <f t="shared" si="130"/>
        <v>376648.97299577954</v>
      </c>
      <c r="AD452">
        <f t="shared" si="133"/>
        <v>86.823904769658839</v>
      </c>
      <c r="AE452">
        <f t="shared" si="123"/>
        <v>0.33611859134111866</v>
      </c>
      <c r="AF452">
        <f t="shared" si="131"/>
        <v>376044.30636757729</v>
      </c>
      <c r="AG452">
        <f t="shared" si="124"/>
        <v>0.23755521150145581</v>
      </c>
    </row>
    <row r="453" spans="19:33" x14ac:dyDescent="0.25">
      <c r="S453">
        <f t="shared" si="125"/>
        <v>19</v>
      </c>
      <c r="T453">
        <f t="shared" si="126"/>
        <v>2</v>
      </c>
      <c r="U453">
        <f t="shared" si="127"/>
        <v>434</v>
      </c>
      <c r="V453">
        <f t="shared" si="128"/>
        <v>19.798552079480675</v>
      </c>
      <c r="Y453">
        <f t="shared" si="121"/>
        <v>86.819647922325558</v>
      </c>
      <c r="Z453">
        <f t="shared" si="129"/>
        <v>0</v>
      </c>
      <c r="AA453">
        <f t="shared" si="122"/>
        <v>0.33592612535341598</v>
      </c>
      <c r="AB453">
        <f t="shared" si="132"/>
        <v>376044.30636757816</v>
      </c>
      <c r="AC453">
        <f t="shared" si="130"/>
        <v>375439.63934194203</v>
      </c>
      <c r="AD453">
        <f t="shared" si="133"/>
        <v>86.815391072194345</v>
      </c>
      <c r="AE453">
        <f t="shared" si="123"/>
        <v>0.33573365923920961</v>
      </c>
      <c r="AF453">
        <f t="shared" si="131"/>
        <v>374835.665194317</v>
      </c>
      <c r="AG453">
        <f t="shared" si="124"/>
        <v>0.2372076386728848</v>
      </c>
    </row>
    <row r="454" spans="19:33" x14ac:dyDescent="0.25">
      <c r="S454">
        <f t="shared" si="125"/>
        <v>19</v>
      </c>
      <c r="T454">
        <f t="shared" si="126"/>
        <v>3</v>
      </c>
      <c r="U454">
        <f t="shared" si="127"/>
        <v>435</v>
      </c>
      <c r="V454">
        <f t="shared" si="128"/>
        <v>19.798552079480675</v>
      </c>
      <c r="Y454">
        <f t="shared" ref="Y454:Y517" si="13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86.811139099917767</v>
      </c>
      <c r="Z454">
        <f t="shared" si="129"/>
        <v>0</v>
      </c>
      <c r="AA454">
        <f t="shared" si="122"/>
        <v>0.33554141366876183</v>
      </c>
      <c r="AB454">
        <f t="shared" si="132"/>
        <v>374835.66519431781</v>
      </c>
      <c r="AC454">
        <f t="shared" si="130"/>
        <v>374231.69064971403</v>
      </c>
      <c r="AD454">
        <f t="shared" si="133"/>
        <v>86.806887124846455</v>
      </c>
      <c r="AE454">
        <f t="shared" si="123"/>
        <v>0.33534916797195485</v>
      </c>
      <c r="AF454">
        <f t="shared" si="131"/>
        <v>373628.40818961879</v>
      </c>
      <c r="AG454">
        <f t="shared" si="124"/>
        <v>0.23686046389411797</v>
      </c>
    </row>
    <row r="455" spans="19:33" x14ac:dyDescent="0.25">
      <c r="S455">
        <f t="shared" si="125"/>
        <v>19</v>
      </c>
      <c r="T455">
        <f t="shared" si="126"/>
        <v>4</v>
      </c>
      <c r="U455">
        <f t="shared" si="127"/>
        <v>436</v>
      </c>
      <c r="V455">
        <f t="shared" si="128"/>
        <v>19.798552079480675</v>
      </c>
      <c r="Y455">
        <f t="shared" si="134"/>
        <v>86.802640022043533</v>
      </c>
      <c r="Z455">
        <f t="shared" si="129"/>
        <v>0</v>
      </c>
      <c r="AA455">
        <f t="shared" si="122"/>
        <v>0.33515714256633405</v>
      </c>
      <c r="AB455">
        <f t="shared" si="132"/>
        <v>373628.40818961879</v>
      </c>
      <c r="AC455">
        <f t="shared" si="130"/>
        <v>373025.12533299939</v>
      </c>
      <c r="AD455">
        <f t="shared" si="133"/>
        <v>86.798392916449075</v>
      </c>
      <c r="AE455">
        <f t="shared" si="123"/>
        <v>0.33496511703449877</v>
      </c>
      <c r="AF455">
        <f t="shared" si="131"/>
        <v>372422.53376829461</v>
      </c>
      <c r="AG455">
        <f t="shared" si="124"/>
        <v>0.23651368670929768</v>
      </c>
    </row>
    <row r="456" spans="19:33" x14ac:dyDescent="0.25">
      <c r="S456">
        <f t="shared" si="125"/>
        <v>19</v>
      </c>
      <c r="T456">
        <f t="shared" si="126"/>
        <v>5</v>
      </c>
      <c r="U456">
        <f t="shared" si="127"/>
        <v>437</v>
      </c>
      <c r="V456">
        <f t="shared" si="128"/>
        <v>19.798552079480675</v>
      </c>
      <c r="Y456">
        <f t="shared" si="134"/>
        <v>86.794150677543158</v>
      </c>
      <c r="Z456">
        <f t="shared" si="129"/>
        <v>0</v>
      </c>
      <c r="AA456">
        <f t="shared" si="122"/>
        <v>0.33477331154156631</v>
      </c>
      <c r="AB456">
        <f t="shared" si="132"/>
        <v>372422.5337682945</v>
      </c>
      <c r="AC456">
        <f t="shared" si="130"/>
        <v>371819.9418075197</v>
      </c>
      <c r="AD456">
        <f t="shared" si="133"/>
        <v>86.789908435848901</v>
      </c>
      <c r="AE456">
        <f t="shared" si="123"/>
        <v>0.33458150592256392</v>
      </c>
      <c r="AF456">
        <f t="shared" si="131"/>
        <v>371218.04034697328</v>
      </c>
      <c r="AG456">
        <f t="shared" si="124"/>
        <v>0.23616730666308883</v>
      </c>
    </row>
    <row r="457" spans="19:33" x14ac:dyDescent="0.25">
      <c r="S457">
        <f t="shared" si="125"/>
        <v>19</v>
      </c>
      <c r="T457">
        <f t="shared" si="126"/>
        <v>6</v>
      </c>
      <c r="U457">
        <f t="shared" si="127"/>
        <v>438</v>
      </c>
      <c r="V457">
        <f t="shared" si="128"/>
        <v>19.798552079480675</v>
      </c>
      <c r="Y457">
        <f t="shared" si="134"/>
        <v>86.785671055269717</v>
      </c>
      <c r="Z457">
        <f t="shared" si="129"/>
        <v>0</v>
      </c>
      <c r="AA457">
        <f t="shared" si="122"/>
        <v>0.33438992009046964</v>
      </c>
      <c r="AB457">
        <f t="shared" si="132"/>
        <v>371218.04034697299</v>
      </c>
      <c r="AC457">
        <f t="shared" si="130"/>
        <v>370616.13849081018</v>
      </c>
      <c r="AD457">
        <f t="shared" si="133"/>
        <v>86.78143367190539</v>
      </c>
      <c r="AE457">
        <f t="shared" si="123"/>
        <v>0.33419833413244998</v>
      </c>
      <c r="AF457">
        <f t="shared" si="131"/>
        <v>370014.92634409619</v>
      </c>
      <c r="AG457">
        <f t="shared" si="124"/>
        <v>0.23582132330067748</v>
      </c>
    </row>
    <row r="458" spans="19:33" x14ac:dyDescent="0.25">
      <c r="S458">
        <f t="shared" si="125"/>
        <v>19</v>
      </c>
      <c r="T458">
        <f t="shared" si="126"/>
        <v>7</v>
      </c>
      <c r="U458">
        <f t="shared" si="127"/>
        <v>439</v>
      </c>
      <c r="V458">
        <f t="shared" si="128"/>
        <v>19.798552079480675</v>
      </c>
      <c r="Y458">
        <f t="shared" si="134"/>
        <v>86.777201144089062</v>
      </c>
      <c r="Z458">
        <f t="shared" si="129"/>
        <v>0</v>
      </c>
      <c r="AA458">
        <f t="shared" si="122"/>
        <v>0.3340069677096329</v>
      </c>
      <c r="AB458">
        <f t="shared" si="132"/>
        <v>370014.92634409713</v>
      </c>
      <c r="AC458">
        <f t="shared" si="130"/>
        <v>369413.71380221978</v>
      </c>
      <c r="AD458">
        <f t="shared" si="133"/>
        <v>86.772968530504329</v>
      </c>
      <c r="AE458">
        <f t="shared" si="123"/>
        <v>0.33381558430131003</v>
      </c>
      <c r="AF458">
        <f t="shared" si="131"/>
        <v>368813.19024061243</v>
      </c>
      <c r="AG458">
        <f t="shared" si="124"/>
        <v>0.23547573616777104</v>
      </c>
    </row>
    <row r="459" spans="19:33" x14ac:dyDescent="0.25">
      <c r="S459">
        <f t="shared" si="125"/>
        <v>19</v>
      </c>
      <c r="T459">
        <f t="shared" si="126"/>
        <v>8</v>
      </c>
      <c r="U459">
        <f t="shared" si="127"/>
        <v>440</v>
      </c>
      <c r="V459">
        <f t="shared" si="128"/>
        <v>19.798552079480675</v>
      </c>
      <c r="Y459">
        <f t="shared" si="134"/>
        <v>86.768729672264826</v>
      </c>
      <c r="Z459">
        <f t="shared" si="129"/>
        <v>0</v>
      </c>
      <c r="AA459">
        <f t="shared" si="122"/>
        <v>0.33362216609533812</v>
      </c>
      <c r="AB459">
        <f t="shared" si="132"/>
        <v>368813.19024061318</v>
      </c>
      <c r="AC459">
        <f t="shared" si="130"/>
        <v>368212.67034164158</v>
      </c>
      <c r="AD459">
        <f t="shared" si="133"/>
        <v>86.764490839878405</v>
      </c>
      <c r="AE459">
        <f t="shared" si="123"/>
        <v>0.33342874906903691</v>
      </c>
      <c r="AF459">
        <f t="shared" si="131"/>
        <v>367612.84674396465</v>
      </c>
      <c r="AG459">
        <f t="shared" si="124"/>
        <v>0.23512828429073243</v>
      </c>
    </row>
    <row r="460" spans="19:33" x14ac:dyDescent="0.25">
      <c r="S460">
        <f t="shared" si="125"/>
        <v>19</v>
      </c>
      <c r="T460">
        <f t="shared" si="126"/>
        <v>9</v>
      </c>
      <c r="U460">
        <f t="shared" si="127"/>
        <v>441</v>
      </c>
      <c r="V460">
        <f t="shared" si="128"/>
        <v>19.798552079480675</v>
      </c>
      <c r="Y460">
        <f t="shared" si="134"/>
        <v>86.760256922407365</v>
      </c>
      <c r="Z460">
        <f t="shared" si="129"/>
        <v>0</v>
      </c>
      <c r="AA460">
        <f t="shared" si="122"/>
        <v>0.33323555630928614</v>
      </c>
      <c r="AB460">
        <f t="shared" si="132"/>
        <v>367612.84674396535</v>
      </c>
      <c r="AC460">
        <f t="shared" si="130"/>
        <v>367013.02274260862</v>
      </c>
      <c r="AD460">
        <f t="shared" si="133"/>
        <v>86.756023002086891</v>
      </c>
      <c r="AE460">
        <f t="shared" si="123"/>
        <v>0.33304236341951637</v>
      </c>
      <c r="AF460">
        <f t="shared" si="131"/>
        <v>366413.89423565508</v>
      </c>
      <c r="AG460">
        <f t="shared" si="124"/>
        <v>0.23477900784064629</v>
      </c>
    </row>
    <row r="461" spans="19:33" x14ac:dyDescent="0.25">
      <c r="S461">
        <f t="shared" si="125"/>
        <v>19</v>
      </c>
      <c r="T461">
        <f t="shared" si="126"/>
        <v>10</v>
      </c>
      <c r="U461">
        <f t="shared" si="127"/>
        <v>442</v>
      </c>
      <c r="V461">
        <f t="shared" si="128"/>
        <v>19.798552079480675</v>
      </c>
      <c r="Y461">
        <f t="shared" si="134"/>
        <v>86.751793990986272</v>
      </c>
      <c r="Z461">
        <f t="shared" si="129"/>
        <v>0</v>
      </c>
      <c r="AA461">
        <f t="shared" si="122"/>
        <v>0.33284939453641144</v>
      </c>
      <c r="AB461">
        <f t="shared" si="132"/>
        <v>366413.89423565543</v>
      </c>
      <c r="AC461">
        <f t="shared" si="130"/>
        <v>365814.76532548992</v>
      </c>
      <c r="AD461">
        <f t="shared" si="133"/>
        <v>86.747564977039531</v>
      </c>
      <c r="AE461">
        <f t="shared" si="123"/>
        <v>0.33265642552343855</v>
      </c>
      <c r="AF461">
        <f t="shared" si="131"/>
        <v>365216.33110377105</v>
      </c>
      <c r="AG461">
        <f t="shared" si="124"/>
        <v>0.23443013614092545</v>
      </c>
    </row>
    <row r="462" spans="19:33" x14ac:dyDescent="0.25">
      <c r="S462">
        <f t="shared" si="125"/>
        <v>19</v>
      </c>
      <c r="T462">
        <f t="shared" si="126"/>
        <v>11</v>
      </c>
      <c r="U462">
        <f t="shared" si="127"/>
        <v>443</v>
      </c>
      <c r="V462">
        <f t="shared" si="128"/>
        <v>19.798552079480675</v>
      </c>
      <c r="Y462">
        <f t="shared" si="134"/>
        <v>86.743340866623697</v>
      </c>
      <c r="Z462">
        <f t="shared" si="129"/>
        <v>0</v>
      </c>
      <c r="AA462">
        <f t="shared" si="122"/>
        <v>0.33246368025754508</v>
      </c>
      <c r="AB462">
        <f t="shared" si="132"/>
        <v>365216.33110377128</v>
      </c>
      <c r="AC462">
        <f t="shared" si="130"/>
        <v>364617.89647930773</v>
      </c>
      <c r="AD462">
        <f t="shared" si="133"/>
        <v>86.739116753365053</v>
      </c>
      <c r="AE462">
        <f t="shared" si="123"/>
        <v>0.33227093486193476</v>
      </c>
      <c r="AF462">
        <f t="shared" si="131"/>
        <v>364020.15573826834</v>
      </c>
      <c r="AG462">
        <f t="shared" si="124"/>
        <v>0.23408166872253508</v>
      </c>
    </row>
    <row r="463" spans="19:33" x14ac:dyDescent="0.25">
      <c r="S463">
        <f t="shared" si="125"/>
        <v>19</v>
      </c>
      <c r="T463">
        <f t="shared" si="126"/>
        <v>12</v>
      </c>
      <c r="U463">
        <f t="shared" si="127"/>
        <v>444</v>
      </c>
      <c r="V463">
        <f t="shared" si="128"/>
        <v>19.798552079480675</v>
      </c>
      <c r="Y463">
        <f t="shared" si="134"/>
        <v>86.734897537954978</v>
      </c>
      <c r="Z463">
        <f t="shared" si="129"/>
        <v>0</v>
      </c>
      <c r="AA463">
        <f t="shared" si="122"/>
        <v>0.33207841295411994</v>
      </c>
      <c r="AB463">
        <f t="shared" si="132"/>
        <v>364020.1557382691</v>
      </c>
      <c r="AC463">
        <f t="shared" si="130"/>
        <v>363422.41459495167</v>
      </c>
      <c r="AD463">
        <f t="shared" si="133"/>
        <v>86.730678319705376</v>
      </c>
      <c r="AE463">
        <f t="shared" si="123"/>
        <v>0.33188589091673809</v>
      </c>
      <c r="AF463">
        <f t="shared" si="131"/>
        <v>362825.36653096887</v>
      </c>
      <c r="AG463">
        <f t="shared" si="124"/>
        <v>0.23373360511698396</v>
      </c>
    </row>
    <row r="464" spans="19:33" x14ac:dyDescent="0.25">
      <c r="S464">
        <f t="shared" si="125"/>
        <v>19</v>
      </c>
      <c r="T464">
        <f t="shared" si="126"/>
        <v>13</v>
      </c>
      <c r="U464">
        <f t="shared" si="127"/>
        <v>445</v>
      </c>
      <c r="V464">
        <f t="shared" si="128"/>
        <v>19.798552079480675</v>
      </c>
      <c r="Y464">
        <f t="shared" si="134"/>
        <v>86.726463993628613</v>
      </c>
      <c r="Z464">
        <f t="shared" si="129"/>
        <v>0</v>
      </c>
      <c r="AA464">
        <f t="shared" si="122"/>
        <v>0.33169359210816934</v>
      </c>
      <c r="AB464">
        <f t="shared" si="132"/>
        <v>362825.36653096945</v>
      </c>
      <c r="AC464">
        <f t="shared" si="130"/>
        <v>362228.31806517474</v>
      </c>
      <c r="AD464">
        <f t="shared" si="133"/>
        <v>86.722249664715605</v>
      </c>
      <c r="AE464">
        <f t="shared" si="123"/>
        <v>0.3315012931701834</v>
      </c>
      <c r="AF464">
        <f t="shared" si="131"/>
        <v>361631.96187555679</v>
      </c>
      <c r="AG464">
        <f t="shared" si="124"/>
        <v>0.23338594485632336</v>
      </c>
    </row>
    <row r="465" spans="19:33" x14ac:dyDescent="0.25">
      <c r="S465">
        <f t="shared" si="125"/>
        <v>19</v>
      </c>
      <c r="T465">
        <f t="shared" si="126"/>
        <v>14</v>
      </c>
      <c r="U465">
        <f t="shared" si="127"/>
        <v>446</v>
      </c>
      <c r="V465">
        <f t="shared" si="128"/>
        <v>19.798552079480675</v>
      </c>
      <c r="Y465">
        <f t="shared" si="134"/>
        <v>86.718040222306257</v>
      </c>
      <c r="Z465">
        <f t="shared" si="129"/>
        <v>0</v>
      </c>
      <c r="AA465">
        <f t="shared" si="122"/>
        <v>0.33130921720232709</v>
      </c>
      <c r="AB465">
        <f t="shared" si="132"/>
        <v>361631.96187555708</v>
      </c>
      <c r="AC465">
        <f t="shared" si="130"/>
        <v>361035.60528459289</v>
      </c>
      <c r="AD465">
        <f t="shared" si="133"/>
        <v>86.713830328984642</v>
      </c>
      <c r="AE465">
        <f t="shared" si="123"/>
        <v>0.33111704772214867</v>
      </c>
      <c r="AF465">
        <f t="shared" si="131"/>
        <v>360439.94050375733</v>
      </c>
      <c r="AG465">
        <f t="shared" si="124"/>
        <v>0.23303868747314696</v>
      </c>
    </row>
    <row r="466" spans="19:33" x14ac:dyDescent="0.25">
      <c r="S466">
        <f t="shared" si="125"/>
        <v>19</v>
      </c>
      <c r="T466">
        <f t="shared" si="126"/>
        <v>15</v>
      </c>
      <c r="U466">
        <f t="shared" si="127"/>
        <v>447</v>
      </c>
      <c r="V466">
        <f t="shared" si="128"/>
        <v>19.798552079480675</v>
      </c>
      <c r="Y466">
        <f t="shared" si="134"/>
        <v>86.709614633847934</v>
      </c>
      <c r="Z466">
        <f t="shared" si="129"/>
        <v>0</v>
      </c>
      <c r="AA466">
        <f t="shared" si="122"/>
        <v>0.330922874222639</v>
      </c>
      <c r="AB466">
        <f t="shared" si="132"/>
        <v>360439.94050375733</v>
      </c>
      <c r="AC466">
        <f t="shared" si="130"/>
        <v>359844.27933015657</v>
      </c>
      <c r="AD466">
        <f t="shared" si="133"/>
        <v>86.705398964240686</v>
      </c>
      <c r="AE466">
        <f t="shared" si="123"/>
        <v>0.3307287018990076</v>
      </c>
      <c r="AF466">
        <f t="shared" si="131"/>
        <v>359249.31717692089</v>
      </c>
      <c r="AG466">
        <f t="shared" si="124"/>
        <v>0.23268944702413141</v>
      </c>
    </row>
    <row r="467" spans="19:33" x14ac:dyDescent="0.25">
      <c r="S467">
        <f t="shared" si="125"/>
        <v>19</v>
      </c>
      <c r="T467">
        <f t="shared" si="126"/>
        <v>16</v>
      </c>
      <c r="U467">
        <f t="shared" si="127"/>
        <v>448</v>
      </c>
      <c r="V467">
        <f t="shared" si="128"/>
        <v>19.798552079480675</v>
      </c>
      <c r="Y467">
        <f t="shared" si="134"/>
        <v>86.701188241806506</v>
      </c>
      <c r="Z467">
        <f t="shared" si="129"/>
        <v>0</v>
      </c>
      <c r="AA467">
        <f t="shared" si="122"/>
        <v>0.33053475744050309</v>
      </c>
      <c r="AB467">
        <f t="shared" si="132"/>
        <v>359249.31717692083</v>
      </c>
      <c r="AC467">
        <f t="shared" si="130"/>
        <v>358654.35461352795</v>
      </c>
      <c r="AD467">
        <f t="shared" si="133"/>
        <v>86.696977516469516</v>
      </c>
      <c r="AE467">
        <f t="shared" si="123"/>
        <v>0.33034081284829614</v>
      </c>
      <c r="AF467">
        <f t="shared" si="131"/>
        <v>358060.09025066695</v>
      </c>
      <c r="AG467">
        <f t="shared" si="124"/>
        <v>0.23233841512054706</v>
      </c>
    </row>
    <row r="468" spans="19:33" x14ac:dyDescent="0.25">
      <c r="S468">
        <f t="shared" si="125"/>
        <v>19</v>
      </c>
      <c r="T468">
        <f t="shared" si="126"/>
        <v>17</v>
      </c>
      <c r="U468">
        <f t="shared" si="127"/>
        <v>449</v>
      </c>
      <c r="V468">
        <f t="shared" si="128"/>
        <v>19.798552079480675</v>
      </c>
      <c r="Y468">
        <f t="shared" si="134"/>
        <v>86.692771732503374</v>
      </c>
      <c r="Z468">
        <f t="shared" si="129"/>
        <v>0</v>
      </c>
      <c r="AA468">
        <f t="shared" si="122"/>
        <v>0.33014709585396779</v>
      </c>
      <c r="AB468">
        <f t="shared" si="132"/>
        <v>358060.09025066614</v>
      </c>
      <c r="AC468">
        <f t="shared" si="130"/>
        <v>357465.82547812897</v>
      </c>
      <c r="AD468">
        <f t="shared" si="133"/>
        <v>86.688565945637833</v>
      </c>
      <c r="AE468">
        <f t="shared" si="123"/>
        <v>0.32995337872609415</v>
      </c>
      <c r="AF468">
        <f t="shared" si="131"/>
        <v>356872.25808725221</v>
      </c>
      <c r="AG468">
        <f t="shared" si="124"/>
        <v>0.23198779491824839</v>
      </c>
    </row>
    <row r="469" spans="19:33" x14ac:dyDescent="0.25">
      <c r="S469">
        <f t="shared" si="125"/>
        <v>19</v>
      </c>
      <c r="T469">
        <f t="shared" si="126"/>
        <v>18</v>
      </c>
      <c r="U469">
        <f t="shared" si="127"/>
        <v>450</v>
      </c>
      <c r="V469">
        <f t="shared" si="128"/>
        <v>19.798552079480675</v>
      </c>
      <c r="Y469">
        <f t="shared" si="134"/>
        <v>86.684365094347768</v>
      </c>
      <c r="Z469">
        <f t="shared" si="129"/>
        <v>0</v>
      </c>
      <c r="AA469">
        <f t="shared" ref="AA469:AA524" si="135">IF(AND(U469&gt;=$G$16,U469&lt;=$H$16),0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0.32975988892916613</v>
      </c>
      <c r="AB469">
        <f t="shared" si="132"/>
        <v>356872.25808725297</v>
      </c>
      <c r="AC469">
        <f t="shared" si="130"/>
        <v>356278.69028718048</v>
      </c>
      <c r="AD469">
        <f t="shared" si="133"/>
        <v>86.680164240161687</v>
      </c>
      <c r="AE469">
        <f t="shared" ref="AE469:AE524" si="136">IF(AND(U469&gt;=$G$16,U469&lt;=$H$16),0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0.32956639899884865</v>
      </c>
      <c r="AF469">
        <f t="shared" si="131"/>
        <v>355685.8190508571</v>
      </c>
      <c r="AG469">
        <f t="shared" ref="AG469:AG524" si="137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0.2316375859343798</v>
      </c>
    </row>
    <row r="470" spans="19:33" x14ac:dyDescent="0.25">
      <c r="S470">
        <f t="shared" si="125"/>
        <v>19</v>
      </c>
      <c r="T470">
        <f t="shared" si="126"/>
        <v>19</v>
      </c>
      <c r="U470">
        <f t="shared" si="127"/>
        <v>451</v>
      </c>
      <c r="V470">
        <f t="shared" si="128"/>
        <v>19.798552079480675</v>
      </c>
      <c r="Y470">
        <f t="shared" si="134"/>
        <v>86.675968315762475</v>
      </c>
      <c r="Z470">
        <f t="shared" si="129"/>
        <v>0</v>
      </c>
      <c r="AA470">
        <f t="shared" si="135"/>
        <v>0.32937313613285557</v>
      </c>
      <c r="AB470">
        <f t="shared" si="132"/>
        <v>355685.81905085652</v>
      </c>
      <c r="AC470">
        <f t="shared" si="130"/>
        <v>355092.94740581739</v>
      </c>
      <c r="AD470">
        <f t="shared" si="133"/>
        <v>86.671772388470657</v>
      </c>
      <c r="AE470">
        <f t="shared" si="136"/>
        <v>0.32917987313363006</v>
      </c>
      <c r="AF470">
        <f t="shared" si="131"/>
        <v>354500.77150757547</v>
      </c>
      <c r="AG470">
        <f t="shared" si="137"/>
        <v>0.23128778768665051</v>
      </c>
    </row>
    <row r="471" spans="19:33" x14ac:dyDescent="0.25">
      <c r="S471">
        <f t="shared" si="125"/>
        <v>19</v>
      </c>
      <c r="T471">
        <f t="shared" si="126"/>
        <v>20</v>
      </c>
      <c r="U471">
        <f t="shared" si="127"/>
        <v>452</v>
      </c>
      <c r="V471">
        <f t="shared" si="128"/>
        <v>19.798552079480675</v>
      </c>
      <c r="Y471">
        <f t="shared" si="134"/>
        <v>86.667581385183894</v>
      </c>
      <c r="Z471">
        <f t="shared" si="129"/>
        <v>0</v>
      </c>
      <c r="AA471">
        <f t="shared" si="135"/>
        <v>0.32898683693242053</v>
      </c>
      <c r="AB471">
        <f t="shared" si="132"/>
        <v>354500.77150757558</v>
      </c>
      <c r="AC471">
        <f t="shared" si="130"/>
        <v>353908.59520109725</v>
      </c>
      <c r="AD471">
        <f t="shared" si="133"/>
        <v>86.663390379007922</v>
      </c>
      <c r="AE471">
        <f t="shared" si="136"/>
        <v>0.32879380059813501</v>
      </c>
      <c r="AF471">
        <f t="shared" si="131"/>
        <v>353317.1138254223</v>
      </c>
      <c r="AG471">
        <f t="shared" si="137"/>
        <v>0.23093839969333685</v>
      </c>
    </row>
    <row r="472" spans="19:33" x14ac:dyDescent="0.25">
      <c r="S472">
        <f t="shared" si="125"/>
        <v>19</v>
      </c>
      <c r="T472">
        <f t="shared" si="126"/>
        <v>21</v>
      </c>
      <c r="U472">
        <f t="shared" si="127"/>
        <v>453</v>
      </c>
      <c r="V472">
        <f t="shared" si="128"/>
        <v>19.798552079480675</v>
      </c>
      <c r="Y472">
        <f t="shared" si="134"/>
        <v>86.659204291061968</v>
      </c>
      <c r="Z472">
        <f t="shared" si="129"/>
        <v>0</v>
      </c>
      <c r="AA472">
        <f t="shared" si="135"/>
        <v>0.3286009907958693</v>
      </c>
      <c r="AB472">
        <f t="shared" si="132"/>
        <v>353317.11382542265</v>
      </c>
      <c r="AC472">
        <f t="shared" si="130"/>
        <v>352725.63204199012</v>
      </c>
      <c r="AD472">
        <f t="shared" si="133"/>
        <v>86.655018200230188</v>
      </c>
      <c r="AE472">
        <f t="shared" si="136"/>
        <v>0.32840818086068335</v>
      </c>
      <c r="AF472">
        <f t="shared" si="131"/>
        <v>352134.8443743242</v>
      </c>
      <c r="AG472">
        <f t="shared" si="137"/>
        <v>0.23058942147327932</v>
      </c>
    </row>
    <row r="473" spans="19:33" x14ac:dyDescent="0.25">
      <c r="S473">
        <f t="shared" si="125"/>
        <v>19</v>
      </c>
      <c r="T473">
        <f t="shared" si="126"/>
        <v>22</v>
      </c>
      <c r="U473">
        <f t="shared" si="127"/>
        <v>454</v>
      </c>
      <c r="V473">
        <f t="shared" si="128"/>
        <v>19.798552079480675</v>
      </c>
      <c r="Y473">
        <f t="shared" si="134"/>
        <v>86.650825982792725</v>
      </c>
      <c r="Z473">
        <f t="shared" si="129"/>
        <v>0</v>
      </c>
      <c r="AA473">
        <f t="shared" si="135"/>
        <v>0.32821323567721222</v>
      </c>
      <c r="AB473">
        <f t="shared" si="132"/>
        <v>352134.84437432443</v>
      </c>
      <c r="AC473">
        <f t="shared" si="130"/>
        <v>351544.06055010547</v>
      </c>
      <c r="AD473">
        <f t="shared" si="133"/>
        <v>86.646633744366611</v>
      </c>
      <c r="AE473">
        <f t="shared" si="136"/>
        <v>0.32801828143768358</v>
      </c>
      <c r="AF473">
        <f t="shared" si="131"/>
        <v>350953.97856114875</v>
      </c>
      <c r="AG473">
        <f t="shared" si="137"/>
        <v>0.2302385177242241</v>
      </c>
    </row>
    <row r="474" spans="19:33" x14ac:dyDescent="0.25">
      <c r="S474">
        <f t="shared" si="125"/>
        <v>19</v>
      </c>
      <c r="T474">
        <f t="shared" si="126"/>
        <v>23</v>
      </c>
      <c r="U474">
        <f t="shared" si="127"/>
        <v>455</v>
      </c>
      <c r="V474">
        <f t="shared" si="128"/>
        <v>19.798552079480675</v>
      </c>
      <c r="Y474">
        <f t="shared" si="134"/>
        <v>86.642446486206765</v>
      </c>
      <c r="Z474">
        <f t="shared" si="129"/>
        <v>0</v>
      </c>
      <c r="AA474">
        <f t="shared" si="135"/>
        <v>0.32782355879853742</v>
      </c>
      <c r="AB474">
        <f t="shared" si="132"/>
        <v>350953.97856114828</v>
      </c>
      <c r="AC474">
        <f t="shared" si="130"/>
        <v>350363.89615531091</v>
      </c>
      <c r="AD474">
        <f t="shared" si="133"/>
        <v>86.638259225088717</v>
      </c>
      <c r="AE474">
        <f t="shared" si="136"/>
        <v>0.32762883602182413</v>
      </c>
      <c r="AF474">
        <f t="shared" si="131"/>
        <v>349774.51475146972</v>
      </c>
      <c r="AG474">
        <f t="shared" si="137"/>
        <v>0.22988567538957619</v>
      </c>
    </row>
    <row r="475" spans="19:33" x14ac:dyDescent="0.25">
      <c r="S475">
        <f t="shared" si="125"/>
        <v>19</v>
      </c>
      <c r="T475">
        <f t="shared" si="126"/>
        <v>24</v>
      </c>
      <c r="U475">
        <f t="shared" si="127"/>
        <v>456</v>
      </c>
      <c r="V475">
        <f t="shared" si="128"/>
        <v>19.798552079480675</v>
      </c>
      <c r="Y475">
        <f t="shared" si="134"/>
        <v>86.634076938324029</v>
      </c>
      <c r="Z475">
        <f t="shared" si="129"/>
        <v>0</v>
      </c>
      <c r="AA475">
        <f t="shared" si="135"/>
        <v>0.32743434457052173</v>
      </c>
      <c r="AB475">
        <f t="shared" si="132"/>
        <v>349774.51475146966</v>
      </c>
      <c r="AC475">
        <f t="shared" si="130"/>
        <v>349185.1329312427</v>
      </c>
      <c r="AD475">
        <f t="shared" si="133"/>
        <v>86.629894648604648</v>
      </c>
      <c r="AE475">
        <f t="shared" si="136"/>
        <v>0.32723985298181546</v>
      </c>
      <c r="AF475">
        <f t="shared" si="131"/>
        <v>348596.45128073514</v>
      </c>
      <c r="AG475">
        <f t="shared" si="137"/>
        <v>0.22953325197313365</v>
      </c>
    </row>
    <row r="476" spans="19:33" x14ac:dyDescent="0.25">
      <c r="S476">
        <f t="shared" si="125"/>
        <v>20</v>
      </c>
      <c r="T476">
        <f t="shared" si="126"/>
        <v>1</v>
      </c>
      <c r="U476">
        <f t="shared" si="127"/>
        <v>457</v>
      </c>
      <c r="V476">
        <f t="shared" si="128"/>
        <v>19.798552079480675</v>
      </c>
      <c r="Y476">
        <f t="shared" si="134"/>
        <v>86.625717327332737</v>
      </c>
      <c r="Z476">
        <f t="shared" si="129"/>
        <v>0</v>
      </c>
      <c r="AA476">
        <f t="shared" si="135"/>
        <v>0.32704559244387482</v>
      </c>
      <c r="AB476">
        <f t="shared" si="132"/>
        <v>348596.45128073462</v>
      </c>
      <c r="AC476">
        <f t="shared" si="130"/>
        <v>348007.76921433565</v>
      </c>
      <c r="AD476">
        <f t="shared" si="133"/>
        <v>86.621540003109644</v>
      </c>
      <c r="AE476">
        <f t="shared" si="136"/>
        <v>0.32685133176869358</v>
      </c>
      <c r="AF476">
        <f t="shared" si="131"/>
        <v>347419.78648636735</v>
      </c>
      <c r="AG476">
        <f t="shared" si="137"/>
        <v>0.22918124697752831</v>
      </c>
    </row>
    <row r="477" spans="19:33" x14ac:dyDescent="0.25">
      <c r="S477">
        <f t="shared" si="125"/>
        <v>20</v>
      </c>
      <c r="T477">
        <f t="shared" si="126"/>
        <v>2</v>
      </c>
      <c r="U477">
        <f t="shared" si="127"/>
        <v>458</v>
      </c>
      <c r="V477">
        <f t="shared" si="128"/>
        <v>19.798552079480675</v>
      </c>
      <c r="Y477">
        <f t="shared" si="134"/>
        <v>86.617367641435152</v>
      </c>
      <c r="Z477">
        <f t="shared" si="129"/>
        <v>0</v>
      </c>
      <c r="AA477">
        <f t="shared" si="135"/>
        <v>0.32665730186995923</v>
      </c>
      <c r="AB477">
        <f t="shared" si="132"/>
        <v>347419.78648636764</v>
      </c>
      <c r="AC477">
        <f t="shared" si="130"/>
        <v>346831.80334300169</v>
      </c>
      <c r="AD477">
        <f t="shared" si="133"/>
        <v>86.613195276812974</v>
      </c>
      <c r="AE477">
        <f t="shared" si="136"/>
        <v>0.32646327183414686</v>
      </c>
      <c r="AF477">
        <f t="shared" si="131"/>
        <v>346244.51870776468</v>
      </c>
      <c r="AG477">
        <f t="shared" si="137"/>
        <v>0.22882965990598308</v>
      </c>
    </row>
    <row r="478" spans="19:33" x14ac:dyDescent="0.25">
      <c r="S478">
        <f t="shared" si="125"/>
        <v>20</v>
      </c>
      <c r="T478">
        <f t="shared" si="126"/>
        <v>3</v>
      </c>
      <c r="U478">
        <f t="shared" si="127"/>
        <v>459</v>
      </c>
      <c r="V478">
        <f t="shared" si="128"/>
        <v>19.798552079480675</v>
      </c>
      <c r="Y478">
        <f t="shared" si="134"/>
        <v>86.609027868847519</v>
      </c>
      <c r="Z478">
        <f t="shared" si="129"/>
        <v>0</v>
      </c>
      <c r="AA478">
        <f t="shared" si="135"/>
        <v>0.32626947230078779</v>
      </c>
      <c r="AB478">
        <f t="shared" si="132"/>
        <v>346244.51870776381</v>
      </c>
      <c r="AC478">
        <f t="shared" si="130"/>
        <v>345657.23365762242</v>
      </c>
      <c r="AD478">
        <f t="shared" si="133"/>
        <v>86.604860457937889</v>
      </c>
      <c r="AE478">
        <f t="shared" si="136"/>
        <v>0.3260756726305139</v>
      </c>
      <c r="AF478">
        <f t="shared" si="131"/>
        <v>345070.64628629398</v>
      </c>
      <c r="AG478">
        <f t="shared" si="137"/>
        <v>0.22847849026230979</v>
      </c>
    </row>
    <row r="479" spans="19:33" x14ac:dyDescent="0.25">
      <c r="S479">
        <f t="shared" si="125"/>
        <v>20</v>
      </c>
      <c r="T479">
        <f t="shared" si="126"/>
        <v>4</v>
      </c>
      <c r="U479">
        <f t="shared" si="127"/>
        <v>460</v>
      </c>
      <c r="V479">
        <f t="shared" si="128"/>
        <v>19.798552079480675</v>
      </c>
      <c r="Y479">
        <f t="shared" si="134"/>
        <v>86.600697997800097</v>
      </c>
      <c r="Z479">
        <f t="shared" si="129"/>
        <v>0</v>
      </c>
      <c r="AA479">
        <f t="shared" si="135"/>
        <v>0.32588210318902489</v>
      </c>
      <c r="AB479">
        <f t="shared" si="132"/>
        <v>345070.64628629299</v>
      </c>
      <c r="AC479">
        <f t="shared" si="130"/>
        <v>344484.05850055272</v>
      </c>
      <c r="AD479">
        <f t="shared" si="133"/>
        <v>86.596535534721625</v>
      </c>
      <c r="AE479">
        <f t="shared" si="136"/>
        <v>0.32568853361078365</v>
      </c>
      <c r="AF479">
        <f t="shared" si="131"/>
        <v>343898.16756529419</v>
      </c>
      <c r="AG479">
        <f t="shared" si="137"/>
        <v>0.22812773755091026</v>
      </c>
    </row>
    <row r="480" spans="19:33" x14ac:dyDescent="0.25">
      <c r="S480">
        <f t="shared" si="125"/>
        <v>20</v>
      </c>
      <c r="T480">
        <f t="shared" si="126"/>
        <v>5</v>
      </c>
      <c r="U480">
        <f t="shared" si="127"/>
        <v>461</v>
      </c>
      <c r="V480">
        <f t="shared" si="128"/>
        <v>19.798552079480675</v>
      </c>
      <c r="Y480">
        <f t="shared" si="134"/>
        <v>86.592368398014671</v>
      </c>
      <c r="Z480">
        <f t="shared" si="129"/>
        <v>0</v>
      </c>
      <c r="AA480">
        <f t="shared" si="135"/>
        <v>0.32549308050265674</v>
      </c>
      <c r="AB480">
        <f t="shared" si="132"/>
        <v>343898.16756529425</v>
      </c>
      <c r="AC480">
        <f t="shared" si="130"/>
        <v>343312.28002038947</v>
      </c>
      <c r="AD480">
        <f t="shared" si="133"/>
        <v>86.58819986326624</v>
      </c>
      <c r="AE480">
        <f t="shared" si="136"/>
        <v>0.32529731603427675</v>
      </c>
      <c r="AF480">
        <f t="shared" si="131"/>
        <v>342727.09722757083</v>
      </c>
      <c r="AG480">
        <f t="shared" si="137"/>
        <v>0.2277753110267586</v>
      </c>
    </row>
    <row r="481" spans="19:33" x14ac:dyDescent="0.25">
      <c r="S481">
        <f t="shared" si="125"/>
        <v>20</v>
      </c>
      <c r="T481">
        <f t="shared" si="126"/>
        <v>6</v>
      </c>
      <c r="U481">
        <f t="shared" si="127"/>
        <v>462</v>
      </c>
      <c r="V481">
        <f t="shared" si="128"/>
        <v>19.798552079480675</v>
      </c>
      <c r="Y481">
        <f t="shared" si="134"/>
        <v>86.584036342762602</v>
      </c>
      <c r="Z481">
        <f t="shared" si="129"/>
        <v>0</v>
      </c>
      <c r="AA481">
        <f t="shared" si="135"/>
        <v>0.32510178704695314</v>
      </c>
      <c r="AB481">
        <f t="shared" si="132"/>
        <v>342727.09722757142</v>
      </c>
      <c r="AC481">
        <f t="shared" si="130"/>
        <v>342141.91401088692</v>
      </c>
      <c r="AD481">
        <f t="shared" si="133"/>
        <v>86.579872819243192</v>
      </c>
      <c r="AE481">
        <f t="shared" si="136"/>
        <v>0.32490625791800165</v>
      </c>
      <c r="AF481">
        <f t="shared" si="131"/>
        <v>341557.43469906662</v>
      </c>
      <c r="AG481">
        <f t="shared" si="137"/>
        <v>0.22742059987573196</v>
      </c>
    </row>
    <row r="482" spans="19:33" x14ac:dyDescent="0.25">
      <c r="S482">
        <f t="shared" si="125"/>
        <v>20</v>
      </c>
      <c r="T482">
        <f t="shared" si="126"/>
        <v>7</v>
      </c>
      <c r="U482">
        <f t="shared" si="127"/>
        <v>463</v>
      </c>
      <c r="V482">
        <f t="shared" si="128"/>
        <v>19.798552079480675</v>
      </c>
      <c r="Y482">
        <f t="shared" si="134"/>
        <v>86.575714303940643</v>
      </c>
      <c r="Z482">
        <f t="shared" si="129"/>
        <v>0</v>
      </c>
      <c r="AA482">
        <f t="shared" si="135"/>
        <v>0.32471096398702021</v>
      </c>
      <c r="AB482">
        <f t="shared" si="132"/>
        <v>341557.43469906697</v>
      </c>
      <c r="AC482">
        <f t="shared" si="130"/>
        <v>340972.95496389031</v>
      </c>
      <c r="AD482">
        <f t="shared" si="133"/>
        <v>86.571555785625961</v>
      </c>
      <c r="AE482">
        <f t="shared" si="136"/>
        <v>0.32451566991458175</v>
      </c>
      <c r="AF482">
        <f t="shared" si="131"/>
        <v>340389.1782873745</v>
      </c>
      <c r="AG482">
        <f t="shared" si="137"/>
        <v>0.2270663151428394</v>
      </c>
    </row>
    <row r="483" spans="19:33" x14ac:dyDescent="0.25">
      <c r="S483">
        <f t="shared" si="125"/>
        <v>20</v>
      </c>
      <c r="T483">
        <f t="shared" si="126"/>
        <v>8</v>
      </c>
      <c r="U483">
        <f t="shared" si="127"/>
        <v>464</v>
      </c>
      <c r="V483">
        <f t="shared" si="128"/>
        <v>19.798552079480675</v>
      </c>
      <c r="Y483">
        <f t="shared" si="134"/>
        <v>86.567402269507483</v>
      </c>
      <c r="Z483">
        <f t="shared" si="129"/>
        <v>0</v>
      </c>
      <c r="AA483">
        <f t="shared" si="135"/>
        <v>0.32432061075736884</v>
      </c>
      <c r="AB483">
        <f t="shared" si="132"/>
        <v>340389.17828737461</v>
      </c>
      <c r="AC483">
        <f t="shared" si="130"/>
        <v>339805.40118801134</v>
      </c>
      <c r="AD483">
        <f t="shared" si="133"/>
        <v>86.563248750380495</v>
      </c>
      <c r="AE483">
        <f t="shared" si="136"/>
        <v>0.32412555145886907</v>
      </c>
      <c r="AF483">
        <f t="shared" si="131"/>
        <v>339222.32630212267</v>
      </c>
      <c r="AG483">
        <f t="shared" si="137"/>
        <v>0.22671245631545975</v>
      </c>
    </row>
    <row r="484" spans="19:33" x14ac:dyDescent="0.25">
      <c r="S484">
        <f t="shared" si="125"/>
        <v>20</v>
      </c>
      <c r="T484">
        <f t="shared" si="126"/>
        <v>9</v>
      </c>
      <c r="U484">
        <f t="shared" si="127"/>
        <v>465</v>
      </c>
      <c r="V484">
        <f t="shared" si="128"/>
        <v>19.798552079480675</v>
      </c>
      <c r="Y484">
        <f t="shared" si="134"/>
        <v>86.559100227436289</v>
      </c>
      <c r="Z484">
        <f t="shared" si="129"/>
        <v>0</v>
      </c>
      <c r="AA484">
        <f t="shared" si="135"/>
        <v>0.32393072679318996</v>
      </c>
      <c r="AB484">
        <f t="shared" si="132"/>
        <v>339222.32630212314</v>
      </c>
      <c r="AC484">
        <f t="shared" si="130"/>
        <v>338639.2509938954</v>
      </c>
      <c r="AD484">
        <f t="shared" si="133"/>
        <v>86.554951701487184</v>
      </c>
      <c r="AE484">
        <f t="shared" si="136"/>
        <v>0.32373590198639352</v>
      </c>
      <c r="AF484">
        <f t="shared" si="131"/>
        <v>338056.87705497211</v>
      </c>
      <c r="AG484">
        <f t="shared" si="137"/>
        <v>0.22635902288158841</v>
      </c>
    </row>
    <row r="485" spans="19:33" x14ac:dyDescent="0.25">
      <c r="S485">
        <f t="shared" si="125"/>
        <v>20</v>
      </c>
      <c r="T485">
        <f t="shared" si="126"/>
        <v>10</v>
      </c>
      <c r="U485">
        <f t="shared" si="127"/>
        <v>466</v>
      </c>
      <c r="V485">
        <f t="shared" si="128"/>
        <v>19.798552079480675</v>
      </c>
      <c r="Y485">
        <f t="shared" si="134"/>
        <v>86.550808165714685</v>
      </c>
      <c r="Z485">
        <f t="shared" si="129"/>
        <v>0</v>
      </c>
      <c r="AA485">
        <f t="shared" si="135"/>
        <v>0.32354131153035326</v>
      </c>
      <c r="AB485">
        <f t="shared" si="132"/>
        <v>338056.87705497292</v>
      </c>
      <c r="AC485">
        <f t="shared" si="130"/>
        <v>337474.5026942183</v>
      </c>
      <c r="AD485">
        <f t="shared" si="133"/>
        <v>86.546664626940895</v>
      </c>
      <c r="AE485">
        <f t="shared" si="136"/>
        <v>0.32334672093336519</v>
      </c>
      <c r="AF485">
        <f t="shared" si="131"/>
        <v>336892.82885961281</v>
      </c>
      <c r="AG485">
        <f t="shared" si="137"/>
        <v>0.22600601432983594</v>
      </c>
    </row>
    <row r="486" spans="19:33" x14ac:dyDescent="0.25">
      <c r="S486">
        <f t="shared" si="125"/>
        <v>20</v>
      </c>
      <c r="T486">
        <f t="shared" si="126"/>
        <v>11</v>
      </c>
      <c r="U486">
        <f t="shared" si="127"/>
        <v>467</v>
      </c>
      <c r="V486">
        <f t="shared" si="128"/>
        <v>19.798552079480675</v>
      </c>
      <c r="Y486">
        <f t="shared" si="134"/>
        <v>86.542526072344728</v>
      </c>
      <c r="Z486">
        <f t="shared" si="129"/>
        <v>0</v>
      </c>
      <c r="AA486">
        <f t="shared" si="135"/>
        <v>0.32315236440540646</v>
      </c>
      <c r="AB486">
        <f t="shared" si="132"/>
        <v>336892.82885961334</v>
      </c>
      <c r="AC486">
        <f t="shared" si="130"/>
        <v>336311.15460368362</v>
      </c>
      <c r="AD486">
        <f t="shared" si="133"/>
        <v>86.53838751475088</v>
      </c>
      <c r="AE486">
        <f t="shared" si="136"/>
        <v>0.32295800773666938</v>
      </c>
      <c r="AF486">
        <f t="shared" si="131"/>
        <v>335730.18003176135</v>
      </c>
      <c r="AG486">
        <f t="shared" si="137"/>
        <v>0.22565343014942763</v>
      </c>
    </row>
    <row r="487" spans="19:33" x14ac:dyDescent="0.25">
      <c r="S487">
        <f t="shared" si="125"/>
        <v>20</v>
      </c>
      <c r="T487">
        <f t="shared" si="126"/>
        <v>12</v>
      </c>
      <c r="U487">
        <f t="shared" si="127"/>
        <v>468</v>
      </c>
      <c r="V487">
        <f t="shared" si="128"/>
        <v>19.798552079480675</v>
      </c>
      <c r="Y487">
        <f t="shared" si="134"/>
        <v>86.534246632240936</v>
      </c>
      <c r="Z487">
        <f t="shared" si="129"/>
        <v>0</v>
      </c>
      <c r="AA487">
        <f t="shared" si="135"/>
        <v>0.3227622354342855</v>
      </c>
      <c r="AB487">
        <f t="shared" si="132"/>
        <v>335730.18003176124</v>
      </c>
      <c r="AC487">
        <f t="shared" si="130"/>
        <v>335149.2080079795</v>
      </c>
      <c r="AD487">
        <f t="shared" si="133"/>
        <v>86.530102077842301</v>
      </c>
      <c r="AE487">
        <f t="shared" si="136"/>
        <v>0.32256563058471077</v>
      </c>
      <c r="AF487">
        <f t="shared" si="131"/>
        <v>334568.94376165629</v>
      </c>
      <c r="AG487">
        <f t="shared" si="137"/>
        <v>0.22529963803366335</v>
      </c>
    </row>
    <row r="488" spans="19:33" x14ac:dyDescent="0.25">
      <c r="S488">
        <f t="shared" si="125"/>
        <v>20</v>
      </c>
      <c r="T488">
        <f t="shared" si="126"/>
        <v>13</v>
      </c>
      <c r="U488">
        <f t="shared" si="127"/>
        <v>469</v>
      </c>
      <c r="V488">
        <f t="shared" si="128"/>
        <v>19.798552079480675</v>
      </c>
      <c r="Y488">
        <f t="shared" si="134"/>
        <v>86.525962572606218</v>
      </c>
      <c r="Z488">
        <f t="shared" si="129"/>
        <v>0</v>
      </c>
      <c r="AA488">
        <f t="shared" si="135"/>
        <v>0.32236926525180026</v>
      </c>
      <c r="AB488">
        <f t="shared" si="132"/>
        <v>334568.94376165711</v>
      </c>
      <c r="AC488">
        <f t="shared" si="130"/>
        <v>333988.67908420385</v>
      </c>
      <c r="AD488">
        <f t="shared" si="133"/>
        <v>86.521823064294523</v>
      </c>
      <c r="AE488">
        <f t="shared" si="136"/>
        <v>0.32217289977299218</v>
      </c>
      <c r="AF488">
        <f t="shared" si="131"/>
        <v>333409.12132247433</v>
      </c>
      <c r="AG488">
        <f t="shared" si="137"/>
        <v>0.22494299598340972</v>
      </c>
    </row>
    <row r="489" spans="19:33" x14ac:dyDescent="0.25">
      <c r="S489">
        <f t="shared" si="125"/>
        <v>20</v>
      </c>
      <c r="T489">
        <f t="shared" si="126"/>
        <v>14</v>
      </c>
      <c r="U489">
        <f t="shared" si="127"/>
        <v>470</v>
      </c>
      <c r="V489">
        <f t="shared" si="128"/>
        <v>19.798552079480675</v>
      </c>
      <c r="Y489">
        <f t="shared" si="134"/>
        <v>86.517688598997893</v>
      </c>
      <c r="Z489">
        <f t="shared" si="129"/>
        <v>0</v>
      </c>
      <c r="AA489">
        <f t="shared" si="135"/>
        <v>0.32197677351923054</v>
      </c>
      <c r="AB489">
        <f t="shared" si="132"/>
        <v>333409.12132247468</v>
      </c>
      <c r="AC489">
        <f t="shared" si="130"/>
        <v>332829.56313014007</v>
      </c>
      <c r="AD489">
        <f t="shared" si="133"/>
        <v>86.513554130629402</v>
      </c>
      <c r="AE489">
        <f t="shared" si="136"/>
        <v>0.32178064711974924</v>
      </c>
      <c r="AF489">
        <f t="shared" si="131"/>
        <v>332250.71099284355</v>
      </c>
      <c r="AG489">
        <f t="shared" si="137"/>
        <v>0.22458678815276464</v>
      </c>
    </row>
    <row r="490" spans="19:33" x14ac:dyDescent="0.25">
      <c r="S490">
        <f t="shared" si="125"/>
        <v>20</v>
      </c>
      <c r="T490">
        <f t="shared" si="126"/>
        <v>15</v>
      </c>
      <c r="U490">
        <f t="shared" si="127"/>
        <v>471</v>
      </c>
      <c r="V490">
        <f t="shared" si="128"/>
        <v>19.798552079480675</v>
      </c>
      <c r="Y490">
        <f t="shared" si="134"/>
        <v>86.509424699136005</v>
      </c>
      <c r="Z490">
        <f t="shared" si="129"/>
        <v>0</v>
      </c>
      <c r="AA490">
        <f t="shared" si="135"/>
        <v>0.32158475965405314</v>
      </c>
      <c r="AB490">
        <f t="shared" si="132"/>
        <v>332250.71099284425</v>
      </c>
      <c r="AC490">
        <f t="shared" si="130"/>
        <v>331671.85842546698</v>
      </c>
      <c r="AD490">
        <f t="shared" si="133"/>
        <v>86.505295264574485</v>
      </c>
      <c r="AE490">
        <f t="shared" si="136"/>
        <v>0.3213888720428148</v>
      </c>
      <c r="AF490">
        <f t="shared" si="131"/>
        <v>331093.71105349011</v>
      </c>
      <c r="AG490">
        <f t="shared" si="137"/>
        <v>0.22423101401305634</v>
      </c>
    </row>
    <row r="491" spans="19:33" x14ac:dyDescent="0.25">
      <c r="S491">
        <f t="shared" si="125"/>
        <v>20</v>
      </c>
      <c r="T491">
        <f t="shared" si="126"/>
        <v>16</v>
      </c>
      <c r="U491">
        <f t="shared" si="127"/>
        <v>472</v>
      </c>
      <c r="V491">
        <f t="shared" si="128"/>
        <v>19.798552079480675</v>
      </c>
      <c r="Y491">
        <f t="shared" si="134"/>
        <v>86.501170860755536</v>
      </c>
      <c r="Z491">
        <f t="shared" si="129"/>
        <v>0</v>
      </c>
      <c r="AA491">
        <f t="shared" si="135"/>
        <v>0.32119322307445358</v>
      </c>
      <c r="AB491">
        <f t="shared" si="132"/>
        <v>331093.71105348977</v>
      </c>
      <c r="AC491">
        <f t="shared" si="130"/>
        <v>330515.56325195573</v>
      </c>
      <c r="AD491">
        <f t="shared" si="133"/>
        <v>86.497046453872201</v>
      </c>
      <c r="AE491">
        <f t="shared" si="136"/>
        <v>0.32099757396072742</v>
      </c>
      <c r="AF491">
        <f t="shared" si="131"/>
        <v>329938.11978723115</v>
      </c>
      <c r="AG491">
        <f t="shared" si="137"/>
        <v>0.22387567303625605</v>
      </c>
    </row>
    <row r="492" spans="19:33" x14ac:dyDescent="0.25">
      <c r="S492">
        <f t="shared" si="125"/>
        <v>20</v>
      </c>
      <c r="T492">
        <f t="shared" si="126"/>
        <v>17</v>
      </c>
      <c r="U492">
        <f t="shared" si="127"/>
        <v>473</v>
      </c>
      <c r="V492">
        <f t="shared" si="128"/>
        <v>19.798552079480675</v>
      </c>
      <c r="Y492">
        <f t="shared" si="134"/>
        <v>86.492927071606417</v>
      </c>
      <c r="Z492">
        <f t="shared" si="129"/>
        <v>0</v>
      </c>
      <c r="AA492">
        <f t="shared" si="135"/>
        <v>0.32080216319932636</v>
      </c>
      <c r="AB492">
        <f t="shared" si="132"/>
        <v>329938.1197872308</v>
      </c>
      <c r="AC492">
        <f t="shared" si="130"/>
        <v>329360.67589347198</v>
      </c>
      <c r="AD492">
        <f t="shared" si="133"/>
        <v>86.488807686279969</v>
      </c>
      <c r="AE492">
        <f t="shared" si="136"/>
        <v>0.32060675229273694</v>
      </c>
      <c r="AF492">
        <f t="shared" si="131"/>
        <v>328783.93547897693</v>
      </c>
      <c r="AG492">
        <f t="shared" si="137"/>
        <v>0.2235207646949787</v>
      </c>
    </row>
    <row r="493" spans="19:33" x14ac:dyDescent="0.25">
      <c r="S493">
        <f t="shared" ref="S493:S524" si="138">S469+1</f>
        <v>20</v>
      </c>
      <c r="T493">
        <f t="shared" ref="T493:T524" si="139">T469</f>
        <v>18</v>
      </c>
      <c r="U493">
        <f t="shared" si="127"/>
        <v>474</v>
      </c>
      <c r="V493">
        <f t="shared" si="128"/>
        <v>19.798552079480675</v>
      </c>
      <c r="Y493">
        <f t="shared" si="134"/>
        <v>86.484693319453484</v>
      </c>
      <c r="Z493">
        <f t="shared" si="129"/>
        <v>0</v>
      </c>
      <c r="AA493">
        <f t="shared" si="135"/>
        <v>0.32041157944827325</v>
      </c>
      <c r="AB493">
        <f t="shared" si="132"/>
        <v>328783.93547897669</v>
      </c>
      <c r="AC493">
        <f t="shared" si="130"/>
        <v>328207.19463596982</v>
      </c>
      <c r="AD493">
        <f t="shared" si="133"/>
        <v>86.480578949570074</v>
      </c>
      <c r="AE493">
        <f t="shared" si="136"/>
        <v>0.32021640645879845</v>
      </c>
      <c r="AF493">
        <f t="shared" si="131"/>
        <v>327631.15641572501</v>
      </c>
      <c r="AG493">
        <f t="shared" si="137"/>
        <v>0.22316628846248091</v>
      </c>
    </row>
    <row r="494" spans="19:33" x14ac:dyDescent="0.25">
      <c r="S494">
        <f t="shared" si="138"/>
        <v>20</v>
      </c>
      <c r="T494">
        <f t="shared" si="139"/>
        <v>19</v>
      </c>
      <c r="U494">
        <f t="shared" si="127"/>
        <v>475</v>
      </c>
      <c r="V494">
        <f t="shared" si="128"/>
        <v>19.798552079480675</v>
      </c>
      <c r="Y494">
        <f t="shared" si="134"/>
        <v>86.476465516025712</v>
      </c>
      <c r="Z494">
        <f t="shared" si="129"/>
        <v>0</v>
      </c>
      <c r="AA494">
        <f t="shared" si="135"/>
        <v>0.32002052432442785</v>
      </c>
      <c r="AB494">
        <f t="shared" si="132"/>
        <v>327631.15641572548</v>
      </c>
      <c r="AC494">
        <f t="shared" si="130"/>
        <v>327055.11947194149</v>
      </c>
      <c r="AD494">
        <f t="shared" si="133"/>
        <v>86.472345222900898</v>
      </c>
      <c r="AE494">
        <f t="shared" si="136"/>
        <v>0.31982304694090741</v>
      </c>
      <c r="AF494">
        <f t="shared" si="131"/>
        <v>326479.79344673821</v>
      </c>
      <c r="AG494">
        <f t="shared" si="137"/>
        <v>0.22281130672269775</v>
      </c>
    </row>
    <row r="495" spans="19:33" x14ac:dyDescent="0.25">
      <c r="S495">
        <f t="shared" si="138"/>
        <v>20</v>
      </c>
      <c r="T495">
        <f t="shared" si="139"/>
        <v>20</v>
      </c>
      <c r="U495">
        <f t="shared" si="127"/>
        <v>476</v>
      </c>
      <c r="V495">
        <f t="shared" si="128"/>
        <v>19.798552079480675</v>
      </c>
      <c r="Y495">
        <f t="shared" si="134"/>
        <v>86.468230014854342</v>
      </c>
      <c r="Z495">
        <f t="shared" si="129"/>
        <v>0</v>
      </c>
      <c r="AA495">
        <f t="shared" si="135"/>
        <v>0.3196258132749864</v>
      </c>
      <c r="AB495">
        <f t="shared" si="132"/>
        <v>326479.79344673769</v>
      </c>
      <c r="AC495">
        <f t="shared" si="130"/>
        <v>325904.46698284271</v>
      </c>
      <c r="AD495">
        <f t="shared" si="133"/>
        <v>86.464114803669901</v>
      </c>
      <c r="AE495">
        <f t="shared" si="136"/>
        <v>0.31942857945867292</v>
      </c>
      <c r="AF495">
        <f t="shared" si="131"/>
        <v>325329.85056068649</v>
      </c>
      <c r="AG495">
        <f t="shared" si="137"/>
        <v>0.22245266767116345</v>
      </c>
    </row>
    <row r="496" spans="19:33" x14ac:dyDescent="0.25">
      <c r="S496">
        <f t="shared" si="138"/>
        <v>20</v>
      </c>
      <c r="T496">
        <f t="shared" si="139"/>
        <v>21</v>
      </c>
      <c r="U496">
        <f t="shared" si="127"/>
        <v>477</v>
      </c>
      <c r="V496">
        <f t="shared" si="128"/>
        <v>19.798552079480675</v>
      </c>
      <c r="Y496">
        <f t="shared" si="134"/>
        <v>86.460004671291827</v>
      </c>
      <c r="Z496">
        <f t="shared" si="129"/>
        <v>0</v>
      </c>
      <c r="AA496">
        <f t="shared" si="135"/>
        <v>0.31923158905935972</v>
      </c>
      <c r="AB496">
        <f t="shared" si="132"/>
        <v>325329.85056068667</v>
      </c>
      <c r="AC496">
        <f t="shared" si="130"/>
        <v>324755.23370037985</v>
      </c>
      <c r="AD496">
        <f t="shared" si="133"/>
        <v>86.455894535779734</v>
      </c>
      <c r="AE496">
        <f t="shared" si="136"/>
        <v>0.31903459850983923</v>
      </c>
      <c r="AF496">
        <f t="shared" si="131"/>
        <v>324181.32600605127</v>
      </c>
      <c r="AG496">
        <f t="shared" si="137"/>
        <v>0.22209447096249696</v>
      </c>
    </row>
    <row r="497" spans="19:33" x14ac:dyDescent="0.25">
      <c r="S497">
        <f t="shared" si="138"/>
        <v>20</v>
      </c>
      <c r="T497">
        <f t="shared" si="139"/>
        <v>22</v>
      </c>
      <c r="U497">
        <f t="shared" si="127"/>
        <v>478</v>
      </c>
      <c r="V497">
        <f t="shared" si="128"/>
        <v>19.798552079480675</v>
      </c>
      <c r="Y497">
        <f t="shared" si="134"/>
        <v>86.451789472809836</v>
      </c>
      <c r="Z497">
        <f t="shared" si="129"/>
        <v>0</v>
      </c>
      <c r="AA497">
        <f t="shared" si="135"/>
        <v>0.31883785107708984</v>
      </c>
      <c r="AB497">
        <f t="shared" si="132"/>
        <v>324181.32600605098</v>
      </c>
      <c r="AC497">
        <f t="shared" si="130"/>
        <v>323607.4178741122</v>
      </c>
      <c r="AD497">
        <f t="shared" si="133"/>
        <v>86.447684406709783</v>
      </c>
      <c r="AE497">
        <f t="shared" si="136"/>
        <v>0.31864110349431846</v>
      </c>
      <c r="AF497">
        <f t="shared" si="131"/>
        <v>323034.21803347144</v>
      </c>
      <c r="AG497">
        <f t="shared" si="137"/>
        <v>0.22173671605111528</v>
      </c>
    </row>
    <row r="498" spans="19:33" x14ac:dyDescent="0.25">
      <c r="S498">
        <f t="shared" si="138"/>
        <v>20</v>
      </c>
      <c r="T498">
        <f t="shared" si="139"/>
        <v>23</v>
      </c>
      <c r="U498">
        <f t="shared" si="127"/>
        <v>479</v>
      </c>
      <c r="V498">
        <f t="shared" si="128"/>
        <v>19.798552079480675</v>
      </c>
      <c r="Y498">
        <f t="shared" si="134"/>
        <v>86.443584406895496</v>
      </c>
      <c r="Z498">
        <f t="shared" si="129"/>
        <v>0</v>
      </c>
      <c r="AA498">
        <f t="shared" si="135"/>
        <v>0.31844459872846004</v>
      </c>
      <c r="AB498">
        <f t="shared" si="132"/>
        <v>323034.21803347056</v>
      </c>
      <c r="AC498">
        <f t="shared" si="130"/>
        <v>322461.01775575936</v>
      </c>
      <c r="AD498">
        <f t="shared" si="133"/>
        <v>86.439484403954921</v>
      </c>
      <c r="AE498">
        <f t="shared" si="136"/>
        <v>0.31824809381276492</v>
      </c>
      <c r="AF498">
        <f t="shared" si="131"/>
        <v>321888.52489574463</v>
      </c>
      <c r="AG498">
        <f t="shared" si="137"/>
        <v>0.22137940239210874</v>
      </c>
    </row>
    <row r="499" spans="19:33" x14ac:dyDescent="0.25">
      <c r="S499">
        <f t="shared" si="138"/>
        <v>20</v>
      </c>
      <c r="T499">
        <f t="shared" si="139"/>
        <v>24</v>
      </c>
      <c r="U499">
        <f t="shared" si="127"/>
        <v>480</v>
      </c>
      <c r="V499">
        <f t="shared" si="128"/>
        <v>19.798552079480675</v>
      </c>
      <c r="Y499">
        <f t="shared" si="134"/>
        <v>86.435389461051386</v>
      </c>
      <c r="Z499">
        <f t="shared" si="129"/>
        <v>0</v>
      </c>
      <c r="AA499">
        <f t="shared" si="135"/>
        <v>0.31805183141449389</v>
      </c>
      <c r="AB499">
        <f t="shared" si="132"/>
        <v>321888.5248957451</v>
      </c>
      <c r="AC499">
        <f t="shared" si="130"/>
        <v>321316.03159919899</v>
      </c>
      <c r="AD499">
        <f t="shared" si="133"/>
        <v>86.431294515025414</v>
      </c>
      <c r="AE499">
        <f t="shared" si="136"/>
        <v>0.31785556886657068</v>
      </c>
      <c r="AF499">
        <f t="shared" si="131"/>
        <v>320744.24484782544</v>
      </c>
      <c r="AG499">
        <f t="shared" si="137"/>
        <v>0.2210225294412404</v>
      </c>
    </row>
    <row r="500" spans="19:33" x14ac:dyDescent="0.25">
      <c r="S500">
        <f t="shared" si="138"/>
        <v>21</v>
      </c>
      <c r="T500">
        <f t="shared" si="139"/>
        <v>1</v>
      </c>
      <c r="U500">
        <f t="shared" ref="U500:U524" si="140">(S500-1)*24+T500</f>
        <v>481</v>
      </c>
      <c r="V500">
        <f t="shared" ref="V500:V524" si="141">V499</f>
        <v>19.798552079480675</v>
      </c>
      <c r="Y500">
        <f t="shared" si="134"/>
        <v>86.427204622795472</v>
      </c>
      <c r="Z500">
        <f t="shared" ref="Z500:Z524" si="142">(V501-V500)*43560/3600</f>
        <v>0</v>
      </c>
      <c r="AA500">
        <f t="shared" si="135"/>
        <v>0.31765954853695255</v>
      </c>
      <c r="AB500">
        <f t="shared" si="132"/>
        <v>320744.24484782584</v>
      </c>
      <c r="AC500">
        <f t="shared" ref="AC500:AC524" si="143">MAX(0,AB500+(Z500-AA500)*1800)</f>
        <v>320172.45766045933</v>
      </c>
      <c r="AD500">
        <f t="shared" si="133"/>
        <v>86.423114727446944</v>
      </c>
      <c r="AE500">
        <f t="shared" si="136"/>
        <v>0.31746352805786682</v>
      </c>
      <c r="AF500">
        <f t="shared" ref="AF500:AF524" si="144">MAX(0,AB500+(Z500-AE500)*3600)</f>
        <v>319601.37614681752</v>
      </c>
      <c r="AG500">
        <f t="shared" si="137"/>
        <v>0.22066609665494352</v>
      </c>
    </row>
    <row r="501" spans="19:33" x14ac:dyDescent="0.25">
      <c r="S501">
        <f t="shared" si="138"/>
        <v>21</v>
      </c>
      <c r="T501">
        <f t="shared" si="139"/>
        <v>2</v>
      </c>
      <c r="U501">
        <f t="shared" si="140"/>
        <v>482</v>
      </c>
      <c r="V501">
        <f t="shared" si="141"/>
        <v>19.798552079480675</v>
      </c>
      <c r="Y501">
        <f t="shared" si="134"/>
        <v>86.419029879661124</v>
      </c>
      <c r="Z501">
        <f t="shared" si="142"/>
        <v>0</v>
      </c>
      <c r="AA501">
        <f t="shared" si="135"/>
        <v>0.31726774949833553</v>
      </c>
      <c r="AB501">
        <f t="shared" si="132"/>
        <v>319601.37614681775</v>
      </c>
      <c r="AC501">
        <f t="shared" si="143"/>
        <v>319030.29419772077</v>
      </c>
      <c r="AD501">
        <f t="shared" si="133"/>
        <v>86.414934213001573</v>
      </c>
      <c r="AE501">
        <f t="shared" si="136"/>
        <v>0.31706938431928505</v>
      </c>
      <c r="AF501">
        <f t="shared" si="144"/>
        <v>318459.92636326834</v>
      </c>
      <c r="AG501">
        <f t="shared" si="137"/>
        <v>0.22031010349032221</v>
      </c>
    </row>
    <row r="502" spans="19:33" x14ac:dyDescent="0.25">
      <c r="S502">
        <f t="shared" si="138"/>
        <v>21</v>
      </c>
      <c r="T502">
        <f t="shared" si="139"/>
        <v>3</v>
      </c>
      <c r="U502">
        <f t="shared" si="140"/>
        <v>483</v>
      </c>
      <c r="V502">
        <f t="shared" si="141"/>
        <v>19.798552079480675</v>
      </c>
      <c r="Y502">
        <f t="shared" si="134"/>
        <v>86.410843588207982</v>
      </c>
      <c r="Z502">
        <f t="shared" si="142"/>
        <v>0</v>
      </c>
      <c r="AA502">
        <f t="shared" si="135"/>
        <v>0.31687124815282725</v>
      </c>
      <c r="AB502">
        <f t="shared" si="132"/>
        <v>318459.92636326904</v>
      </c>
      <c r="AC502">
        <f t="shared" si="143"/>
        <v>317889.55811659398</v>
      </c>
      <c r="AD502">
        <f t="shared" si="133"/>
        <v>86.406752960457951</v>
      </c>
      <c r="AE502">
        <f t="shared" si="136"/>
        <v>0.31667311184316937</v>
      </c>
      <c r="AF502">
        <f t="shared" si="144"/>
        <v>317319.90316063364</v>
      </c>
      <c r="AG502">
        <f t="shared" si="137"/>
        <v>0.21994941582530247</v>
      </c>
    </row>
    <row r="503" spans="19:33" x14ac:dyDescent="0.25">
      <c r="S503">
        <f t="shared" si="138"/>
        <v>21</v>
      </c>
      <c r="T503">
        <f t="shared" si="139"/>
        <v>4</v>
      </c>
      <c r="U503">
        <f t="shared" si="140"/>
        <v>484</v>
      </c>
      <c r="V503">
        <f t="shared" si="141"/>
        <v>19.798552079480675</v>
      </c>
      <c r="Y503">
        <f t="shared" si="134"/>
        <v>86.402667448362266</v>
      </c>
      <c r="Z503">
        <f t="shared" si="142"/>
        <v>0</v>
      </c>
      <c r="AA503">
        <f t="shared" si="135"/>
        <v>0.31647522331867689</v>
      </c>
      <c r="AB503">
        <f t="shared" si="132"/>
        <v>317319.90316063381</v>
      </c>
      <c r="AC503">
        <f t="shared" si="143"/>
        <v>316750.24775866017</v>
      </c>
      <c r="AD503">
        <f t="shared" si="133"/>
        <v>86.398581933067803</v>
      </c>
      <c r="AE503">
        <f t="shared" si="136"/>
        <v>0.31627733463924634</v>
      </c>
      <c r="AF503">
        <f t="shared" si="144"/>
        <v>316181.30475593254</v>
      </c>
      <c r="AG503">
        <f t="shared" si="137"/>
        <v>0.2195891601035177</v>
      </c>
    </row>
    <row r="504" spans="19:33" x14ac:dyDescent="0.25">
      <c r="S504">
        <f t="shared" si="138"/>
        <v>21</v>
      </c>
      <c r="T504">
        <f t="shared" si="139"/>
        <v>5</v>
      </c>
      <c r="U504">
        <f t="shared" si="140"/>
        <v>485</v>
      </c>
      <c r="V504">
        <f t="shared" si="141"/>
        <v>19.798552079480675</v>
      </c>
      <c r="Y504">
        <f t="shared" si="134"/>
        <v>86.394501527034151</v>
      </c>
      <c r="Z504">
        <f t="shared" si="142"/>
        <v>0</v>
      </c>
      <c r="AA504">
        <f t="shared" si="135"/>
        <v>0.31607969343529974</v>
      </c>
      <c r="AB504">
        <f t="shared" si="132"/>
        <v>316181.30475593288</v>
      </c>
      <c r="AC504">
        <f t="shared" si="143"/>
        <v>315612.36130774935</v>
      </c>
      <c r="AD504">
        <f t="shared" si="133"/>
        <v>86.39042111780573</v>
      </c>
      <c r="AE504">
        <f t="shared" si="136"/>
        <v>0.31588205207660919</v>
      </c>
      <c r="AF504">
        <f t="shared" si="144"/>
        <v>315044.12936845707</v>
      </c>
      <c r="AG504">
        <f t="shared" si="137"/>
        <v>0.21922935462836565</v>
      </c>
    </row>
    <row r="505" spans="19:33" x14ac:dyDescent="0.25">
      <c r="S505">
        <f t="shared" si="138"/>
        <v>21</v>
      </c>
      <c r="T505">
        <f t="shared" si="139"/>
        <v>6</v>
      </c>
      <c r="U505">
        <f t="shared" si="140"/>
        <v>486</v>
      </c>
      <c r="V505">
        <f t="shared" si="141"/>
        <v>19.798552079480675</v>
      </c>
      <c r="Y505">
        <f t="shared" si="134"/>
        <v>86.386345811452557</v>
      </c>
      <c r="Z505">
        <f t="shared" si="142"/>
        <v>0</v>
      </c>
      <c r="AA505">
        <f t="shared" si="135"/>
        <v>0.31568465788410738</v>
      </c>
      <c r="AB505">
        <f t="shared" si="132"/>
        <v>315044.12936845672</v>
      </c>
      <c r="AC505">
        <f t="shared" si="143"/>
        <v>314475.8969842653</v>
      </c>
      <c r="AD505">
        <f t="shared" si="133"/>
        <v>86.382270501908621</v>
      </c>
      <c r="AE505">
        <f t="shared" si="136"/>
        <v>0.3154872635370557</v>
      </c>
      <c r="AF505">
        <f t="shared" si="144"/>
        <v>313908.37521972333</v>
      </c>
      <c r="AG505">
        <f t="shared" si="137"/>
        <v>0.21886999883712904</v>
      </c>
    </row>
    <row r="506" spans="19:33" x14ac:dyDescent="0.25">
      <c r="S506">
        <f t="shared" si="138"/>
        <v>21</v>
      </c>
      <c r="T506">
        <f t="shared" si="139"/>
        <v>7</v>
      </c>
      <c r="U506">
        <f t="shared" si="140"/>
        <v>487</v>
      </c>
      <c r="V506">
        <f t="shared" si="141"/>
        <v>19.798552079480675</v>
      </c>
      <c r="Y506">
        <f t="shared" si="134"/>
        <v>86.378200288862374</v>
      </c>
      <c r="Z506">
        <f t="shared" si="142"/>
        <v>0</v>
      </c>
      <c r="AA506">
        <f t="shared" si="135"/>
        <v>0.31529011604728502</v>
      </c>
      <c r="AB506">
        <f t="shared" ref="AB506:AB524" si="145">VLOOKUP($Y506,$C$20:$H$120,6)+($Y506-VLOOKUP(VLOOKUP($Y506,$C$20:$N$120,12),$A$20:$C$120,3,FALSE))*(VLOOKUP(VLOOKUP($Y506,$C$20:$N$120,12)+1,$A$20:$H$120,8,FALSE)-VLOOKUP($Y506,$C$20:$H$120,6))/(VLOOKUP(VLOOKUP($Y506,$C$20:$N$120,12)+1,$A$20:$C$120,3,FALSE)-VLOOKUP(VLOOKUP($Y506,$C$20:$N$120,12),$A$20:$C$120,3,FALSE))</f>
        <v>313908.37521972309</v>
      </c>
      <c r="AC506">
        <f t="shared" si="143"/>
        <v>313340.85301083798</v>
      </c>
      <c r="AD506">
        <f t="shared" ref="AD506:AD524" si="146">VLOOKUP($AC506,$H$20:$I$120,2)+($AC506-VLOOKUP(VLOOKUP($AC506,$H$20:$N$120,7),$A$20:$H$120,8,FALSE))*(VLOOKUP(VLOOKUP($AC506,$H$20:$N$120,7)+1,$A$20:$I$120,9,FALSE)-VLOOKUP($AC506,$H$20:$I$120,2))/(VLOOKUP(VLOOKUP($AC506,$H$20:$N$120,7)+1,$A$20:$H$120,8,FALSE)-VLOOKUP(VLOOKUP($AC506,$H$20:$N$120,7),$A$20:$H$120,8,FALSE))</f>
        <v>86.374130072629342</v>
      </c>
      <c r="AE506">
        <f t="shared" si="136"/>
        <v>0.3150929684031572</v>
      </c>
      <c r="AF506">
        <f t="shared" si="144"/>
        <v>312774.04053347174</v>
      </c>
      <c r="AG506">
        <f t="shared" si="137"/>
        <v>0.21851109216779432</v>
      </c>
    </row>
    <row r="507" spans="19:33" x14ac:dyDescent="0.25">
      <c r="S507">
        <f t="shared" si="138"/>
        <v>21</v>
      </c>
      <c r="T507">
        <f t="shared" si="139"/>
        <v>8</v>
      </c>
      <c r="U507">
        <f t="shared" si="140"/>
        <v>488</v>
      </c>
      <c r="V507">
        <f t="shared" si="141"/>
        <v>19.798552079480675</v>
      </c>
      <c r="Y507">
        <f t="shared" si="134"/>
        <v>86.370064946524423</v>
      </c>
      <c r="Z507">
        <f t="shared" si="142"/>
        <v>0</v>
      </c>
      <c r="AA507">
        <f t="shared" si="135"/>
        <v>0.31489606730778952</v>
      </c>
      <c r="AB507">
        <f t="shared" si="145"/>
        <v>312774.04053347086</v>
      </c>
      <c r="AC507">
        <f t="shared" si="143"/>
        <v>312207.22761231684</v>
      </c>
      <c r="AD507">
        <f t="shared" si="146"/>
        <v>86.365999817236698</v>
      </c>
      <c r="AE507">
        <f t="shared" si="136"/>
        <v>0.31469916605825743</v>
      </c>
      <c r="AF507">
        <f t="shared" si="144"/>
        <v>311641.12353566114</v>
      </c>
      <c r="AG507">
        <f t="shared" si="137"/>
        <v>0.21815263405904997</v>
      </c>
    </row>
    <row r="508" spans="19:33" x14ac:dyDescent="0.25">
      <c r="S508">
        <f t="shared" si="138"/>
        <v>21</v>
      </c>
      <c r="T508">
        <f t="shared" si="139"/>
        <v>9</v>
      </c>
      <c r="U508">
        <f t="shared" si="140"/>
        <v>489</v>
      </c>
      <c r="V508">
        <f t="shared" si="141"/>
        <v>19.798552079480675</v>
      </c>
      <c r="Y508">
        <f t="shared" si="134"/>
        <v>86.36193977171547</v>
      </c>
      <c r="Z508">
        <f t="shared" si="142"/>
        <v>0</v>
      </c>
      <c r="AA508">
        <f t="shared" si="135"/>
        <v>0.31450251104935001</v>
      </c>
      <c r="AB508">
        <f t="shared" si="145"/>
        <v>311641.12353566207</v>
      </c>
      <c r="AC508">
        <f t="shared" si="143"/>
        <v>311075.01901577326</v>
      </c>
      <c r="AD508">
        <f t="shared" si="146"/>
        <v>86.357874059321929</v>
      </c>
      <c r="AE508">
        <f t="shared" si="136"/>
        <v>0.31430446056475475</v>
      </c>
      <c r="AF508">
        <f t="shared" si="144"/>
        <v>310509.62747762894</v>
      </c>
      <c r="AG508">
        <f t="shared" si="137"/>
        <v>0.21779462395028693</v>
      </c>
    </row>
    <row r="509" spans="19:33" x14ac:dyDescent="0.25">
      <c r="S509">
        <f t="shared" si="138"/>
        <v>21</v>
      </c>
      <c r="T509">
        <f t="shared" si="139"/>
        <v>10</v>
      </c>
      <c r="U509">
        <f t="shared" si="140"/>
        <v>490</v>
      </c>
      <c r="V509">
        <f t="shared" si="141"/>
        <v>19.798552079480675</v>
      </c>
      <c r="Y509">
        <f t="shared" si="134"/>
        <v>86.353808292498869</v>
      </c>
      <c r="Z509">
        <f t="shared" si="142"/>
        <v>0</v>
      </c>
      <c r="AA509">
        <f t="shared" si="135"/>
        <v>0.31410538458909754</v>
      </c>
      <c r="AB509">
        <f t="shared" si="145"/>
        <v>310509.62747762987</v>
      </c>
      <c r="AC509">
        <f t="shared" si="143"/>
        <v>309944.23778536951</v>
      </c>
      <c r="AD509">
        <f t="shared" si="146"/>
        <v>86.34974253894967</v>
      </c>
      <c r="AE509">
        <f t="shared" si="136"/>
        <v>0.31390630926338098</v>
      </c>
      <c r="AF509">
        <f t="shared" si="144"/>
        <v>309379.56476428168</v>
      </c>
      <c r="AG509">
        <f t="shared" si="137"/>
        <v>0.21743303874827213</v>
      </c>
    </row>
    <row r="510" spans="19:33" x14ac:dyDescent="0.25">
      <c r="S510">
        <f t="shared" si="138"/>
        <v>21</v>
      </c>
      <c r="T510">
        <f t="shared" si="139"/>
        <v>11</v>
      </c>
      <c r="U510">
        <f t="shared" si="140"/>
        <v>491</v>
      </c>
      <c r="V510">
        <f t="shared" si="141"/>
        <v>19.798552079480675</v>
      </c>
      <c r="Y510">
        <f t="shared" si="134"/>
        <v>86.345681939028864</v>
      </c>
      <c r="Z510">
        <f t="shared" si="142"/>
        <v>0</v>
      </c>
      <c r="AA510">
        <f t="shared" si="135"/>
        <v>0.31370748627963219</v>
      </c>
      <c r="AB510">
        <f t="shared" si="145"/>
        <v>309379.56476428249</v>
      </c>
      <c r="AC510">
        <f t="shared" si="143"/>
        <v>308814.89128897915</v>
      </c>
      <c r="AD510">
        <f t="shared" si="146"/>
        <v>86.341621335841751</v>
      </c>
      <c r="AE510">
        <f t="shared" si="136"/>
        <v>0.31350866313595205</v>
      </c>
      <c r="AF510">
        <f t="shared" si="144"/>
        <v>308250.93357699306</v>
      </c>
      <c r="AG510">
        <f t="shared" si="137"/>
        <v>0.21707064912669985</v>
      </c>
    </row>
    <row r="511" spans="19:33" x14ac:dyDescent="0.25">
      <c r="S511">
        <f t="shared" si="138"/>
        <v>21</v>
      </c>
      <c r="T511">
        <f t="shared" si="139"/>
        <v>12</v>
      </c>
      <c r="U511">
        <f t="shared" si="140"/>
        <v>492</v>
      </c>
      <c r="V511">
        <f t="shared" si="141"/>
        <v>19.798552079480675</v>
      </c>
      <c r="Y511">
        <f t="shared" si="134"/>
        <v>86.337565879754578</v>
      </c>
      <c r="Z511">
        <f t="shared" si="142"/>
        <v>0</v>
      </c>
      <c r="AA511">
        <f t="shared" si="135"/>
        <v>0.31331009201458093</v>
      </c>
      <c r="AB511">
        <f t="shared" si="145"/>
        <v>308250.93357699265</v>
      </c>
      <c r="AC511">
        <f t="shared" si="143"/>
        <v>307686.97541136638</v>
      </c>
      <c r="AD511">
        <f t="shared" si="146"/>
        <v>86.333510420405247</v>
      </c>
      <c r="AE511">
        <f t="shared" si="136"/>
        <v>0.31311152073348164</v>
      </c>
      <c r="AF511">
        <f t="shared" si="144"/>
        <v>307123.73210235214</v>
      </c>
      <c r="AG511">
        <f t="shared" si="137"/>
        <v>0.21670871856831062</v>
      </c>
    </row>
    <row r="512" spans="19:33" x14ac:dyDescent="0.25">
      <c r="S512">
        <f t="shared" si="138"/>
        <v>21</v>
      </c>
      <c r="T512">
        <f t="shared" si="139"/>
        <v>13</v>
      </c>
      <c r="U512">
        <f t="shared" si="140"/>
        <v>493</v>
      </c>
      <c r="V512">
        <f t="shared" si="141"/>
        <v>19.798552079480675</v>
      </c>
      <c r="Y512">
        <f t="shared" si="134"/>
        <v>86.329460101635675</v>
      </c>
      <c r="Z512">
        <f t="shared" si="142"/>
        <v>0</v>
      </c>
      <c r="AA512">
        <f t="shared" si="135"/>
        <v>0.31291320115543753</v>
      </c>
      <c r="AB512">
        <f t="shared" si="145"/>
        <v>307123.73210235202</v>
      </c>
      <c r="AC512">
        <f t="shared" si="143"/>
        <v>306560.48834027222</v>
      </c>
      <c r="AD512">
        <f t="shared" si="146"/>
        <v>86.32540977960808</v>
      </c>
      <c r="AE512">
        <f t="shared" si="136"/>
        <v>0.31271488141786774</v>
      </c>
      <c r="AF512">
        <f t="shared" si="144"/>
        <v>305997.95852924767</v>
      </c>
      <c r="AG512">
        <f t="shared" si="137"/>
        <v>0.21634724649157894</v>
      </c>
    </row>
    <row r="513" spans="19:33" x14ac:dyDescent="0.25">
      <c r="S513">
        <f t="shared" si="138"/>
        <v>21</v>
      </c>
      <c r="T513">
        <f t="shared" si="139"/>
        <v>14</v>
      </c>
      <c r="U513">
        <f t="shared" si="140"/>
        <v>494</v>
      </c>
      <c r="V513">
        <f t="shared" si="141"/>
        <v>19.798552079480675</v>
      </c>
      <c r="Y513">
        <f t="shared" si="134"/>
        <v>86.321364591648319</v>
      </c>
      <c r="Z513">
        <f t="shared" si="142"/>
        <v>0</v>
      </c>
      <c r="AA513">
        <f t="shared" si="135"/>
        <v>0.31251681306450363</v>
      </c>
      <c r="AB513">
        <f t="shared" si="145"/>
        <v>305997.9585292468</v>
      </c>
      <c r="AC513">
        <f t="shared" si="143"/>
        <v>305435.42826573068</v>
      </c>
      <c r="AD513">
        <f t="shared" si="146"/>
        <v>86.31731940043467</v>
      </c>
      <c r="AE513">
        <f t="shared" si="136"/>
        <v>0.3123187445518163</v>
      </c>
      <c r="AF513">
        <f t="shared" si="144"/>
        <v>304873.61104886024</v>
      </c>
      <c r="AG513">
        <f t="shared" si="137"/>
        <v>0.21598623231571498</v>
      </c>
    </row>
    <row r="514" spans="19:33" x14ac:dyDescent="0.25">
      <c r="S514">
        <f t="shared" si="138"/>
        <v>21</v>
      </c>
      <c r="T514">
        <f t="shared" si="139"/>
        <v>15</v>
      </c>
      <c r="U514">
        <f t="shared" si="140"/>
        <v>495</v>
      </c>
      <c r="V514">
        <f t="shared" si="141"/>
        <v>19.798552079480675</v>
      </c>
      <c r="Y514">
        <f t="shared" si="134"/>
        <v>86.313279336785186</v>
      </c>
      <c r="Z514">
        <f t="shared" si="142"/>
        <v>0</v>
      </c>
      <c r="AA514">
        <f t="shared" si="135"/>
        <v>0.31212092710488937</v>
      </c>
      <c r="AB514">
        <f t="shared" si="145"/>
        <v>304873.61104885943</v>
      </c>
      <c r="AC514">
        <f t="shared" si="143"/>
        <v>304311.79338007065</v>
      </c>
      <c r="AD514">
        <f t="shared" si="146"/>
        <v>86.309239269885936</v>
      </c>
      <c r="AE514">
        <f t="shared" si="136"/>
        <v>0.31192310949884106</v>
      </c>
      <c r="AF514">
        <f t="shared" si="144"/>
        <v>303750.68785466359</v>
      </c>
      <c r="AG514">
        <f t="shared" si="137"/>
        <v>0.21562567546066536</v>
      </c>
    </row>
    <row r="515" spans="19:33" x14ac:dyDescent="0.25">
      <c r="S515">
        <f t="shared" si="138"/>
        <v>21</v>
      </c>
      <c r="T515">
        <f t="shared" si="139"/>
        <v>16</v>
      </c>
      <c r="U515">
        <f t="shared" si="140"/>
        <v>496</v>
      </c>
      <c r="V515">
        <f t="shared" si="141"/>
        <v>19.798552079480675</v>
      </c>
      <c r="Y515">
        <f t="shared" si="134"/>
        <v>86.305204324055438</v>
      </c>
      <c r="Z515">
        <f t="shared" si="142"/>
        <v>0</v>
      </c>
      <c r="AA515">
        <f t="shared" si="135"/>
        <v>0.31172554264051211</v>
      </c>
      <c r="AB515">
        <f t="shared" si="145"/>
        <v>303750.68785466457</v>
      </c>
      <c r="AC515">
        <f t="shared" si="143"/>
        <v>303189.58187791164</v>
      </c>
      <c r="AD515">
        <f t="shared" si="146"/>
        <v>86.301169374979281</v>
      </c>
      <c r="AE515">
        <f t="shared" si="136"/>
        <v>0.3115279756232629</v>
      </c>
      <c r="AF515">
        <f t="shared" si="144"/>
        <v>302629.18714242085</v>
      </c>
      <c r="AG515">
        <f t="shared" si="137"/>
        <v>0.21526557534711183</v>
      </c>
    </row>
    <row r="516" spans="19:33" x14ac:dyDescent="0.25">
      <c r="S516">
        <f t="shared" si="138"/>
        <v>21</v>
      </c>
      <c r="T516">
        <f t="shared" si="139"/>
        <v>17</v>
      </c>
      <c r="U516">
        <f t="shared" si="140"/>
        <v>497</v>
      </c>
      <c r="V516">
        <f t="shared" si="141"/>
        <v>19.798552079480675</v>
      </c>
      <c r="Y516">
        <f t="shared" si="134"/>
        <v>86.297129213223926</v>
      </c>
      <c r="Z516">
        <f t="shared" si="142"/>
        <v>0</v>
      </c>
      <c r="AA516">
        <f t="shared" si="135"/>
        <v>0.31132803574018514</v>
      </c>
      <c r="AB516">
        <f t="shared" si="145"/>
        <v>302629.18714242167</v>
      </c>
      <c r="AC516">
        <f t="shared" si="143"/>
        <v>302068.7966780893</v>
      </c>
      <c r="AD516">
        <f t="shared" si="146"/>
        <v>86.29308862916352</v>
      </c>
      <c r="AE516">
        <f t="shared" si="136"/>
        <v>0.31112798228658023</v>
      </c>
      <c r="AF516">
        <f t="shared" si="144"/>
        <v>301509.12640618999</v>
      </c>
      <c r="AG516">
        <f t="shared" si="137"/>
        <v>0.21490333292614511</v>
      </c>
    </row>
    <row r="517" spans="19:33" x14ac:dyDescent="0.25">
      <c r="S517">
        <f t="shared" si="138"/>
        <v>21</v>
      </c>
      <c r="T517">
        <f t="shared" si="139"/>
        <v>18</v>
      </c>
      <c r="U517">
        <f t="shared" si="140"/>
        <v>498</v>
      </c>
      <c r="V517">
        <f t="shared" si="141"/>
        <v>19.798552079480675</v>
      </c>
      <c r="Y517">
        <f t="shared" si="134"/>
        <v>86.28905323790751</v>
      </c>
      <c r="Z517">
        <f t="shared" si="142"/>
        <v>0</v>
      </c>
      <c r="AA517">
        <f t="shared" si="135"/>
        <v>0.31092818593403737</v>
      </c>
      <c r="AB517">
        <f t="shared" si="145"/>
        <v>301509.12640619074</v>
      </c>
      <c r="AC517">
        <f t="shared" si="143"/>
        <v>300949.4556715095</v>
      </c>
      <c r="AD517">
        <f t="shared" si="146"/>
        <v>86.285017843314705</v>
      </c>
      <c r="AE517">
        <f t="shared" si="136"/>
        <v>0.31072838941628639</v>
      </c>
      <c r="AF517">
        <f t="shared" si="144"/>
        <v>300390.50420429208</v>
      </c>
      <c r="AG517">
        <f t="shared" si="137"/>
        <v>0.21453872932290907</v>
      </c>
    </row>
    <row r="518" spans="19:33" x14ac:dyDescent="0.25">
      <c r="S518">
        <f t="shared" si="138"/>
        <v>21</v>
      </c>
      <c r="T518">
        <f t="shared" si="139"/>
        <v>19</v>
      </c>
      <c r="U518">
        <f t="shared" si="140"/>
        <v>499</v>
      </c>
      <c r="V518">
        <f t="shared" si="141"/>
        <v>19.798552079480675</v>
      </c>
      <c r="Y518">
        <f t="shared" ref="Y518:Y524" si="14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86.28098763485697</v>
      </c>
      <c r="Z518">
        <f t="shared" si="142"/>
        <v>0</v>
      </c>
      <c r="AA518">
        <f t="shared" si="135"/>
        <v>0.31052884966939226</v>
      </c>
      <c r="AB518">
        <f t="shared" si="145"/>
        <v>300390.5042042915</v>
      </c>
      <c r="AC518">
        <f t="shared" si="143"/>
        <v>299831.55227488658</v>
      </c>
      <c r="AD518">
        <f t="shared" si="146"/>
        <v>86.276957423066733</v>
      </c>
      <c r="AE518">
        <f t="shared" si="136"/>
        <v>0.31032930975750261</v>
      </c>
      <c r="AF518">
        <f t="shared" si="144"/>
        <v>299273.31868916447</v>
      </c>
      <c r="AG518">
        <f t="shared" si="137"/>
        <v>0.21417459399320829</v>
      </c>
    </row>
    <row r="519" spans="19:33" x14ac:dyDescent="0.25">
      <c r="S519">
        <f t="shared" si="138"/>
        <v>21</v>
      </c>
      <c r="T519">
        <f t="shared" si="139"/>
        <v>20</v>
      </c>
      <c r="U519">
        <f t="shared" si="140"/>
        <v>500</v>
      </c>
      <c r="V519">
        <f t="shared" si="141"/>
        <v>19.798552079480675</v>
      </c>
      <c r="Y519">
        <f t="shared" si="147"/>
        <v>86.272932390750853</v>
      </c>
      <c r="Z519">
        <f t="shared" si="142"/>
        <v>0</v>
      </c>
      <c r="AA519">
        <f t="shared" si="135"/>
        <v>0.31013002628669112</v>
      </c>
      <c r="AB519">
        <f t="shared" si="145"/>
        <v>299273.31868916523</v>
      </c>
      <c r="AC519">
        <f t="shared" si="143"/>
        <v>298715.08464184916</v>
      </c>
      <c r="AD519">
        <f t="shared" si="146"/>
        <v>86.268907355106734</v>
      </c>
      <c r="AE519">
        <f t="shared" si="136"/>
        <v>0.3099307426510951</v>
      </c>
      <c r="AF519">
        <f t="shared" si="144"/>
        <v>298157.56801562128</v>
      </c>
      <c r="AG519">
        <f t="shared" si="137"/>
        <v>0.21381092633562318</v>
      </c>
    </row>
    <row r="520" spans="19:33" x14ac:dyDescent="0.25">
      <c r="S520">
        <f t="shared" si="138"/>
        <v>21</v>
      </c>
      <c r="T520">
        <f t="shared" si="139"/>
        <v>21</v>
      </c>
      <c r="U520">
        <f t="shared" si="140"/>
        <v>501</v>
      </c>
      <c r="V520">
        <f t="shared" si="141"/>
        <v>19.798552079480675</v>
      </c>
      <c r="Y520">
        <f t="shared" si="147"/>
        <v>86.264887492284771</v>
      </c>
      <c r="Z520">
        <f t="shared" si="142"/>
        <v>0</v>
      </c>
      <c r="AA520">
        <f t="shared" si="135"/>
        <v>0.30973171512722003</v>
      </c>
      <c r="AB520">
        <f t="shared" si="145"/>
        <v>298157.5680156204</v>
      </c>
      <c r="AC520">
        <f t="shared" si="143"/>
        <v>297600.0509283914</v>
      </c>
      <c r="AD520">
        <f t="shared" si="146"/>
        <v>86.260867626138861</v>
      </c>
      <c r="AE520">
        <f t="shared" si="136"/>
        <v>0.30953268743877294</v>
      </c>
      <c r="AF520">
        <f t="shared" si="144"/>
        <v>297043.25034084084</v>
      </c>
      <c r="AG520">
        <f t="shared" si="137"/>
        <v>0.21344772574950457</v>
      </c>
    </row>
    <row r="521" spans="19:33" x14ac:dyDescent="0.25">
      <c r="S521">
        <f t="shared" si="138"/>
        <v>21</v>
      </c>
      <c r="T521">
        <f t="shared" si="139"/>
        <v>22</v>
      </c>
      <c r="U521">
        <f t="shared" si="140"/>
        <v>502</v>
      </c>
      <c r="V521">
        <f t="shared" si="141"/>
        <v>19.798552079480675</v>
      </c>
      <c r="Y521">
        <f t="shared" si="147"/>
        <v>86.256852926171462</v>
      </c>
      <c r="Z521">
        <f t="shared" si="142"/>
        <v>0</v>
      </c>
      <c r="AA521">
        <f t="shared" si="135"/>
        <v>0.30933391553311301</v>
      </c>
      <c r="AB521">
        <f t="shared" si="145"/>
        <v>297043.25034084043</v>
      </c>
      <c r="AC521">
        <f t="shared" si="143"/>
        <v>296486.44929288083</v>
      </c>
      <c r="AD521">
        <f t="shared" si="146"/>
        <v>86.252838222884378</v>
      </c>
      <c r="AE521">
        <f t="shared" si="136"/>
        <v>0.30913514346309218</v>
      </c>
      <c r="AF521">
        <f t="shared" si="144"/>
        <v>295930.36382437329</v>
      </c>
      <c r="AG521">
        <f t="shared" si="137"/>
        <v>0.21308499163497649</v>
      </c>
    </row>
    <row r="522" spans="19:33" x14ac:dyDescent="0.25">
      <c r="S522">
        <f t="shared" si="138"/>
        <v>21</v>
      </c>
      <c r="T522">
        <f t="shared" si="139"/>
        <v>23</v>
      </c>
      <c r="U522">
        <f t="shared" si="140"/>
        <v>503</v>
      </c>
      <c r="V522">
        <f t="shared" si="141"/>
        <v>19.798552079480675</v>
      </c>
      <c r="Y522">
        <f t="shared" si="147"/>
        <v>86.248828679140715</v>
      </c>
      <c r="Z522">
        <f t="shared" si="142"/>
        <v>0</v>
      </c>
      <c r="AA522">
        <f t="shared" si="135"/>
        <v>0.30893662684734846</v>
      </c>
      <c r="AB522">
        <f t="shared" si="145"/>
        <v>295930.36382437375</v>
      </c>
      <c r="AC522">
        <f t="shared" si="143"/>
        <v>295374.2778960485</v>
      </c>
      <c r="AD522">
        <f t="shared" si="146"/>
        <v>86.244819132081616</v>
      </c>
      <c r="AE522">
        <f t="shared" si="136"/>
        <v>0.30873811006745411</v>
      </c>
      <c r="AF522">
        <f t="shared" si="144"/>
        <v>294818.90662813094</v>
      </c>
      <c r="AG522">
        <f t="shared" si="137"/>
        <v>0.21272272339293277</v>
      </c>
    </row>
    <row r="523" spans="19:33" x14ac:dyDescent="0.25">
      <c r="S523">
        <f t="shared" si="138"/>
        <v>21</v>
      </c>
      <c r="T523">
        <f t="shared" si="139"/>
        <v>24</v>
      </c>
      <c r="U523">
        <f t="shared" si="140"/>
        <v>504</v>
      </c>
      <c r="V523">
        <f t="shared" si="141"/>
        <v>19.798552079480675</v>
      </c>
      <c r="Y523">
        <f t="shared" si="147"/>
        <v>86.240811562523533</v>
      </c>
      <c r="Z523">
        <f t="shared" si="142"/>
        <v>0</v>
      </c>
      <c r="AA523">
        <f t="shared" si="135"/>
        <v>0.30853901601326855</v>
      </c>
      <c r="AB523">
        <f t="shared" si="145"/>
        <v>294818.90662813018</v>
      </c>
      <c r="AC523">
        <f t="shared" si="143"/>
        <v>294263.53639930632</v>
      </c>
      <c r="AD523">
        <f t="shared" si="146"/>
        <v>86.236796447787967</v>
      </c>
      <c r="AE523">
        <f t="shared" si="136"/>
        <v>0.30833794248039292</v>
      </c>
      <c r="AF523">
        <f t="shared" si="144"/>
        <v>293708.89003520075</v>
      </c>
      <c r="AG523">
        <f t="shared" si="137"/>
        <v>0.21236009565041788</v>
      </c>
    </row>
    <row r="524" spans="19:33" x14ac:dyDescent="0.25">
      <c r="S524">
        <f t="shared" si="138"/>
        <v>22</v>
      </c>
      <c r="T524">
        <f t="shared" si="139"/>
        <v>1</v>
      </c>
      <c r="U524">
        <f t="shared" si="140"/>
        <v>505</v>
      </c>
      <c r="V524">
        <f t="shared" si="141"/>
        <v>19.798552079480675</v>
      </c>
      <c r="Y524">
        <f t="shared" si="147"/>
        <v>86.232786566317984</v>
      </c>
      <c r="Z524">
        <f t="shared" si="142"/>
        <v>-239.56248016171617</v>
      </c>
      <c r="AA524">
        <f t="shared" si="135"/>
        <v>0.30813713102500906</v>
      </c>
      <c r="AB524">
        <f t="shared" si="145"/>
        <v>293708.89003520168</v>
      </c>
      <c r="AC524">
        <f t="shared" si="143"/>
        <v>0</v>
      </c>
      <c r="AD524">
        <f t="shared" si="146"/>
        <v>84</v>
      </c>
      <c r="AE524">
        <f t="shared" si="136"/>
        <v>8.6628559986896572E-2</v>
      </c>
      <c r="AF524">
        <f t="shared" si="144"/>
        <v>0</v>
      </c>
      <c r="AG524">
        <f t="shared" si="137"/>
        <v>0.21199319228887686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2021-07-26T23:26:48Z</dcterms:modified>
</cp:coreProperties>
</file>