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202205\Appendices\E_Detention_Basins\Master_Plan_Basins\Eastside_with_Larch\"/>
    </mc:Choice>
  </mc:AlternateContent>
  <xr:revisionPtr revIDLastSave="0" documentId="13_ncr:1_{6F38E7E4-0233-4FDB-9976-4C17DC8CBC10}" xr6:coauthVersionLast="47" xr6:coauthVersionMax="47" xr10:uidLastSave="{00000000-0000-0000-0000-000000000000}"/>
  <bookViews>
    <workbookView xWindow="15890" yWindow="-110" windowWidth="38620" windowHeight="21220" activeTab="5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Chart1 (3)" sheetId="6" r:id="rId5"/>
    <sheet name="Basin Evaluation" sheetId="3" r:id="rId6"/>
  </sheets>
  <definedNames>
    <definedName name="solver_adj" localSheetId="0" hidden="1">'100yr_24hr_2.99'!$Y$6:$Y$8,'100yr_24hr_2.99'!$Y$10</definedName>
    <definedName name="solver_adj" localSheetId="5" hidden="1">'Basin Evaluation'!$C$4,'Basin Evaluation'!$I$4</definedName>
    <definedName name="solver_cvg" localSheetId="0" hidden="1">0.0001</definedName>
    <definedName name="solver_cvg" localSheetId="5" hidden="1">0.0001</definedName>
    <definedName name="solver_drv" localSheetId="0" hidden="1">1</definedName>
    <definedName name="solver_drv" localSheetId="5" hidden="1">1</definedName>
    <definedName name="solver_eng" localSheetId="0" hidden="1">1</definedName>
    <definedName name="solver_eng" localSheetId="5" hidden="1">1</definedName>
    <definedName name="solver_est" localSheetId="0" hidden="1">1</definedName>
    <definedName name="solver_est" localSheetId="5" hidden="1">1</definedName>
    <definedName name="solver_itr" localSheetId="0" hidden="1">5000</definedName>
    <definedName name="solver_itr" localSheetId="5" hidden="1">2147483647</definedName>
    <definedName name="solver_lhs1" localSheetId="0" hidden="1">'100yr_24hr_2.99'!$Y$10</definedName>
    <definedName name="solver_lhs1" localSheetId="5" hidden="1">'Basin Evaluation'!$AI$4</definedName>
    <definedName name="solver_lhs2" localSheetId="0" hidden="1">'100yr_24hr_2.99'!$Y$10</definedName>
    <definedName name="solver_lhs2" localSheetId="5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5" hidden="1">2147483647</definedName>
    <definedName name="solver_mni" localSheetId="0" hidden="1">30</definedName>
    <definedName name="solver_mni" localSheetId="5" hidden="1">30</definedName>
    <definedName name="solver_mrt" localSheetId="0" hidden="1">0.075</definedName>
    <definedName name="solver_mrt" localSheetId="5" hidden="1">0.075</definedName>
    <definedName name="solver_msl" localSheetId="0" hidden="1">2</definedName>
    <definedName name="solver_msl" localSheetId="5" hidden="1">2</definedName>
    <definedName name="solver_neg" localSheetId="0" hidden="1">2</definedName>
    <definedName name="solver_neg" localSheetId="5" hidden="1">1</definedName>
    <definedName name="solver_nod" localSheetId="0" hidden="1">100</definedName>
    <definedName name="solver_nod" localSheetId="5" hidden="1">2147483647</definedName>
    <definedName name="solver_num" localSheetId="0" hidden="1">5</definedName>
    <definedName name="solver_num" localSheetId="5" hidden="1">1</definedName>
    <definedName name="solver_nwt" localSheetId="0" hidden="1">1</definedName>
    <definedName name="solver_nwt" localSheetId="5" hidden="1">1</definedName>
    <definedName name="solver_opt" localSheetId="0" hidden="1">'100yr_24hr_2.99'!$Y$11</definedName>
    <definedName name="solver_opt" localSheetId="5" hidden="1">'Basin Evaluation'!$AG$7</definedName>
    <definedName name="solver_pre" localSheetId="0" hidden="1">0.000001</definedName>
    <definedName name="solver_pre" localSheetId="5" hidden="1">0.000001</definedName>
    <definedName name="solver_rbv" localSheetId="0" hidden="1">2</definedName>
    <definedName name="solver_rbv" localSheetId="5" hidden="1">1</definedName>
    <definedName name="solver_rel1" localSheetId="0" hidden="1">1</definedName>
    <definedName name="solver_rel1" localSheetId="5" hidden="1">1</definedName>
    <definedName name="solver_rel2" localSheetId="0" hidden="1">3</definedName>
    <definedName name="solver_rel2" localSheetId="5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5" hidden="1">'Basin Evaluation'!$AI$5</definedName>
    <definedName name="solver_rhs2" localSheetId="0" hidden="1">-1</definedName>
    <definedName name="solver_rhs2" localSheetId="5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5" hidden="1">2</definedName>
    <definedName name="solver_rsd" localSheetId="0" hidden="1">10</definedName>
    <definedName name="solver_rsd" localSheetId="5" hidden="1">0</definedName>
    <definedName name="solver_scl" localSheetId="0" hidden="1">1</definedName>
    <definedName name="solver_scl" localSheetId="5" hidden="1">1</definedName>
    <definedName name="solver_sho" localSheetId="0" hidden="1">2</definedName>
    <definedName name="solver_sho" localSheetId="5" hidden="1">2</definedName>
    <definedName name="solver_ssz" localSheetId="0" hidden="1">100</definedName>
    <definedName name="solver_ssz" localSheetId="5" hidden="1">100</definedName>
    <definedName name="solver_tim" localSheetId="0" hidden="1">30</definedName>
    <definedName name="solver_tim" localSheetId="5" hidden="1">2147483647</definedName>
    <definedName name="solver_tol" localSheetId="0" hidden="1">0.01</definedName>
    <definedName name="solver_tol" localSheetId="5" hidden="1">0.01</definedName>
    <definedName name="solver_typ" localSheetId="0" hidden="1">2</definedName>
    <definedName name="solver_typ" localSheetId="5" hidden="1">3</definedName>
    <definedName name="solver_val" localSheetId="0" hidden="1">0</definedName>
    <definedName name="solver_val" localSheetId="5" hidden="1">0.25</definedName>
    <definedName name="solver_ver" localSheetId="0" hidden="1">3</definedName>
    <definedName name="solver_ver" localSheetId="5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F11" i="2"/>
  <c r="T10" i="2"/>
  <c r="P10" i="2"/>
  <c r="F10" i="2"/>
  <c r="T9" i="2"/>
  <c r="P9" i="2"/>
  <c r="F9" i="2"/>
  <c r="BB8" i="2"/>
  <c r="T8" i="2"/>
  <c r="P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T7" i="2"/>
  <c r="P7" i="2"/>
  <c r="M12" i="2" s="1"/>
  <c r="H7" i="2"/>
  <c r="H8" i="2" s="1"/>
  <c r="G7" i="2"/>
  <c r="F7" i="2"/>
  <c r="B7" i="2"/>
  <c r="F6" i="2"/>
  <c r="BH5" i="2"/>
  <c r="M11" i="2" l="1"/>
  <c r="M15" i="2"/>
  <c r="N15" i="2" s="1"/>
  <c r="M10" i="2"/>
  <c r="R79" i="2"/>
  <c r="T55" i="2"/>
  <c r="R83" i="2"/>
  <c r="T59" i="2"/>
  <c r="R85" i="2"/>
  <c r="T61" i="2"/>
  <c r="R89" i="2"/>
  <c r="T65" i="2"/>
  <c r="R93" i="2"/>
  <c r="T69" i="2"/>
  <c r="R95" i="2"/>
  <c r="T71" i="2"/>
  <c r="R97" i="2"/>
  <c r="T73" i="2"/>
  <c r="R99" i="2"/>
  <c r="T75" i="2"/>
  <c r="R101" i="2"/>
  <c r="T77" i="2"/>
  <c r="N16" i="2"/>
  <c r="N9" i="2"/>
  <c r="N14" i="2"/>
  <c r="N12" i="2"/>
  <c r="N8" i="2"/>
  <c r="R81" i="2"/>
  <c r="T57" i="2"/>
  <c r="R87" i="2"/>
  <c r="T63" i="2"/>
  <c r="R91" i="2"/>
  <c r="T67" i="2"/>
  <c r="H9" i="2"/>
  <c r="I8" i="2"/>
  <c r="N10" i="2"/>
  <c r="N11" i="2"/>
  <c r="R80" i="2"/>
  <c r="T56" i="2"/>
  <c r="R82" i="2"/>
  <c r="T58" i="2"/>
  <c r="R84" i="2"/>
  <c r="T60" i="2"/>
  <c r="R86" i="2"/>
  <c r="T62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M13" i="2"/>
  <c r="N13" i="2" s="1"/>
  <c r="I6" i="2"/>
  <c r="J6" i="2" s="1"/>
  <c r="U55" i="2" s="1"/>
  <c r="U247" i="2"/>
  <c r="I7" i="2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G13" i="3"/>
  <c r="G12" i="3"/>
  <c r="G11" i="3"/>
  <c r="G10" i="3"/>
  <c r="G9" i="3"/>
  <c r="G8" i="3"/>
  <c r="G7" i="3"/>
  <c r="G6" i="3"/>
  <c r="U31" i="2" l="1"/>
  <c r="J7" i="2"/>
  <c r="U56" i="2" s="1"/>
  <c r="U8" i="2"/>
  <c r="U7" i="2"/>
  <c r="V7" i="2" s="1"/>
  <c r="W7" i="2" s="1"/>
  <c r="N7" i="2"/>
  <c r="M17" i="2"/>
  <c r="R126" i="2"/>
  <c r="T102" i="2"/>
  <c r="R124" i="2"/>
  <c r="T100" i="2"/>
  <c r="R122" i="2"/>
  <c r="T98" i="2"/>
  <c r="R120" i="2"/>
  <c r="T96" i="2"/>
  <c r="R118" i="2"/>
  <c r="T94" i="2"/>
  <c r="R116" i="2"/>
  <c r="T92" i="2"/>
  <c r="R114" i="2"/>
  <c r="T90" i="2"/>
  <c r="R112" i="2"/>
  <c r="T88" i="2"/>
  <c r="R110" i="2"/>
  <c r="T86" i="2"/>
  <c r="R108" i="2"/>
  <c r="T84" i="2"/>
  <c r="R106" i="2"/>
  <c r="T82" i="2"/>
  <c r="U82" i="2"/>
  <c r="R104" i="2"/>
  <c r="T80" i="2"/>
  <c r="U80" i="2"/>
  <c r="I9" i="2"/>
  <c r="J9" i="2" s="1"/>
  <c r="H10" i="2"/>
  <c r="R115" i="2"/>
  <c r="T91" i="2"/>
  <c r="R111" i="2"/>
  <c r="T87" i="2"/>
  <c r="R105" i="2"/>
  <c r="T81" i="2"/>
  <c r="R125" i="2"/>
  <c r="T101" i="2"/>
  <c r="R123" i="2"/>
  <c r="T99" i="2"/>
  <c r="R121" i="2"/>
  <c r="T97" i="2"/>
  <c r="R119" i="2"/>
  <c r="T95" i="2"/>
  <c r="R117" i="2"/>
  <c r="T93" i="2"/>
  <c r="R113" i="2"/>
  <c r="T89" i="2"/>
  <c r="R109" i="2"/>
  <c r="T85" i="2"/>
  <c r="R107" i="2"/>
  <c r="T83" i="2"/>
  <c r="R103" i="2"/>
  <c r="T79" i="2"/>
  <c r="U79" i="2"/>
  <c r="U32" i="2"/>
  <c r="J8" i="2"/>
  <c r="U9" i="2" s="1"/>
  <c r="C14" i="3"/>
  <c r="C13" i="3" s="1"/>
  <c r="H11" i="2" l="1"/>
  <c r="I10" i="2"/>
  <c r="J10" i="2" s="1"/>
  <c r="R127" i="2"/>
  <c r="T103" i="2"/>
  <c r="U103" i="2"/>
  <c r="R131" i="2"/>
  <c r="T107" i="2"/>
  <c r="U107" i="2"/>
  <c r="R133" i="2"/>
  <c r="T109" i="2"/>
  <c r="R137" i="2"/>
  <c r="T113" i="2"/>
  <c r="R141" i="2"/>
  <c r="T117" i="2"/>
  <c r="R143" i="2"/>
  <c r="T119" i="2"/>
  <c r="R145" i="2"/>
  <c r="T121" i="2"/>
  <c r="R147" i="2"/>
  <c r="T123" i="2"/>
  <c r="R149" i="2"/>
  <c r="T125" i="2"/>
  <c r="R129" i="2"/>
  <c r="T105" i="2"/>
  <c r="U105" i="2"/>
  <c r="R135" i="2"/>
  <c r="T111" i="2"/>
  <c r="R139" i="2"/>
  <c r="T115" i="2"/>
  <c r="U58" i="2"/>
  <c r="U34" i="2"/>
  <c r="R128" i="2"/>
  <c r="T104" i="2"/>
  <c r="U104" i="2"/>
  <c r="R130" i="2"/>
  <c r="T106" i="2"/>
  <c r="U106" i="2"/>
  <c r="R132" i="2"/>
  <c r="T108" i="2"/>
  <c r="R134" i="2"/>
  <c r="T110" i="2"/>
  <c r="R136" i="2"/>
  <c r="T112" i="2"/>
  <c r="R138" i="2"/>
  <c r="T114" i="2"/>
  <c r="R140" i="2"/>
  <c r="T116" i="2"/>
  <c r="R142" i="2"/>
  <c r="T118" i="2"/>
  <c r="R144" i="2"/>
  <c r="T120" i="2"/>
  <c r="R146" i="2"/>
  <c r="T122" i="2"/>
  <c r="R148" i="2"/>
  <c r="T124" i="2"/>
  <c r="R150" i="2"/>
  <c r="T126" i="2"/>
  <c r="AF7" i="2"/>
  <c r="AD7" i="2"/>
  <c r="AE7" i="2"/>
  <c r="AC7" i="2"/>
  <c r="U10" i="2"/>
  <c r="U57" i="2"/>
  <c r="U33" i="2"/>
  <c r="U81" i="2"/>
  <c r="V8" i="2"/>
  <c r="W8" i="2" s="1"/>
  <c r="I18" i="3"/>
  <c r="L120" i="3"/>
  <c r="F13" i="3"/>
  <c r="F6" i="3"/>
  <c r="V9" i="2" l="1"/>
  <c r="W9" i="2" s="1"/>
  <c r="R174" i="2"/>
  <c r="T150" i="2"/>
  <c r="R172" i="2"/>
  <c r="T148" i="2"/>
  <c r="R170" i="2"/>
  <c r="T146" i="2"/>
  <c r="R168" i="2"/>
  <c r="T144" i="2"/>
  <c r="R166" i="2"/>
  <c r="T142" i="2"/>
  <c r="R164" i="2"/>
  <c r="T140" i="2"/>
  <c r="R162" i="2"/>
  <c r="T138" i="2"/>
  <c r="R160" i="2"/>
  <c r="T136" i="2"/>
  <c r="R158" i="2"/>
  <c r="T134" i="2"/>
  <c r="R156" i="2"/>
  <c r="T132" i="2"/>
  <c r="U132" i="2"/>
  <c r="R154" i="2"/>
  <c r="T130" i="2"/>
  <c r="U130" i="2"/>
  <c r="R152" i="2"/>
  <c r="T128" i="2"/>
  <c r="U128" i="2"/>
  <c r="R163" i="2"/>
  <c r="T139" i="2"/>
  <c r="R159" i="2"/>
  <c r="T135" i="2"/>
  <c r="R153" i="2"/>
  <c r="T129" i="2"/>
  <c r="U129" i="2"/>
  <c r="R173" i="2"/>
  <c r="T149" i="2"/>
  <c r="R171" i="2"/>
  <c r="T147" i="2"/>
  <c r="R169" i="2"/>
  <c r="T145" i="2"/>
  <c r="R167" i="2"/>
  <c r="T143" i="2"/>
  <c r="R165" i="2"/>
  <c r="T141" i="2"/>
  <c r="R161" i="2"/>
  <c r="T137" i="2"/>
  <c r="R157" i="2"/>
  <c r="T133" i="2"/>
  <c r="R155" i="2"/>
  <c r="T131" i="2"/>
  <c r="U131" i="2"/>
  <c r="R151" i="2"/>
  <c r="T127" i="2"/>
  <c r="U127" i="2"/>
  <c r="H12" i="2"/>
  <c r="I11" i="2"/>
  <c r="J11" i="2" s="1"/>
  <c r="AE9" i="2"/>
  <c r="AC9" i="2"/>
  <c r="AF9" i="2"/>
  <c r="AD9" i="2"/>
  <c r="AF8" i="2"/>
  <c r="AA8" i="2" s="1"/>
  <c r="AA9" i="2" s="1"/>
  <c r="AD8" i="2"/>
  <c r="Y8" i="2" s="1"/>
  <c r="AE8" i="2"/>
  <c r="Z8" i="2" s="1"/>
  <c r="Z9" i="2" s="1"/>
  <c r="AC8" i="2"/>
  <c r="X8" i="2" s="1"/>
  <c r="X9" i="2" s="1"/>
  <c r="U59" i="2"/>
  <c r="U35" i="2"/>
  <c r="U83" i="2"/>
  <c r="U11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U50" i="3" s="1"/>
  <c r="R50" i="3" s="1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R43" i="3" s="1"/>
  <c r="U42" i="3"/>
  <c r="R42" i="3" s="1"/>
  <c r="U41" i="3"/>
  <c r="R41" i="3" s="1"/>
  <c r="U40" i="3"/>
  <c r="R40" i="3" s="1"/>
  <c r="U39" i="3"/>
  <c r="R39" i="3" s="1"/>
  <c r="U38" i="3"/>
  <c r="R38" i="3" s="1"/>
  <c r="U37" i="3"/>
  <c r="R37" i="3" s="1"/>
  <c r="U36" i="3"/>
  <c r="R36" i="3" s="1"/>
  <c r="U35" i="3"/>
  <c r="R35" i="3" s="1"/>
  <c r="U34" i="3"/>
  <c r="R34" i="3" s="1"/>
  <c r="U33" i="3"/>
  <c r="R33" i="3" s="1"/>
  <c r="U32" i="3"/>
  <c r="R32" i="3" s="1"/>
  <c r="U31" i="3"/>
  <c r="R31" i="3" s="1"/>
  <c r="U30" i="3"/>
  <c r="R30" i="3" s="1"/>
  <c r="U29" i="3"/>
  <c r="R29" i="3" s="1"/>
  <c r="U28" i="3"/>
  <c r="R28" i="3" s="1"/>
  <c r="U27" i="3"/>
  <c r="R27" i="3" s="1"/>
  <c r="U26" i="3"/>
  <c r="R26" i="3" s="1"/>
  <c r="U25" i="3"/>
  <c r="R25" i="3" s="1"/>
  <c r="U24" i="3"/>
  <c r="R24" i="3" s="1"/>
  <c r="U23" i="3"/>
  <c r="R23" i="3" s="1"/>
  <c r="U22" i="3"/>
  <c r="R22" i="3" s="1"/>
  <c r="U21" i="3"/>
  <c r="R21" i="3" s="1"/>
  <c r="U20" i="3"/>
  <c r="R20" i="3" s="1"/>
  <c r="Y9" i="2" l="1"/>
  <c r="V10" i="2"/>
  <c r="W10" i="2" s="1"/>
  <c r="AE10" i="2" s="1"/>
  <c r="Z10" i="2" s="1"/>
  <c r="V11" i="2"/>
  <c r="W11" i="2" s="1"/>
  <c r="AE11" i="2" s="1"/>
  <c r="AC10" i="2"/>
  <c r="X10" i="2" s="1"/>
  <c r="H13" i="2"/>
  <c r="I12" i="2"/>
  <c r="J12" i="2" s="1"/>
  <c r="U157" i="2" s="1"/>
  <c r="R175" i="2"/>
  <c r="T151" i="2"/>
  <c r="U151" i="2"/>
  <c r="R179" i="2"/>
  <c r="T155" i="2"/>
  <c r="U155" i="2"/>
  <c r="R181" i="2"/>
  <c r="T157" i="2"/>
  <c r="R185" i="2"/>
  <c r="T161" i="2"/>
  <c r="R189" i="2"/>
  <c r="T165" i="2"/>
  <c r="R191" i="2"/>
  <c r="T167" i="2"/>
  <c r="R193" i="2"/>
  <c r="T169" i="2"/>
  <c r="R195" i="2"/>
  <c r="T171" i="2"/>
  <c r="R197" i="2"/>
  <c r="T173" i="2"/>
  <c r="R177" i="2"/>
  <c r="T153" i="2"/>
  <c r="U153" i="2"/>
  <c r="R183" i="2"/>
  <c r="T159" i="2"/>
  <c r="R187" i="2"/>
  <c r="T163" i="2"/>
  <c r="AC11" i="2"/>
  <c r="AD11" i="2"/>
  <c r="U60" i="2"/>
  <c r="U36" i="2"/>
  <c r="U12" i="2"/>
  <c r="U84" i="2"/>
  <c r="U108" i="2"/>
  <c r="R176" i="2"/>
  <c r="T152" i="2"/>
  <c r="U152" i="2"/>
  <c r="R178" i="2"/>
  <c r="T154" i="2"/>
  <c r="U154" i="2"/>
  <c r="R180" i="2"/>
  <c r="T156" i="2"/>
  <c r="U156" i="2"/>
  <c r="R182" i="2"/>
  <c r="T158" i="2"/>
  <c r="R184" i="2"/>
  <c r="T160" i="2"/>
  <c r="R186" i="2"/>
  <c r="T162" i="2"/>
  <c r="R188" i="2"/>
  <c r="T164" i="2"/>
  <c r="R190" i="2"/>
  <c r="T166" i="2"/>
  <c r="R192" i="2"/>
  <c r="T168" i="2"/>
  <c r="R194" i="2"/>
  <c r="T170" i="2"/>
  <c r="R196" i="2"/>
  <c r="T172" i="2"/>
  <c r="R198" i="2"/>
  <c r="T174" i="2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62" i="3"/>
  <c r="R262" i="3" s="1"/>
  <c r="S286" i="3"/>
  <c r="U270" i="3"/>
  <c r="R270" i="3" s="1"/>
  <c r="S294" i="3"/>
  <c r="U278" i="3"/>
  <c r="R278" i="3" s="1"/>
  <c r="S302" i="3"/>
  <c r="U67" i="3"/>
  <c r="R67" i="3" s="1"/>
  <c r="U238" i="3"/>
  <c r="R238" i="3" s="1"/>
  <c r="U246" i="3"/>
  <c r="R246" i="3" s="1"/>
  <c r="U58" i="3"/>
  <c r="R58" i="3" s="1"/>
  <c r="U66" i="3"/>
  <c r="R66" i="3" s="1"/>
  <c r="U47" i="3"/>
  <c r="R47" i="3" s="1"/>
  <c r="U51" i="3"/>
  <c r="R51" i="3" s="1"/>
  <c r="U63" i="3"/>
  <c r="R63" i="3" s="1"/>
  <c r="U44" i="3"/>
  <c r="R44" i="3" s="1"/>
  <c r="U48" i="3"/>
  <c r="R48" i="3" s="1"/>
  <c r="U56" i="3"/>
  <c r="R56" i="3" s="1"/>
  <c r="U55" i="3"/>
  <c r="R55" i="3" s="1"/>
  <c r="U59" i="3"/>
  <c r="R59" i="3" s="1"/>
  <c r="U254" i="3"/>
  <c r="R254" i="3" s="1"/>
  <c r="U65" i="3"/>
  <c r="R65" i="3" s="1"/>
  <c r="S79" i="3"/>
  <c r="S103" i="3" s="1"/>
  <c r="S127" i="3" s="1"/>
  <c r="U45" i="3"/>
  <c r="R45" i="3" s="1"/>
  <c r="S71" i="3"/>
  <c r="U71" i="3" s="1"/>
  <c r="R71" i="3" s="1"/>
  <c r="U54" i="3"/>
  <c r="R54" i="3" s="1"/>
  <c r="U62" i="3"/>
  <c r="R62" i="3" s="1"/>
  <c r="U198" i="3"/>
  <c r="R198" i="3" s="1"/>
  <c r="U61" i="3"/>
  <c r="R61" i="3" s="1"/>
  <c r="U142" i="3"/>
  <c r="R142" i="3" s="1"/>
  <c r="U118" i="3"/>
  <c r="R118" i="3" s="1"/>
  <c r="U49" i="3"/>
  <c r="R49" i="3" s="1"/>
  <c r="U46" i="3"/>
  <c r="R46" i="3" s="1"/>
  <c r="U53" i="3"/>
  <c r="R53" i="3" s="1"/>
  <c r="U64" i="3"/>
  <c r="R64" i="3" s="1"/>
  <c r="U190" i="3"/>
  <c r="R190" i="3" s="1"/>
  <c r="U81" i="3"/>
  <c r="R81" i="3" s="1"/>
  <c r="U113" i="3"/>
  <c r="R113" i="3" s="1"/>
  <c r="U60" i="3"/>
  <c r="R60" i="3" s="1"/>
  <c r="U73" i="3"/>
  <c r="R73" i="3" s="1"/>
  <c r="S95" i="3"/>
  <c r="U105" i="3"/>
  <c r="R105" i="3" s="1"/>
  <c r="U174" i="3"/>
  <c r="R174" i="3" s="1"/>
  <c r="U69" i="3"/>
  <c r="R69" i="3" s="1"/>
  <c r="S93" i="3"/>
  <c r="S98" i="3"/>
  <c r="S153" i="3"/>
  <c r="U129" i="3"/>
  <c r="R129" i="3" s="1"/>
  <c r="U86" i="3"/>
  <c r="R86" i="3" s="1"/>
  <c r="U134" i="3"/>
  <c r="R134" i="3" s="1"/>
  <c r="U85" i="3"/>
  <c r="R85" i="3" s="1"/>
  <c r="S109" i="3"/>
  <c r="S87" i="3"/>
  <c r="U97" i="3"/>
  <c r="R97" i="3" s="1"/>
  <c r="U158" i="3"/>
  <c r="R158" i="3" s="1"/>
  <c r="U222" i="3"/>
  <c r="R222" i="3" s="1"/>
  <c r="U76" i="3"/>
  <c r="R76" i="3" s="1"/>
  <c r="U57" i="3"/>
  <c r="R57" i="3" s="1"/>
  <c r="S68" i="3"/>
  <c r="U78" i="3"/>
  <c r="R78" i="3" s="1"/>
  <c r="S100" i="3"/>
  <c r="U110" i="3"/>
  <c r="R110" i="3" s="1"/>
  <c r="U182" i="3"/>
  <c r="R182" i="3" s="1"/>
  <c r="S161" i="3"/>
  <c r="U137" i="3"/>
  <c r="R137" i="3" s="1"/>
  <c r="U89" i="3"/>
  <c r="R89" i="3" s="1"/>
  <c r="U206" i="3"/>
  <c r="R206" i="3" s="1"/>
  <c r="U52" i="3"/>
  <c r="R52" i="3" s="1"/>
  <c r="U70" i="3"/>
  <c r="R70" i="3" s="1"/>
  <c r="U102" i="3"/>
  <c r="R102" i="3" s="1"/>
  <c r="U126" i="3"/>
  <c r="R126" i="3" s="1"/>
  <c r="U166" i="3"/>
  <c r="R166" i="3" s="1"/>
  <c r="U230" i="3"/>
  <c r="R230" i="3" s="1"/>
  <c r="S145" i="3"/>
  <c r="U121" i="3"/>
  <c r="R121" i="3" s="1"/>
  <c r="U103" i="3"/>
  <c r="R103" i="3" s="1"/>
  <c r="U77" i="3"/>
  <c r="R77" i="3" s="1"/>
  <c r="S101" i="3"/>
  <c r="S84" i="3"/>
  <c r="U94" i="3"/>
  <c r="R94" i="3" s="1"/>
  <c r="U150" i="3"/>
  <c r="R150" i="3" s="1"/>
  <c r="U214" i="3"/>
  <c r="R214" i="3" s="1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AD10" i="2" l="1"/>
  <c r="Y10" i="2" s="1"/>
  <c r="AF10" i="2"/>
  <c r="AA10" i="2" s="1"/>
  <c r="Z11" i="2"/>
  <c r="V12" i="2"/>
  <c r="W12" i="2" s="1"/>
  <c r="AF12" i="2" s="1"/>
  <c r="X11" i="2"/>
  <c r="AF11" i="2"/>
  <c r="AA11" i="2" s="1"/>
  <c r="T187" i="2"/>
  <c r="R211" i="2"/>
  <c r="T183" i="2"/>
  <c r="R207" i="2"/>
  <c r="R201" i="2"/>
  <c r="T177" i="2"/>
  <c r="U177" i="2"/>
  <c r="R221" i="2"/>
  <c r="T197" i="2"/>
  <c r="R219" i="2"/>
  <c r="T195" i="2"/>
  <c r="R217" i="2"/>
  <c r="T193" i="2"/>
  <c r="T191" i="2"/>
  <c r="R215" i="2"/>
  <c r="T189" i="2"/>
  <c r="R213" i="2"/>
  <c r="T185" i="2"/>
  <c r="R209" i="2"/>
  <c r="R205" i="2"/>
  <c r="T181" i="2"/>
  <c r="U181" i="2"/>
  <c r="R203" i="2"/>
  <c r="T179" i="2"/>
  <c r="U179" i="2"/>
  <c r="R199" i="2"/>
  <c r="T175" i="2"/>
  <c r="U175" i="2"/>
  <c r="H14" i="2"/>
  <c r="I13" i="2"/>
  <c r="J13" i="2" s="1"/>
  <c r="Y11" i="2"/>
  <c r="U61" i="2"/>
  <c r="U37" i="2"/>
  <c r="U85" i="2"/>
  <c r="U13" i="2"/>
  <c r="U109" i="2"/>
  <c r="U133" i="2"/>
  <c r="R222" i="2"/>
  <c r="T198" i="2"/>
  <c r="R220" i="2"/>
  <c r="T196" i="2"/>
  <c r="R218" i="2"/>
  <c r="T194" i="2"/>
  <c r="R216" i="2"/>
  <c r="T192" i="2"/>
  <c r="R214" i="2"/>
  <c r="T190" i="2"/>
  <c r="R212" i="2"/>
  <c r="T188" i="2"/>
  <c r="R210" i="2"/>
  <c r="T186" i="2"/>
  <c r="R208" i="2"/>
  <c r="T184" i="2"/>
  <c r="R206" i="2"/>
  <c r="T182" i="2"/>
  <c r="R204" i="2"/>
  <c r="T180" i="2"/>
  <c r="U180" i="2"/>
  <c r="R202" i="2"/>
  <c r="T178" i="2"/>
  <c r="U178" i="2"/>
  <c r="R200" i="2"/>
  <c r="T176" i="2"/>
  <c r="U176" i="2"/>
  <c r="AE12" i="2"/>
  <c r="Z12" i="2" s="1"/>
  <c r="T410" i="3"/>
  <c r="T434" i="3" s="1"/>
  <c r="T458" i="3" s="1"/>
  <c r="U302" i="3"/>
  <c r="R302" i="3" s="1"/>
  <c r="S326" i="3"/>
  <c r="U294" i="3"/>
  <c r="R294" i="3" s="1"/>
  <c r="S318" i="3"/>
  <c r="U286" i="3"/>
  <c r="R286" i="3" s="1"/>
  <c r="S310" i="3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79" i="3"/>
  <c r="R79" i="3" s="1"/>
  <c r="T505" i="3"/>
  <c r="U74" i="3"/>
  <c r="R74" i="3" s="1"/>
  <c r="U91" i="3"/>
  <c r="R91" i="3" s="1"/>
  <c r="S115" i="3"/>
  <c r="U87" i="3"/>
  <c r="R87" i="3" s="1"/>
  <c r="S111" i="3"/>
  <c r="U75" i="3"/>
  <c r="R75" i="3" s="1"/>
  <c r="S99" i="3"/>
  <c r="S169" i="3"/>
  <c r="U145" i="3"/>
  <c r="R145" i="3" s="1"/>
  <c r="U68" i="3"/>
  <c r="R68" i="3" s="1"/>
  <c r="S92" i="3"/>
  <c r="U72" i="3"/>
  <c r="R72" i="3" s="1"/>
  <c r="S96" i="3"/>
  <c r="U101" i="3"/>
  <c r="R101" i="3" s="1"/>
  <c r="S125" i="3"/>
  <c r="S185" i="3"/>
  <c r="U161" i="3"/>
  <c r="R161" i="3" s="1"/>
  <c r="U95" i="3"/>
  <c r="R95" i="3" s="1"/>
  <c r="S119" i="3"/>
  <c r="U80" i="3"/>
  <c r="R80" i="3" s="1"/>
  <c r="S104" i="3"/>
  <c r="S177" i="3"/>
  <c r="U153" i="3"/>
  <c r="R153" i="3" s="1"/>
  <c r="U84" i="3"/>
  <c r="R84" i="3" s="1"/>
  <c r="S108" i="3"/>
  <c r="U90" i="3"/>
  <c r="R90" i="3" s="1"/>
  <c r="S114" i="3"/>
  <c r="S151" i="3"/>
  <c r="U127" i="3"/>
  <c r="R127" i="3" s="1"/>
  <c r="U98" i="3"/>
  <c r="R98" i="3" s="1"/>
  <c r="S122" i="3"/>
  <c r="U88" i="3"/>
  <c r="R88" i="3" s="1"/>
  <c r="S112" i="3"/>
  <c r="U82" i="3"/>
  <c r="R82" i="3" s="1"/>
  <c r="S106" i="3"/>
  <c r="U100" i="3"/>
  <c r="R100" i="3" s="1"/>
  <c r="S124" i="3"/>
  <c r="U83" i="3"/>
  <c r="R83" i="3" s="1"/>
  <c r="S107" i="3"/>
  <c r="U109" i="3"/>
  <c r="R109" i="3" s="1"/>
  <c r="S133" i="3"/>
  <c r="U93" i="3"/>
  <c r="R93" i="3" s="1"/>
  <c r="S117" i="3"/>
  <c r="AA12" i="2" l="1"/>
  <c r="AD12" i="2"/>
  <c r="AC12" i="2"/>
  <c r="X12" i="2" s="1"/>
  <c r="V13" i="2"/>
  <c r="W13" i="2" s="1"/>
  <c r="R224" i="2"/>
  <c r="T200" i="2"/>
  <c r="U200" i="2"/>
  <c r="R226" i="2"/>
  <c r="T202" i="2"/>
  <c r="U202" i="2"/>
  <c r="R228" i="2"/>
  <c r="T204" i="2"/>
  <c r="U204" i="2"/>
  <c r="R230" i="2"/>
  <c r="U206" i="2"/>
  <c r="T206" i="2"/>
  <c r="R232" i="2"/>
  <c r="T208" i="2"/>
  <c r="R234" i="2"/>
  <c r="T210" i="2"/>
  <c r="U62" i="2"/>
  <c r="U38" i="2"/>
  <c r="U14" i="2"/>
  <c r="V14" i="2" s="1"/>
  <c r="W14" i="2" s="1"/>
  <c r="U86" i="2"/>
  <c r="U110" i="2"/>
  <c r="U134" i="2"/>
  <c r="U158" i="2"/>
  <c r="R236" i="2"/>
  <c r="T212" i="2"/>
  <c r="R238" i="2"/>
  <c r="T214" i="2"/>
  <c r="R240" i="2"/>
  <c r="T216" i="2"/>
  <c r="R242" i="2"/>
  <c r="T218" i="2"/>
  <c r="R244" i="2"/>
  <c r="T220" i="2"/>
  <c r="R246" i="2"/>
  <c r="T222" i="2"/>
  <c r="U182" i="2"/>
  <c r="AF13" i="2"/>
  <c r="AA13" i="2" s="1"/>
  <c r="AD13" i="2"/>
  <c r="AE13" i="2"/>
  <c r="Z13" i="2" s="1"/>
  <c r="AC13" i="2"/>
  <c r="Y12" i="2"/>
  <c r="Y13" i="2" s="1"/>
  <c r="H15" i="2"/>
  <c r="I14" i="2"/>
  <c r="J14" i="2" s="1"/>
  <c r="U207" i="2" s="1"/>
  <c r="R223" i="2"/>
  <c r="T199" i="2"/>
  <c r="U199" i="2"/>
  <c r="R227" i="2"/>
  <c r="T203" i="2"/>
  <c r="U203" i="2"/>
  <c r="R229" i="2"/>
  <c r="T205" i="2"/>
  <c r="U205" i="2"/>
  <c r="R233" i="2"/>
  <c r="T209" i="2"/>
  <c r="R237" i="2"/>
  <c r="T213" i="2"/>
  <c r="R239" i="2"/>
  <c r="T215" i="2"/>
  <c r="R241" i="2"/>
  <c r="T217" i="2"/>
  <c r="R243" i="2"/>
  <c r="T219" i="2"/>
  <c r="R245" i="2"/>
  <c r="T221" i="2"/>
  <c r="R225" i="2"/>
  <c r="T201" i="2"/>
  <c r="U201" i="2"/>
  <c r="R231" i="2"/>
  <c r="T207" i="2"/>
  <c r="R235" i="2"/>
  <c r="T211" i="2"/>
  <c r="T498" i="3"/>
  <c r="T522" i="3" s="1"/>
  <c r="T514" i="3"/>
  <c r="U310" i="3"/>
  <c r="R310" i="3" s="1"/>
  <c r="S334" i="3"/>
  <c r="U318" i="3"/>
  <c r="R318" i="3" s="1"/>
  <c r="S342" i="3"/>
  <c r="U326" i="3"/>
  <c r="R326" i="3" s="1"/>
  <c r="S350" i="3"/>
  <c r="T482" i="3"/>
  <c r="U117" i="3"/>
  <c r="R117" i="3" s="1"/>
  <c r="S141" i="3"/>
  <c r="S143" i="3"/>
  <c r="U119" i="3"/>
  <c r="R119" i="3" s="1"/>
  <c r="U115" i="3"/>
  <c r="R115" i="3" s="1"/>
  <c r="S139" i="3"/>
  <c r="U133" i="3"/>
  <c r="R133" i="3" s="1"/>
  <c r="S157" i="3"/>
  <c r="U112" i="3"/>
  <c r="R112" i="3" s="1"/>
  <c r="S136" i="3"/>
  <c r="U108" i="3"/>
  <c r="R108" i="3" s="1"/>
  <c r="S132" i="3"/>
  <c r="U106" i="3"/>
  <c r="R106" i="3" s="1"/>
  <c r="S130" i="3"/>
  <c r="U92" i="3"/>
  <c r="R92" i="3" s="1"/>
  <c r="S116" i="3"/>
  <c r="S193" i="3"/>
  <c r="U169" i="3"/>
  <c r="R169" i="3" s="1"/>
  <c r="U122" i="3"/>
  <c r="R122" i="3" s="1"/>
  <c r="S146" i="3"/>
  <c r="U125" i="3"/>
  <c r="R125" i="3" s="1"/>
  <c r="S149" i="3"/>
  <c r="U99" i="3"/>
  <c r="R99" i="3" s="1"/>
  <c r="S123" i="3"/>
  <c r="S201" i="3"/>
  <c r="U177" i="3"/>
  <c r="R177" i="3" s="1"/>
  <c r="U114" i="3"/>
  <c r="R114" i="3" s="1"/>
  <c r="S138" i="3"/>
  <c r="S209" i="3"/>
  <c r="U185" i="3"/>
  <c r="R185" i="3" s="1"/>
  <c r="U107" i="3"/>
  <c r="R107" i="3" s="1"/>
  <c r="S131" i="3"/>
  <c r="U124" i="3"/>
  <c r="R124" i="3" s="1"/>
  <c r="S148" i="3"/>
  <c r="U104" i="3"/>
  <c r="R104" i="3" s="1"/>
  <c r="S128" i="3"/>
  <c r="U96" i="3"/>
  <c r="R96" i="3" s="1"/>
  <c r="S120" i="3"/>
  <c r="S135" i="3"/>
  <c r="U111" i="3"/>
  <c r="R111" i="3" s="1"/>
  <c r="S175" i="3"/>
  <c r="U151" i="3"/>
  <c r="R151" i="3" s="1"/>
  <c r="X13" i="2" l="1"/>
  <c r="U63" i="2"/>
  <c r="U39" i="2"/>
  <c r="U15" i="2"/>
  <c r="V15" i="2" s="1"/>
  <c r="W15" i="2" s="1"/>
  <c r="U87" i="2"/>
  <c r="U111" i="2"/>
  <c r="U135" i="2"/>
  <c r="U159" i="2"/>
  <c r="U183" i="2"/>
  <c r="T234" i="2"/>
  <c r="T232" i="2"/>
  <c r="T230" i="2"/>
  <c r="U230" i="2"/>
  <c r="T228" i="2"/>
  <c r="U228" i="2"/>
  <c r="T226" i="2"/>
  <c r="U226" i="2"/>
  <c r="T224" i="2"/>
  <c r="U224" i="2"/>
  <c r="T235" i="2"/>
  <c r="T231" i="2"/>
  <c r="U231" i="2"/>
  <c r="T225" i="2"/>
  <c r="U225" i="2"/>
  <c r="T245" i="2"/>
  <c r="T243" i="2"/>
  <c r="T241" i="2"/>
  <c r="T239" i="2"/>
  <c r="T237" i="2"/>
  <c r="T233" i="2"/>
  <c r="T229" i="2"/>
  <c r="U229" i="2"/>
  <c r="T227" i="2"/>
  <c r="U227" i="2"/>
  <c r="T223" i="2"/>
  <c r="U223" i="2"/>
  <c r="I15" i="2"/>
  <c r="J15" i="2" s="1"/>
  <c r="H16" i="2"/>
  <c r="T246" i="2"/>
  <c r="T244" i="2"/>
  <c r="T242" i="2"/>
  <c r="T240" i="2"/>
  <c r="T238" i="2"/>
  <c r="T236" i="2"/>
  <c r="AE14" i="2"/>
  <c r="Z14" i="2" s="1"/>
  <c r="AC14" i="2"/>
  <c r="X14" i="2" s="1"/>
  <c r="AD14" i="2"/>
  <c r="Y14" i="2" s="1"/>
  <c r="AF14" i="2"/>
  <c r="AA14" i="2" s="1"/>
  <c r="T506" i="3"/>
  <c r="U350" i="3"/>
  <c r="R350" i="3" s="1"/>
  <c r="S374" i="3"/>
  <c r="S366" i="3"/>
  <c r="U342" i="3"/>
  <c r="R342" i="3" s="1"/>
  <c r="U334" i="3"/>
  <c r="R334" i="3" s="1"/>
  <c r="S358" i="3"/>
  <c r="U136" i="3"/>
  <c r="R136" i="3" s="1"/>
  <c r="S160" i="3"/>
  <c r="S199" i="3"/>
  <c r="U175" i="3"/>
  <c r="R175" i="3" s="1"/>
  <c r="S225" i="3"/>
  <c r="U201" i="3"/>
  <c r="R201" i="3" s="1"/>
  <c r="S217" i="3"/>
  <c r="U193" i="3"/>
  <c r="R193" i="3" s="1"/>
  <c r="U131" i="3"/>
  <c r="R131" i="3" s="1"/>
  <c r="S155" i="3"/>
  <c r="U123" i="3"/>
  <c r="R123" i="3" s="1"/>
  <c r="S147" i="3"/>
  <c r="U116" i="3"/>
  <c r="R116" i="3" s="1"/>
  <c r="S140" i="3"/>
  <c r="U157" i="3"/>
  <c r="R157" i="3" s="1"/>
  <c r="S181" i="3"/>
  <c r="U148" i="3"/>
  <c r="R148" i="3" s="1"/>
  <c r="S172" i="3"/>
  <c r="U130" i="3"/>
  <c r="R130" i="3" s="1"/>
  <c r="S154" i="3"/>
  <c r="U139" i="3"/>
  <c r="R139" i="3" s="1"/>
  <c r="S163" i="3"/>
  <c r="S233" i="3"/>
  <c r="U209" i="3"/>
  <c r="R209" i="3" s="1"/>
  <c r="U141" i="3"/>
  <c r="R141" i="3" s="1"/>
  <c r="S165" i="3"/>
  <c r="S159" i="3"/>
  <c r="U135" i="3"/>
  <c r="R135" i="3" s="1"/>
  <c r="U120" i="3"/>
  <c r="R120" i="3" s="1"/>
  <c r="S144" i="3"/>
  <c r="U149" i="3"/>
  <c r="R149" i="3" s="1"/>
  <c r="S173" i="3"/>
  <c r="U128" i="3"/>
  <c r="R128" i="3" s="1"/>
  <c r="S152" i="3"/>
  <c r="U138" i="3"/>
  <c r="R138" i="3" s="1"/>
  <c r="S162" i="3"/>
  <c r="U146" i="3"/>
  <c r="R146" i="3" s="1"/>
  <c r="S170" i="3"/>
  <c r="U132" i="3"/>
  <c r="R132" i="3" s="1"/>
  <c r="S156" i="3"/>
  <c r="U143" i="3"/>
  <c r="R143" i="3" s="1"/>
  <c r="S167" i="3"/>
  <c r="U64" i="2" l="1"/>
  <c r="U40" i="2"/>
  <c r="U16" i="2"/>
  <c r="V16" i="2" s="1"/>
  <c r="W16" i="2" s="1"/>
  <c r="U88" i="2"/>
  <c r="U112" i="2"/>
  <c r="U136" i="2"/>
  <c r="U160" i="2"/>
  <c r="U184" i="2"/>
  <c r="U208" i="2"/>
  <c r="AE15" i="2"/>
  <c r="Z15" i="2" s="1"/>
  <c r="AC15" i="2"/>
  <c r="X15" i="2" s="1"/>
  <c r="AF15" i="2"/>
  <c r="AA15" i="2" s="1"/>
  <c r="AD15" i="2"/>
  <c r="Y15" i="2" s="1"/>
  <c r="H17" i="2"/>
  <c r="I16" i="2"/>
  <c r="J16" i="2" s="1"/>
  <c r="U232" i="2"/>
  <c r="S390" i="3"/>
  <c r="U366" i="3"/>
  <c r="R366" i="3" s="1"/>
  <c r="U358" i="3"/>
  <c r="R358" i="3" s="1"/>
  <c r="S382" i="3"/>
  <c r="S398" i="3"/>
  <c r="U374" i="3"/>
  <c r="R374" i="3" s="1"/>
  <c r="S191" i="3"/>
  <c r="U167" i="3"/>
  <c r="R167" i="3" s="1"/>
  <c r="U165" i="3"/>
  <c r="R165" i="3" s="1"/>
  <c r="S189" i="3"/>
  <c r="U160" i="3"/>
  <c r="R160" i="3" s="1"/>
  <c r="S184" i="3"/>
  <c r="U156" i="3"/>
  <c r="R156" i="3" s="1"/>
  <c r="S180" i="3"/>
  <c r="U173" i="3"/>
  <c r="R173" i="3" s="1"/>
  <c r="S197" i="3"/>
  <c r="U181" i="3"/>
  <c r="R181" i="3" s="1"/>
  <c r="S205" i="3"/>
  <c r="U152" i="3"/>
  <c r="R152" i="3" s="1"/>
  <c r="S176" i="3"/>
  <c r="U155" i="3"/>
  <c r="R155" i="3" s="1"/>
  <c r="S179" i="3"/>
  <c r="U170" i="3"/>
  <c r="R170" i="3" s="1"/>
  <c r="S194" i="3"/>
  <c r="U163" i="3"/>
  <c r="R163" i="3" s="1"/>
  <c r="S187" i="3"/>
  <c r="S249" i="3"/>
  <c r="U225" i="3"/>
  <c r="R225" i="3" s="1"/>
  <c r="U172" i="3"/>
  <c r="R172" i="3" s="1"/>
  <c r="S196" i="3"/>
  <c r="S257" i="3"/>
  <c r="U233" i="3"/>
  <c r="R233" i="3" s="1"/>
  <c r="S241" i="3"/>
  <c r="U217" i="3"/>
  <c r="R217" i="3" s="1"/>
  <c r="U144" i="3"/>
  <c r="R144" i="3" s="1"/>
  <c r="S168" i="3"/>
  <c r="U140" i="3"/>
  <c r="R140" i="3" s="1"/>
  <c r="S164" i="3"/>
  <c r="U162" i="3"/>
  <c r="R162" i="3" s="1"/>
  <c r="S186" i="3"/>
  <c r="U154" i="3"/>
  <c r="R154" i="3" s="1"/>
  <c r="S178" i="3"/>
  <c r="U147" i="3"/>
  <c r="R147" i="3" s="1"/>
  <c r="S171" i="3"/>
  <c r="S183" i="3"/>
  <c r="U159" i="3"/>
  <c r="R159" i="3" s="1"/>
  <c r="S223" i="3"/>
  <c r="U199" i="3"/>
  <c r="R199" i="3" s="1"/>
  <c r="U65" i="2" l="1"/>
  <c r="U41" i="2"/>
  <c r="U17" i="2"/>
  <c r="V17" i="2" s="1"/>
  <c r="W17" i="2" s="1"/>
  <c r="U89" i="2"/>
  <c r="U113" i="2"/>
  <c r="U137" i="2"/>
  <c r="U161" i="2"/>
  <c r="U185" i="2"/>
  <c r="U209" i="2"/>
  <c r="U233" i="2"/>
  <c r="H18" i="2"/>
  <c r="I17" i="2"/>
  <c r="J17" i="2" s="1"/>
  <c r="AF16" i="2"/>
  <c r="AA16" i="2" s="1"/>
  <c r="AD16" i="2"/>
  <c r="Y16" i="2" s="1"/>
  <c r="AE16" i="2"/>
  <c r="Z16" i="2" s="1"/>
  <c r="AC16" i="2"/>
  <c r="X16" i="2" s="1"/>
  <c r="U241" i="3"/>
  <c r="R241" i="3" s="1"/>
  <c r="S265" i="3"/>
  <c r="U257" i="3"/>
  <c r="R257" i="3" s="1"/>
  <c r="S281" i="3"/>
  <c r="U249" i="3"/>
  <c r="R249" i="3" s="1"/>
  <c r="S273" i="3"/>
  <c r="U398" i="3"/>
  <c r="R398" i="3" s="1"/>
  <c r="S422" i="3"/>
  <c r="S414" i="3"/>
  <c r="U390" i="3"/>
  <c r="R390" i="3" s="1"/>
  <c r="S406" i="3"/>
  <c r="U382" i="3"/>
  <c r="R382" i="3" s="1"/>
  <c r="U180" i="3"/>
  <c r="R180" i="3" s="1"/>
  <c r="S204" i="3"/>
  <c r="U183" i="3"/>
  <c r="R183" i="3" s="1"/>
  <c r="S207" i="3"/>
  <c r="U179" i="3"/>
  <c r="R179" i="3" s="1"/>
  <c r="S203" i="3"/>
  <c r="U171" i="3"/>
  <c r="R171" i="3" s="1"/>
  <c r="S195" i="3"/>
  <c r="U168" i="3"/>
  <c r="R168" i="3" s="1"/>
  <c r="S192" i="3"/>
  <c r="U176" i="3"/>
  <c r="R176" i="3" s="1"/>
  <c r="S200" i="3"/>
  <c r="U184" i="3"/>
  <c r="R184" i="3" s="1"/>
  <c r="S208" i="3"/>
  <c r="U196" i="3"/>
  <c r="R196" i="3" s="1"/>
  <c r="S220" i="3"/>
  <c r="U178" i="3"/>
  <c r="R178" i="3" s="1"/>
  <c r="S202" i="3"/>
  <c r="U187" i="3"/>
  <c r="R187" i="3" s="1"/>
  <c r="S211" i="3"/>
  <c r="U205" i="3"/>
  <c r="R205" i="3" s="1"/>
  <c r="S229" i="3"/>
  <c r="U189" i="3"/>
  <c r="R189" i="3" s="1"/>
  <c r="S213" i="3"/>
  <c r="U164" i="3"/>
  <c r="R164" i="3" s="1"/>
  <c r="S188" i="3"/>
  <c r="U186" i="3"/>
  <c r="R186" i="3" s="1"/>
  <c r="S210" i="3"/>
  <c r="U194" i="3"/>
  <c r="R194" i="3" s="1"/>
  <c r="S218" i="3"/>
  <c r="U197" i="3"/>
  <c r="R197" i="3" s="1"/>
  <c r="S221" i="3"/>
  <c r="S247" i="3"/>
  <c r="U223" i="3"/>
  <c r="R223" i="3" s="1"/>
  <c r="S215" i="3"/>
  <c r="U191" i="3"/>
  <c r="R191" i="3" s="1"/>
  <c r="C20" i="3"/>
  <c r="J20" i="3" s="1"/>
  <c r="I18" i="2" l="1"/>
  <c r="J18" i="2" s="1"/>
  <c r="H19" i="2"/>
  <c r="AE17" i="2"/>
  <c r="Z17" i="2" s="1"/>
  <c r="AC17" i="2"/>
  <c r="X17" i="2" s="1"/>
  <c r="AF17" i="2"/>
  <c r="AA17" i="2" s="1"/>
  <c r="AD17" i="2"/>
  <c r="Y17" i="2" s="1"/>
  <c r="U66" i="2"/>
  <c r="U42" i="2"/>
  <c r="U18" i="2"/>
  <c r="V18" i="2" s="1"/>
  <c r="W18" i="2" s="1"/>
  <c r="U90" i="2"/>
  <c r="U114" i="2"/>
  <c r="U138" i="2"/>
  <c r="U162" i="2"/>
  <c r="U186" i="2"/>
  <c r="U210" i="2"/>
  <c r="U234" i="2"/>
  <c r="S446" i="3"/>
  <c r="U422" i="3"/>
  <c r="R422" i="3" s="1"/>
  <c r="U273" i="3"/>
  <c r="R273" i="3" s="1"/>
  <c r="S297" i="3"/>
  <c r="U281" i="3"/>
  <c r="R281" i="3" s="1"/>
  <c r="S305" i="3"/>
  <c r="U265" i="3"/>
  <c r="R265" i="3" s="1"/>
  <c r="S289" i="3"/>
  <c r="U247" i="3"/>
  <c r="R247" i="3" s="1"/>
  <c r="S271" i="3"/>
  <c r="U406" i="3"/>
  <c r="R406" i="3" s="1"/>
  <c r="S430" i="3"/>
  <c r="S438" i="3"/>
  <c r="U414" i="3"/>
  <c r="R414" i="3" s="1"/>
  <c r="C31" i="3"/>
  <c r="E31" i="3" s="1"/>
  <c r="L20" i="3"/>
  <c r="I20" i="3"/>
  <c r="F20" i="3"/>
  <c r="E20" i="3"/>
  <c r="C23" i="3"/>
  <c r="F23" i="3" s="1"/>
  <c r="U188" i="3"/>
  <c r="R188" i="3" s="1"/>
  <c r="S212" i="3"/>
  <c r="U202" i="3"/>
  <c r="R202" i="3" s="1"/>
  <c r="S226" i="3"/>
  <c r="U192" i="3"/>
  <c r="R192" i="3" s="1"/>
  <c r="S216" i="3"/>
  <c r="U204" i="3"/>
  <c r="R204" i="3" s="1"/>
  <c r="S228" i="3"/>
  <c r="U221" i="3"/>
  <c r="R221" i="3" s="1"/>
  <c r="S245" i="3"/>
  <c r="U213" i="3"/>
  <c r="R213" i="3" s="1"/>
  <c r="S237" i="3"/>
  <c r="U220" i="3"/>
  <c r="R220" i="3" s="1"/>
  <c r="S244" i="3"/>
  <c r="U195" i="3"/>
  <c r="R195" i="3" s="1"/>
  <c r="S219" i="3"/>
  <c r="U218" i="3"/>
  <c r="R218" i="3" s="1"/>
  <c r="S242" i="3"/>
  <c r="U229" i="3"/>
  <c r="R229" i="3" s="1"/>
  <c r="S253" i="3"/>
  <c r="U203" i="3"/>
  <c r="R203" i="3" s="1"/>
  <c r="S227" i="3"/>
  <c r="U210" i="3"/>
  <c r="R210" i="3" s="1"/>
  <c r="S234" i="3"/>
  <c r="U211" i="3"/>
  <c r="R211" i="3" s="1"/>
  <c r="S235" i="3"/>
  <c r="U200" i="3"/>
  <c r="R200" i="3" s="1"/>
  <c r="S224" i="3"/>
  <c r="U207" i="3"/>
  <c r="R207" i="3" s="1"/>
  <c r="S231" i="3"/>
  <c r="U208" i="3"/>
  <c r="R208" i="3" s="1"/>
  <c r="S232" i="3"/>
  <c r="S239" i="3"/>
  <c r="U215" i="3"/>
  <c r="R215" i="3" s="1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I19" i="2" l="1"/>
  <c r="J19" i="2" s="1"/>
  <c r="H20" i="2"/>
  <c r="AE18" i="2"/>
  <c r="Z18" i="2" s="1"/>
  <c r="AC18" i="2"/>
  <c r="X18" i="2" s="1"/>
  <c r="AF18" i="2"/>
  <c r="AA18" i="2" s="1"/>
  <c r="AD18" i="2"/>
  <c r="Y18" i="2" s="1"/>
  <c r="U67" i="2"/>
  <c r="U43" i="2"/>
  <c r="U19" i="2"/>
  <c r="V19" i="2" s="1"/>
  <c r="W19" i="2" s="1"/>
  <c r="U91" i="2"/>
  <c r="U115" i="2"/>
  <c r="U139" i="2"/>
  <c r="U163" i="2"/>
  <c r="U187" i="2"/>
  <c r="U211" i="2"/>
  <c r="U235" i="2"/>
  <c r="U239" i="3"/>
  <c r="R239" i="3" s="1"/>
  <c r="S263" i="3"/>
  <c r="S462" i="3"/>
  <c r="U438" i="3"/>
  <c r="R438" i="3" s="1"/>
  <c r="S470" i="3"/>
  <c r="U446" i="3"/>
  <c r="R446" i="3" s="1"/>
  <c r="U253" i="3"/>
  <c r="R253" i="3" s="1"/>
  <c r="S277" i="3"/>
  <c r="U242" i="3"/>
  <c r="R242" i="3" s="1"/>
  <c r="S266" i="3"/>
  <c r="U244" i="3"/>
  <c r="R244" i="3" s="1"/>
  <c r="S268" i="3"/>
  <c r="U237" i="3"/>
  <c r="R237" i="3" s="1"/>
  <c r="S261" i="3"/>
  <c r="U245" i="3"/>
  <c r="R245" i="3" s="1"/>
  <c r="S269" i="3"/>
  <c r="S454" i="3"/>
  <c r="U430" i="3"/>
  <c r="R430" i="3" s="1"/>
  <c r="S295" i="3"/>
  <c r="U271" i="3"/>
  <c r="R271" i="3" s="1"/>
  <c r="S313" i="3"/>
  <c r="U289" i="3"/>
  <c r="R289" i="3" s="1"/>
  <c r="S329" i="3"/>
  <c r="U305" i="3"/>
  <c r="R305" i="3" s="1"/>
  <c r="S321" i="3"/>
  <c r="U297" i="3"/>
  <c r="R297" i="3" s="1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R232" i="3" s="1"/>
  <c r="S256" i="3"/>
  <c r="U234" i="3"/>
  <c r="R234" i="3" s="1"/>
  <c r="S258" i="3"/>
  <c r="U219" i="3"/>
  <c r="R219" i="3" s="1"/>
  <c r="S243" i="3"/>
  <c r="U228" i="3"/>
  <c r="R228" i="3" s="1"/>
  <c r="S252" i="3"/>
  <c r="S255" i="3"/>
  <c r="U231" i="3"/>
  <c r="R231" i="3" s="1"/>
  <c r="U227" i="3"/>
  <c r="R227" i="3" s="1"/>
  <c r="S251" i="3"/>
  <c r="U216" i="3"/>
  <c r="R216" i="3" s="1"/>
  <c r="S240" i="3"/>
  <c r="U224" i="3"/>
  <c r="R224" i="3" s="1"/>
  <c r="S248" i="3"/>
  <c r="U226" i="3"/>
  <c r="R226" i="3" s="1"/>
  <c r="S250" i="3"/>
  <c r="U235" i="3"/>
  <c r="R235" i="3" s="1"/>
  <c r="S259" i="3"/>
  <c r="U212" i="3"/>
  <c r="R212" i="3" s="1"/>
  <c r="S236" i="3"/>
  <c r="AE19" i="2" l="1"/>
  <c r="Z19" i="2" s="1"/>
  <c r="AC19" i="2"/>
  <c r="X19" i="2" s="1"/>
  <c r="AF19" i="2"/>
  <c r="AA19" i="2" s="1"/>
  <c r="AD19" i="2"/>
  <c r="Y19" i="2" s="1"/>
  <c r="U68" i="2"/>
  <c r="U44" i="2"/>
  <c r="U20" i="2"/>
  <c r="V20" i="2" s="1"/>
  <c r="W20" i="2" s="1"/>
  <c r="U92" i="2"/>
  <c r="U116" i="2"/>
  <c r="U140" i="2"/>
  <c r="U164" i="2"/>
  <c r="U188" i="2"/>
  <c r="U212" i="2"/>
  <c r="U236" i="2"/>
  <c r="I20" i="2"/>
  <c r="J20" i="2" s="1"/>
  <c r="H21" i="2"/>
  <c r="U236" i="3"/>
  <c r="R236" i="3" s="1"/>
  <c r="S260" i="3"/>
  <c r="U259" i="3"/>
  <c r="R259" i="3" s="1"/>
  <c r="S283" i="3"/>
  <c r="U250" i="3"/>
  <c r="R250" i="3" s="1"/>
  <c r="S274" i="3"/>
  <c r="U248" i="3"/>
  <c r="R248" i="3" s="1"/>
  <c r="S272" i="3"/>
  <c r="U240" i="3"/>
  <c r="R240" i="3" s="1"/>
  <c r="S264" i="3"/>
  <c r="U251" i="3"/>
  <c r="R251" i="3" s="1"/>
  <c r="S275" i="3"/>
  <c r="U252" i="3"/>
  <c r="R252" i="3" s="1"/>
  <c r="S276" i="3"/>
  <c r="U243" i="3"/>
  <c r="R243" i="3" s="1"/>
  <c r="S267" i="3"/>
  <c r="U258" i="3"/>
  <c r="R258" i="3" s="1"/>
  <c r="S282" i="3"/>
  <c r="U256" i="3"/>
  <c r="R256" i="3" s="1"/>
  <c r="S280" i="3"/>
  <c r="S293" i="3"/>
  <c r="U269" i="3"/>
  <c r="R269" i="3" s="1"/>
  <c r="S285" i="3"/>
  <c r="U261" i="3"/>
  <c r="R261" i="3" s="1"/>
  <c r="S292" i="3"/>
  <c r="U268" i="3"/>
  <c r="R268" i="3" s="1"/>
  <c r="S290" i="3"/>
  <c r="U266" i="3"/>
  <c r="R266" i="3" s="1"/>
  <c r="U277" i="3"/>
  <c r="R277" i="3" s="1"/>
  <c r="S301" i="3"/>
  <c r="S287" i="3"/>
  <c r="U263" i="3"/>
  <c r="R263" i="3" s="1"/>
  <c r="U255" i="3"/>
  <c r="R255" i="3" s="1"/>
  <c r="S279" i="3"/>
  <c r="S345" i="3"/>
  <c r="U321" i="3"/>
  <c r="R321" i="3" s="1"/>
  <c r="S353" i="3"/>
  <c r="U329" i="3"/>
  <c r="R329" i="3" s="1"/>
  <c r="S337" i="3"/>
  <c r="U313" i="3"/>
  <c r="R313" i="3" s="1"/>
  <c r="U295" i="3"/>
  <c r="R295" i="3" s="1"/>
  <c r="S319" i="3"/>
  <c r="S478" i="3"/>
  <c r="U454" i="3"/>
  <c r="R454" i="3" s="1"/>
  <c r="S494" i="3"/>
  <c r="U470" i="3"/>
  <c r="R470" i="3" s="1"/>
  <c r="S486" i="3"/>
  <c r="U462" i="3"/>
  <c r="R462" i="3" s="1"/>
  <c r="C17" i="3"/>
  <c r="G21" i="3"/>
  <c r="H21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AB20" i="3" l="1"/>
  <c r="U69" i="2"/>
  <c r="U45" i="2"/>
  <c r="U21" i="2"/>
  <c r="V21" i="2" s="1"/>
  <c r="W21" i="2" s="1"/>
  <c r="U93" i="2"/>
  <c r="U117" i="2"/>
  <c r="U141" i="2"/>
  <c r="U165" i="2"/>
  <c r="U189" i="2"/>
  <c r="U213" i="2"/>
  <c r="U237" i="2"/>
  <c r="I21" i="2"/>
  <c r="J21" i="2" s="1"/>
  <c r="H22" i="2"/>
  <c r="AE20" i="2"/>
  <c r="Z20" i="2" s="1"/>
  <c r="AC20" i="2"/>
  <c r="X20" i="2" s="1"/>
  <c r="AF20" i="2"/>
  <c r="AA20" i="2" s="1"/>
  <c r="AD20" i="2"/>
  <c r="Y20" i="2" s="1"/>
  <c r="S510" i="3"/>
  <c r="U510" i="3" s="1"/>
  <c r="R510" i="3" s="1"/>
  <c r="U486" i="3"/>
  <c r="R486" i="3" s="1"/>
  <c r="U494" i="3"/>
  <c r="R494" i="3" s="1"/>
  <c r="S518" i="3"/>
  <c r="U518" i="3" s="1"/>
  <c r="R518" i="3" s="1"/>
  <c r="U478" i="3"/>
  <c r="R478" i="3" s="1"/>
  <c r="S502" i="3"/>
  <c r="U502" i="3" s="1"/>
  <c r="R502" i="3" s="1"/>
  <c r="S361" i="3"/>
  <c r="U337" i="3"/>
  <c r="R337" i="3" s="1"/>
  <c r="S377" i="3"/>
  <c r="U353" i="3"/>
  <c r="R353" i="3" s="1"/>
  <c r="S369" i="3"/>
  <c r="U345" i="3"/>
  <c r="R345" i="3" s="1"/>
  <c r="U287" i="3"/>
  <c r="R287" i="3" s="1"/>
  <c r="S311" i="3"/>
  <c r="U290" i="3"/>
  <c r="R290" i="3" s="1"/>
  <c r="S314" i="3"/>
  <c r="S316" i="3"/>
  <c r="U292" i="3"/>
  <c r="R292" i="3" s="1"/>
  <c r="S309" i="3"/>
  <c r="U285" i="3"/>
  <c r="R285" i="3" s="1"/>
  <c r="S317" i="3"/>
  <c r="U293" i="3"/>
  <c r="R293" i="3" s="1"/>
  <c r="U319" i="3"/>
  <c r="R319" i="3" s="1"/>
  <c r="S343" i="3"/>
  <c r="U279" i="3"/>
  <c r="R279" i="3" s="1"/>
  <c r="S303" i="3"/>
  <c r="S325" i="3"/>
  <c r="U301" i="3"/>
  <c r="R301" i="3" s="1"/>
  <c r="U280" i="3"/>
  <c r="R280" i="3" s="1"/>
  <c r="S304" i="3"/>
  <c r="U282" i="3"/>
  <c r="R282" i="3" s="1"/>
  <c r="S306" i="3"/>
  <c r="U267" i="3"/>
  <c r="R267" i="3" s="1"/>
  <c r="S291" i="3"/>
  <c r="U276" i="3"/>
  <c r="R276" i="3" s="1"/>
  <c r="S300" i="3"/>
  <c r="U275" i="3"/>
  <c r="R275" i="3" s="1"/>
  <c r="S299" i="3"/>
  <c r="U264" i="3"/>
  <c r="R264" i="3" s="1"/>
  <c r="S288" i="3"/>
  <c r="U272" i="3"/>
  <c r="R272" i="3" s="1"/>
  <c r="S296" i="3"/>
  <c r="U274" i="3"/>
  <c r="R274" i="3" s="1"/>
  <c r="S298" i="3"/>
  <c r="U283" i="3"/>
  <c r="R283" i="3" s="1"/>
  <c r="S307" i="3"/>
  <c r="U260" i="3"/>
  <c r="R260" i="3" s="1"/>
  <c r="S284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AH20" i="3" l="1"/>
  <c r="U70" i="2"/>
  <c r="U46" i="2"/>
  <c r="U94" i="2"/>
  <c r="U22" i="2"/>
  <c r="V22" i="2" s="1"/>
  <c r="W22" i="2" s="1"/>
  <c r="U118" i="2"/>
  <c r="U142" i="2"/>
  <c r="U166" i="2"/>
  <c r="U190" i="2"/>
  <c r="U214" i="2"/>
  <c r="U238" i="2"/>
  <c r="I22" i="2"/>
  <c r="J22" i="2" s="1"/>
  <c r="H23" i="2"/>
  <c r="AE21" i="2"/>
  <c r="Z21" i="2" s="1"/>
  <c r="AC21" i="2"/>
  <c r="X21" i="2" s="1"/>
  <c r="AF21" i="2"/>
  <c r="AA21" i="2" s="1"/>
  <c r="AD21" i="2"/>
  <c r="Y21" i="2" s="1"/>
  <c r="S308" i="3"/>
  <c r="U284" i="3"/>
  <c r="R284" i="3" s="1"/>
  <c r="S331" i="3"/>
  <c r="U307" i="3"/>
  <c r="R307" i="3" s="1"/>
  <c r="U298" i="3"/>
  <c r="R298" i="3" s="1"/>
  <c r="S322" i="3"/>
  <c r="U296" i="3"/>
  <c r="R296" i="3" s="1"/>
  <c r="S320" i="3"/>
  <c r="U288" i="3"/>
  <c r="R288" i="3" s="1"/>
  <c r="S312" i="3"/>
  <c r="U299" i="3"/>
  <c r="R299" i="3" s="1"/>
  <c r="S323" i="3"/>
  <c r="S324" i="3"/>
  <c r="U300" i="3"/>
  <c r="R300" i="3" s="1"/>
  <c r="U291" i="3"/>
  <c r="R291" i="3" s="1"/>
  <c r="S315" i="3"/>
  <c r="U306" i="3"/>
  <c r="R306" i="3" s="1"/>
  <c r="S330" i="3"/>
  <c r="U304" i="3"/>
  <c r="R304" i="3" s="1"/>
  <c r="S328" i="3"/>
  <c r="U303" i="3"/>
  <c r="R303" i="3" s="1"/>
  <c r="S327" i="3"/>
  <c r="U343" i="3"/>
  <c r="R343" i="3" s="1"/>
  <c r="S367" i="3"/>
  <c r="U314" i="3"/>
  <c r="R314" i="3" s="1"/>
  <c r="S338" i="3"/>
  <c r="U311" i="3"/>
  <c r="R311" i="3" s="1"/>
  <c r="S335" i="3"/>
  <c r="U325" i="3"/>
  <c r="R325" i="3" s="1"/>
  <c r="S349" i="3"/>
  <c r="U317" i="3"/>
  <c r="R317" i="3" s="1"/>
  <c r="S341" i="3"/>
  <c r="U309" i="3"/>
  <c r="R309" i="3" s="1"/>
  <c r="S333" i="3"/>
  <c r="U316" i="3"/>
  <c r="R316" i="3" s="1"/>
  <c r="S340" i="3"/>
  <c r="U369" i="3"/>
  <c r="R369" i="3" s="1"/>
  <c r="S393" i="3"/>
  <c r="S401" i="3"/>
  <c r="U377" i="3"/>
  <c r="R377" i="3" s="1"/>
  <c r="S385" i="3"/>
  <c r="U361" i="3"/>
  <c r="R361" i="3" s="1"/>
  <c r="H120" i="3"/>
  <c r="U5" i="3" s="1"/>
  <c r="U8" i="3" s="1"/>
  <c r="U71" i="2" l="1"/>
  <c r="U47" i="2"/>
  <c r="U23" i="2"/>
  <c r="V23" i="2" s="1"/>
  <c r="W23" i="2" s="1"/>
  <c r="U95" i="2"/>
  <c r="U119" i="2"/>
  <c r="U143" i="2"/>
  <c r="U167" i="2"/>
  <c r="U191" i="2"/>
  <c r="U215" i="2"/>
  <c r="U239" i="2"/>
  <c r="AE22" i="2"/>
  <c r="Z22" i="2" s="1"/>
  <c r="AC22" i="2"/>
  <c r="X22" i="2" s="1"/>
  <c r="AF22" i="2"/>
  <c r="AA22" i="2" s="1"/>
  <c r="AD22" i="2"/>
  <c r="Y22" i="2" s="1"/>
  <c r="I23" i="2"/>
  <c r="J23" i="2" s="1"/>
  <c r="H24" i="2"/>
  <c r="S409" i="3"/>
  <c r="U385" i="3"/>
  <c r="R385" i="3" s="1"/>
  <c r="S425" i="3"/>
  <c r="U401" i="3"/>
  <c r="R401" i="3" s="1"/>
  <c r="U324" i="3"/>
  <c r="R324" i="3" s="1"/>
  <c r="S348" i="3"/>
  <c r="S355" i="3"/>
  <c r="U331" i="3"/>
  <c r="R331" i="3" s="1"/>
  <c r="S332" i="3"/>
  <c r="U308" i="3"/>
  <c r="R308" i="3" s="1"/>
  <c r="U393" i="3"/>
  <c r="R393" i="3" s="1"/>
  <c r="S417" i="3"/>
  <c r="U340" i="3"/>
  <c r="R340" i="3" s="1"/>
  <c r="S364" i="3"/>
  <c r="U333" i="3"/>
  <c r="R333" i="3" s="1"/>
  <c r="S357" i="3"/>
  <c r="U341" i="3"/>
  <c r="R341" i="3" s="1"/>
  <c r="S365" i="3"/>
  <c r="U349" i="3"/>
  <c r="R349" i="3" s="1"/>
  <c r="S373" i="3"/>
  <c r="U335" i="3"/>
  <c r="R335" i="3" s="1"/>
  <c r="S359" i="3"/>
  <c r="U338" i="3"/>
  <c r="R338" i="3" s="1"/>
  <c r="S362" i="3"/>
  <c r="U367" i="3"/>
  <c r="R367" i="3" s="1"/>
  <c r="S391" i="3"/>
  <c r="U327" i="3"/>
  <c r="R327" i="3" s="1"/>
  <c r="S351" i="3"/>
  <c r="S352" i="3"/>
  <c r="U328" i="3"/>
  <c r="R328" i="3" s="1"/>
  <c r="U330" i="3"/>
  <c r="R330" i="3" s="1"/>
  <c r="S354" i="3"/>
  <c r="S339" i="3"/>
  <c r="U315" i="3"/>
  <c r="R315" i="3" s="1"/>
  <c r="U323" i="3"/>
  <c r="R323" i="3" s="1"/>
  <c r="S347" i="3"/>
  <c r="S336" i="3"/>
  <c r="U312" i="3"/>
  <c r="R312" i="3" s="1"/>
  <c r="U320" i="3"/>
  <c r="R320" i="3" s="1"/>
  <c r="S344" i="3"/>
  <c r="U322" i="3"/>
  <c r="R322" i="3" s="1"/>
  <c r="S346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N323" i="1"/>
  <c r="N613" i="1" s="1"/>
  <c r="T322" i="1"/>
  <c r="T612" i="1" s="1"/>
  <c r="Q322" i="1"/>
  <c r="Q612" i="1" s="1"/>
  <c r="N322" i="1"/>
  <c r="N612" i="1" s="1"/>
  <c r="T321" i="1"/>
  <c r="T611" i="1" s="1"/>
  <c r="T902" i="1" s="1"/>
  <c r="Q321" i="1"/>
  <c r="Q611" i="1" s="1"/>
  <c r="N321" i="1"/>
  <c r="N611" i="1" s="1"/>
  <c r="T320" i="1"/>
  <c r="T610" i="1" s="1"/>
  <c r="Q320" i="1"/>
  <c r="Q610" i="1" s="1"/>
  <c r="N320" i="1"/>
  <c r="N610" i="1" s="1"/>
  <c r="T319" i="1"/>
  <c r="T609" i="1" s="1"/>
  <c r="Q319" i="1"/>
  <c r="Q609" i="1" s="1"/>
  <c r="N319" i="1"/>
  <c r="N609" i="1" s="1"/>
  <c r="N900" i="1" s="1"/>
  <c r="T318" i="1"/>
  <c r="T608" i="1" s="1"/>
  <c r="Q318" i="1"/>
  <c r="Q608" i="1" s="1"/>
  <c r="N318" i="1"/>
  <c r="N608" i="1" s="1"/>
  <c r="T317" i="1"/>
  <c r="T607" i="1" s="1"/>
  <c r="Q317" i="1"/>
  <c r="Q607" i="1" s="1"/>
  <c r="N317" i="1"/>
  <c r="N607" i="1" s="1"/>
  <c r="T316" i="1"/>
  <c r="T606" i="1" s="1"/>
  <c r="Q316" i="1"/>
  <c r="Q606" i="1" s="1"/>
  <c r="Q897" i="1" s="1"/>
  <c r="N316" i="1"/>
  <c r="N606" i="1" s="1"/>
  <c r="T315" i="1"/>
  <c r="T605" i="1" s="1"/>
  <c r="Q315" i="1"/>
  <c r="Q605" i="1" s="1"/>
  <c r="N315" i="1"/>
  <c r="N605" i="1" s="1"/>
  <c r="T314" i="1"/>
  <c r="T604" i="1" s="1"/>
  <c r="Q314" i="1"/>
  <c r="Q604" i="1" s="1"/>
  <c r="N314" i="1"/>
  <c r="N604" i="1" s="1"/>
  <c r="T313" i="1"/>
  <c r="T603" i="1" s="1"/>
  <c r="T894" i="1" s="1"/>
  <c r="Q313" i="1"/>
  <c r="Q603" i="1" s="1"/>
  <c r="N313" i="1"/>
  <c r="N603" i="1" s="1"/>
  <c r="T312" i="1"/>
  <c r="T602" i="1" s="1"/>
  <c r="Q312" i="1"/>
  <c r="Q602" i="1" s="1"/>
  <c r="N312" i="1"/>
  <c r="N602" i="1" s="1"/>
  <c r="T311" i="1"/>
  <c r="T601" i="1" s="1"/>
  <c r="Q311" i="1"/>
  <c r="Q601" i="1" s="1"/>
  <c r="N311" i="1"/>
  <c r="N601" i="1" s="1"/>
  <c r="N892" i="1" s="1"/>
  <c r="T310" i="1"/>
  <c r="T600" i="1" s="1"/>
  <c r="Q310" i="1"/>
  <c r="Q600" i="1" s="1"/>
  <c r="N310" i="1"/>
  <c r="N600" i="1" s="1"/>
  <c r="T309" i="1"/>
  <c r="T599" i="1" s="1"/>
  <c r="Q309" i="1"/>
  <c r="Q599" i="1" s="1"/>
  <c r="N309" i="1"/>
  <c r="N599" i="1" s="1"/>
  <c r="T308" i="1"/>
  <c r="T598" i="1" s="1"/>
  <c r="Q308" i="1"/>
  <c r="Q598" i="1" s="1"/>
  <c r="Q889" i="1" s="1"/>
  <c r="N308" i="1"/>
  <c r="N598" i="1" s="1"/>
  <c r="T307" i="1"/>
  <c r="T597" i="1" s="1"/>
  <c r="Q307" i="1"/>
  <c r="Q597" i="1" s="1"/>
  <c r="N307" i="1"/>
  <c r="N597" i="1" s="1"/>
  <c r="T306" i="1"/>
  <c r="T596" i="1" s="1"/>
  <c r="Q306" i="1"/>
  <c r="Q596" i="1" s="1"/>
  <c r="N306" i="1"/>
  <c r="N596" i="1" s="1"/>
  <c r="T305" i="1"/>
  <c r="T595" i="1" s="1"/>
  <c r="T886" i="1" s="1"/>
  <c r="Q305" i="1"/>
  <c r="Q595" i="1" s="1"/>
  <c r="N305" i="1"/>
  <c r="N595" i="1" s="1"/>
  <c r="T304" i="1"/>
  <c r="T594" i="1" s="1"/>
  <c r="Q304" i="1"/>
  <c r="Q594" i="1" s="1"/>
  <c r="N304" i="1"/>
  <c r="N594" i="1" s="1"/>
  <c r="T303" i="1"/>
  <c r="T593" i="1" s="1"/>
  <c r="Q303" i="1"/>
  <c r="Q593" i="1" s="1"/>
  <c r="N303" i="1"/>
  <c r="N593" i="1" s="1"/>
  <c r="N884" i="1" s="1"/>
  <c r="T302" i="1"/>
  <c r="T592" i="1" s="1"/>
  <c r="Q302" i="1"/>
  <c r="Q592" i="1" s="1"/>
  <c r="N302" i="1"/>
  <c r="N592" i="1" s="1"/>
  <c r="T301" i="1"/>
  <c r="T591" i="1" s="1"/>
  <c r="Q301" i="1"/>
  <c r="Q591" i="1" s="1"/>
  <c r="N301" i="1"/>
  <c r="N591" i="1" s="1"/>
  <c r="T300" i="1"/>
  <c r="T590" i="1" s="1"/>
  <c r="Q300" i="1"/>
  <c r="Q590" i="1" s="1"/>
  <c r="Q881" i="1" s="1"/>
  <c r="N300" i="1"/>
  <c r="N590" i="1" s="1"/>
  <c r="T299" i="1"/>
  <c r="T589" i="1" s="1"/>
  <c r="Q299" i="1"/>
  <c r="Q589" i="1" s="1"/>
  <c r="N299" i="1"/>
  <c r="N589" i="1" s="1"/>
  <c r="T298" i="1"/>
  <c r="T588" i="1" s="1"/>
  <c r="Q298" i="1"/>
  <c r="Q588" i="1" s="1"/>
  <c r="N298" i="1"/>
  <c r="N588" i="1" s="1"/>
  <c r="T297" i="1"/>
  <c r="T587" i="1" s="1"/>
  <c r="T878" i="1" s="1"/>
  <c r="Q297" i="1"/>
  <c r="Q587" i="1" s="1"/>
  <c r="N297" i="1"/>
  <c r="N587" i="1" s="1"/>
  <c r="T296" i="1"/>
  <c r="T586" i="1" s="1"/>
  <c r="Q296" i="1"/>
  <c r="Q586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Q293" i="1"/>
  <c r="Q583" i="1" s="1"/>
  <c r="N293" i="1"/>
  <c r="N583" i="1" s="1"/>
  <c r="T292" i="1"/>
  <c r="T582" i="1" s="1"/>
  <c r="Q292" i="1"/>
  <c r="Q582" i="1" s="1"/>
  <c r="Q873" i="1" s="1"/>
  <c r="N292" i="1"/>
  <c r="N582" i="1" s="1"/>
  <c r="T291" i="1"/>
  <c r="T581" i="1" s="1"/>
  <c r="Q291" i="1"/>
  <c r="Q581" i="1" s="1"/>
  <c r="N291" i="1"/>
  <c r="N581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N870" i="1" s="1"/>
  <c r="T288" i="1"/>
  <c r="T578" i="1" s="1"/>
  <c r="Q288" i="1"/>
  <c r="Q578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T282" i="1"/>
  <c r="T572" i="1" s="1"/>
  <c r="Q282" i="1"/>
  <c r="Q572" i="1" s="1"/>
  <c r="N282" i="1"/>
  <c r="N572" i="1" s="1"/>
  <c r="T281" i="1"/>
  <c r="T571" i="1" s="1"/>
  <c r="T862" i="1" s="1"/>
  <c r="Q281" i="1"/>
  <c r="Q571" i="1" s="1"/>
  <c r="N281" i="1"/>
  <c r="N571" i="1" s="1"/>
  <c r="T280" i="1"/>
  <c r="T570" i="1" s="1"/>
  <c r="Q280" i="1"/>
  <c r="Q570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Q859" i="1" s="1"/>
  <c r="N278" i="1"/>
  <c r="N568" i="1" s="1"/>
  <c r="T277" i="1"/>
  <c r="T567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T274" i="1"/>
  <c r="T564" i="1" s="1"/>
  <c r="Q274" i="1"/>
  <c r="Q564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N272" i="1"/>
  <c r="N562" i="1" s="1"/>
  <c r="T271" i="1"/>
  <c r="T561" i="1" s="1"/>
  <c r="Q271" i="1"/>
  <c r="Q561" i="1" s="1"/>
  <c r="N271" i="1"/>
  <c r="N561" i="1" s="1"/>
  <c r="N852" i="1" s="1"/>
  <c r="T270" i="1"/>
  <c r="T560" i="1" s="1"/>
  <c r="Q270" i="1"/>
  <c r="Q560" i="1" s="1"/>
  <c r="N270" i="1"/>
  <c r="N560" i="1" s="1"/>
  <c r="T269" i="1"/>
  <c r="T559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T848" i="1" s="1"/>
  <c r="Q267" i="1"/>
  <c r="Q557" i="1" s="1"/>
  <c r="N267" i="1"/>
  <c r="N557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N264" i="1"/>
  <c r="N554" i="1" s="1"/>
  <c r="T263" i="1"/>
  <c r="T553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Q261" i="1"/>
  <c r="Q551" i="1" s="1"/>
  <c r="N261" i="1"/>
  <c r="N551" i="1" s="1"/>
  <c r="T260" i="1"/>
  <c r="T550" i="1" s="1"/>
  <c r="Q260" i="1"/>
  <c r="Q550" i="1" s="1"/>
  <c r="Q841" i="1" s="1"/>
  <c r="N260" i="1"/>
  <c r="N550" i="1" s="1"/>
  <c r="T259" i="1"/>
  <c r="T549" i="1" s="1"/>
  <c r="Q259" i="1"/>
  <c r="Q549" i="1" s="1"/>
  <c r="N259" i="1"/>
  <c r="N549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N838" i="1" s="1"/>
  <c r="T256" i="1"/>
  <c r="T546" i="1" s="1"/>
  <c r="Q256" i="1"/>
  <c r="Q546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Q253" i="1"/>
  <c r="Q543" i="1" s="1"/>
  <c r="N253" i="1"/>
  <c r="N543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T250" i="1"/>
  <c r="T540" i="1" s="1"/>
  <c r="Q250" i="1"/>
  <c r="Q540" i="1" s="1"/>
  <c r="N250" i="1"/>
  <c r="N540" i="1" s="1"/>
  <c r="T249" i="1"/>
  <c r="T539" i="1" s="1"/>
  <c r="T830" i="1" s="1"/>
  <c r="Q249" i="1"/>
  <c r="Q539" i="1" s="1"/>
  <c r="N249" i="1"/>
  <c r="N539" i="1" s="1"/>
  <c r="T248" i="1"/>
  <c r="T538" i="1" s="1"/>
  <c r="Q248" i="1"/>
  <c r="Q538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Q827" i="1" s="1"/>
  <c r="N246" i="1"/>
  <c r="N536" i="1" s="1"/>
  <c r="T245" i="1"/>
  <c r="T535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T242" i="1"/>
  <c r="T532" i="1" s="1"/>
  <c r="Q242" i="1"/>
  <c r="Q532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N240" i="1"/>
  <c r="N530" i="1" s="1"/>
  <c r="T239" i="1"/>
  <c r="T529" i="1" s="1"/>
  <c r="Q239" i="1"/>
  <c r="Q529" i="1" s="1"/>
  <c r="N239" i="1"/>
  <c r="N529" i="1" s="1"/>
  <c r="N820" i="1" s="1"/>
  <c r="T238" i="1"/>
  <c r="T528" i="1" s="1"/>
  <c r="Q238" i="1"/>
  <c r="Q528" i="1" s="1"/>
  <c r="N238" i="1"/>
  <c r="N528" i="1" s="1"/>
  <c r="T237" i="1"/>
  <c r="T527" i="1" s="1"/>
  <c r="Q237" i="1"/>
  <c r="Q527" i="1" s="1"/>
  <c r="N237" i="1"/>
  <c r="N527" i="1" s="1"/>
  <c r="T236" i="1"/>
  <c r="T526" i="1" s="1"/>
  <c r="Q236" i="1"/>
  <c r="Q526" i="1" s="1"/>
  <c r="N236" i="1"/>
  <c r="N526" i="1" s="1"/>
  <c r="T235" i="1"/>
  <c r="T525" i="1" s="1"/>
  <c r="T816" i="1" s="1"/>
  <c r="Q235" i="1"/>
  <c r="Q525" i="1" s="1"/>
  <c r="N235" i="1"/>
  <c r="N525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N232" i="1"/>
  <c r="N522" i="1" s="1"/>
  <c r="T231" i="1"/>
  <c r="T521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Q229" i="1"/>
  <c r="Q519" i="1" s="1"/>
  <c r="N229" i="1"/>
  <c r="N519" i="1" s="1"/>
  <c r="T228" i="1"/>
  <c r="T518" i="1" s="1"/>
  <c r="Q228" i="1"/>
  <c r="Q518" i="1" s="1"/>
  <c r="Q809" i="1" s="1"/>
  <c r="N228" i="1"/>
  <c r="N518" i="1" s="1"/>
  <c r="T227" i="1"/>
  <c r="T517" i="1" s="1"/>
  <c r="Q227" i="1"/>
  <c r="Q517" i="1" s="1"/>
  <c r="N227" i="1"/>
  <c r="N517" i="1" s="1"/>
  <c r="T226" i="1"/>
  <c r="T516" i="1" s="1"/>
  <c r="Q226" i="1"/>
  <c r="Q516" i="1" s="1"/>
  <c r="N226" i="1"/>
  <c r="N516" i="1" s="1"/>
  <c r="T225" i="1"/>
  <c r="T515" i="1" s="1"/>
  <c r="Q225" i="1"/>
  <c r="Q515" i="1" s="1"/>
  <c r="N225" i="1"/>
  <c r="N515" i="1" s="1"/>
  <c r="T224" i="1"/>
  <c r="T514" i="1" s="1"/>
  <c r="Q224" i="1"/>
  <c r="Q514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Q221" i="1"/>
  <c r="Q511" i="1" s="1"/>
  <c r="N221" i="1"/>
  <c r="N511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T218" i="1"/>
  <c r="T508" i="1" s="1"/>
  <c r="Q218" i="1"/>
  <c r="Q508" i="1" s="1"/>
  <c r="N218" i="1"/>
  <c r="N508" i="1" s="1"/>
  <c r="T217" i="1"/>
  <c r="T507" i="1" s="1"/>
  <c r="T798" i="1" s="1"/>
  <c r="Q217" i="1"/>
  <c r="Q507" i="1" s="1"/>
  <c r="N217" i="1"/>
  <c r="N507" i="1" s="1"/>
  <c r="T216" i="1"/>
  <c r="T506" i="1" s="1"/>
  <c r="Q216" i="1"/>
  <c r="Q506" i="1" s="1"/>
  <c r="N216" i="1"/>
  <c r="N506" i="1" s="1"/>
  <c r="T215" i="1"/>
  <c r="T505" i="1" s="1"/>
  <c r="Q215" i="1"/>
  <c r="Q505" i="1" s="1"/>
  <c r="N215" i="1"/>
  <c r="N505" i="1" s="1"/>
  <c r="T214" i="1"/>
  <c r="T504" i="1" s="1"/>
  <c r="Q214" i="1"/>
  <c r="Q504" i="1" s="1"/>
  <c r="Q795" i="1" s="1"/>
  <c r="N214" i="1"/>
  <c r="N504" i="1" s="1"/>
  <c r="T213" i="1"/>
  <c r="T503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T210" i="1"/>
  <c r="T500" i="1" s="1"/>
  <c r="Q210" i="1"/>
  <c r="Q500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N208" i="1"/>
  <c r="N498" i="1" s="1"/>
  <c r="T207" i="1"/>
  <c r="T497" i="1" s="1"/>
  <c r="Q207" i="1"/>
  <c r="Q497" i="1" s="1"/>
  <c r="N207" i="1"/>
  <c r="N497" i="1" s="1"/>
  <c r="N788" i="1" s="1"/>
  <c r="T206" i="1"/>
  <c r="T496" i="1" s="1"/>
  <c r="Q206" i="1"/>
  <c r="Q496" i="1" s="1"/>
  <c r="N206" i="1"/>
  <c r="N496" i="1" s="1"/>
  <c r="T205" i="1"/>
  <c r="T495" i="1" s="1"/>
  <c r="Q205" i="1"/>
  <c r="Q495" i="1" s="1"/>
  <c r="N205" i="1"/>
  <c r="N495" i="1" s="1"/>
  <c r="T204" i="1"/>
  <c r="T494" i="1" s="1"/>
  <c r="Q204" i="1"/>
  <c r="Q494" i="1" s="1"/>
  <c r="N204" i="1"/>
  <c r="N494" i="1" s="1"/>
  <c r="T203" i="1"/>
  <c r="T493" i="1" s="1"/>
  <c r="T784" i="1" s="1"/>
  <c r="Q203" i="1"/>
  <c r="Q493" i="1" s="1"/>
  <c r="N203" i="1"/>
  <c r="N493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N200" i="1"/>
  <c r="N490" i="1" s="1"/>
  <c r="T199" i="1"/>
  <c r="T489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T778" i="1" s="1"/>
  <c r="Q197" i="1"/>
  <c r="Q487" i="1" s="1"/>
  <c r="N197" i="1"/>
  <c r="N487" i="1" s="1"/>
  <c r="T196" i="1"/>
  <c r="T486" i="1" s="1"/>
  <c r="Q196" i="1"/>
  <c r="Q486" i="1" s="1"/>
  <c r="Q777" i="1" s="1"/>
  <c r="N196" i="1"/>
  <c r="N486" i="1" s="1"/>
  <c r="T195" i="1"/>
  <c r="T485" i="1" s="1"/>
  <c r="Q195" i="1"/>
  <c r="Q485" i="1" s="1"/>
  <c r="N195" i="1"/>
  <c r="N485" i="1" s="1"/>
  <c r="N776" i="1" s="1"/>
  <c r="T194" i="1"/>
  <c r="T484" i="1" s="1"/>
  <c r="Q194" i="1"/>
  <c r="Q484" i="1" s="1"/>
  <c r="N194" i="1"/>
  <c r="N484" i="1" s="1"/>
  <c r="T193" i="1"/>
  <c r="T483" i="1" s="1"/>
  <c r="Q193" i="1"/>
  <c r="Q483" i="1" s="1"/>
  <c r="N193" i="1"/>
  <c r="N483" i="1" s="1"/>
  <c r="N774" i="1" s="1"/>
  <c r="T192" i="1"/>
  <c r="T482" i="1" s="1"/>
  <c r="Q192" i="1"/>
  <c r="Q482" i="1" s="1"/>
  <c r="Q773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T770" i="1" s="1"/>
  <c r="Q189" i="1"/>
  <c r="Q479" i="1" s="1"/>
  <c r="N189" i="1"/>
  <c r="N479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N768" i="1" s="1"/>
  <c r="T186" i="1"/>
  <c r="T476" i="1" s="1"/>
  <c r="Q186" i="1"/>
  <c r="Q476" i="1" s="1"/>
  <c r="N186" i="1"/>
  <c r="N476" i="1" s="1"/>
  <c r="T185" i="1"/>
  <c r="T475" i="1" s="1"/>
  <c r="T766" i="1" s="1"/>
  <c r="Q185" i="1"/>
  <c r="Q475" i="1" s="1"/>
  <c r="N185" i="1"/>
  <c r="N475" i="1" s="1"/>
  <c r="T184" i="1"/>
  <c r="T474" i="1" s="1"/>
  <c r="Q184" i="1"/>
  <c r="Q474" i="1" s="1"/>
  <c r="Q765" i="1" s="1"/>
  <c r="N184" i="1"/>
  <c r="N474" i="1" s="1"/>
  <c r="T183" i="1"/>
  <c r="T473" i="1" s="1"/>
  <c r="Q183" i="1"/>
  <c r="Q473" i="1" s="1"/>
  <c r="N183" i="1"/>
  <c r="N473" i="1" s="1"/>
  <c r="T182" i="1"/>
  <c r="T472" i="1" s="1"/>
  <c r="Q182" i="1"/>
  <c r="Q472" i="1" s="1"/>
  <c r="N182" i="1"/>
  <c r="N472" i="1" s="1"/>
  <c r="T181" i="1"/>
  <c r="T471" i="1" s="1"/>
  <c r="T762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N760" i="1" s="1"/>
  <c r="T178" i="1"/>
  <c r="T468" i="1" s="1"/>
  <c r="Q178" i="1"/>
  <c r="Q468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N756" i="1" s="1"/>
  <c r="T174" i="1"/>
  <c r="T464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T171" i="1"/>
  <c r="T461" i="1" s="1"/>
  <c r="T752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Q749" i="1" s="1"/>
  <c r="N168" i="1"/>
  <c r="N458" i="1" s="1"/>
  <c r="T167" i="1"/>
  <c r="T457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Q745" i="1" s="1"/>
  <c r="N164" i="1"/>
  <c r="N454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T157" i="1"/>
  <c r="T447" i="1" s="1"/>
  <c r="Q157" i="1"/>
  <c r="Q447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N155" i="1"/>
  <c r="N445" i="1" s="1"/>
  <c r="T154" i="1"/>
  <c r="T444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N147" i="1"/>
  <c r="N437" i="1" s="1"/>
  <c r="T146" i="1"/>
  <c r="T436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Q144" i="1"/>
  <c r="Q434" i="1" s="1"/>
  <c r="N144" i="1"/>
  <c r="N434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Q25" i="1"/>
  <c r="R25" i="1" s="1"/>
  <c r="N25" i="1"/>
  <c r="AC25" i="1" s="1"/>
  <c r="Y24" i="1"/>
  <c r="Z24" i="1" s="1"/>
  <c r="T24" i="1"/>
  <c r="U24" i="1" s="1"/>
  <c r="Q24" i="1"/>
  <c r="R24" i="1" s="1"/>
  <c r="N24" i="1"/>
  <c r="O24" i="1" s="1"/>
  <c r="T748" i="1" l="1"/>
  <c r="Q759" i="1"/>
  <c r="N770" i="1"/>
  <c r="T780" i="1"/>
  <c r="Q791" i="1"/>
  <c r="N802" i="1"/>
  <c r="T812" i="1"/>
  <c r="Q823" i="1"/>
  <c r="N834" i="1"/>
  <c r="T844" i="1"/>
  <c r="Q855" i="1"/>
  <c r="AD30" i="1"/>
  <c r="Q618" i="1"/>
  <c r="Q1101" i="1" s="1"/>
  <c r="N621" i="1"/>
  <c r="N1099" i="1" s="1"/>
  <c r="T623" i="1"/>
  <c r="T1098" i="1" s="1"/>
  <c r="U1098" i="1" s="1"/>
  <c r="Q626" i="1"/>
  <c r="Q1096" i="1" s="1"/>
  <c r="R1096" i="1" s="1"/>
  <c r="N629" i="1"/>
  <c r="N1094" i="1" s="1"/>
  <c r="T631" i="1"/>
  <c r="Q634" i="1"/>
  <c r="N637" i="1"/>
  <c r="T639" i="1"/>
  <c r="Q642" i="1"/>
  <c r="N645" i="1"/>
  <c r="T647" i="1"/>
  <c r="Q650" i="1"/>
  <c r="N653" i="1"/>
  <c r="T655" i="1"/>
  <c r="Q658" i="1"/>
  <c r="N661" i="1"/>
  <c r="T663" i="1"/>
  <c r="Q666" i="1"/>
  <c r="N669" i="1"/>
  <c r="T671" i="1"/>
  <c r="Q674" i="1"/>
  <c r="N677" i="1"/>
  <c r="T679" i="1"/>
  <c r="Q682" i="1"/>
  <c r="N685" i="1"/>
  <c r="T687" i="1"/>
  <c r="Q690" i="1"/>
  <c r="N693" i="1"/>
  <c r="T695" i="1"/>
  <c r="Q698" i="1"/>
  <c r="N701" i="1"/>
  <c r="T703" i="1"/>
  <c r="Q706" i="1"/>
  <c r="N709" i="1"/>
  <c r="T711" i="1"/>
  <c r="Q714" i="1"/>
  <c r="N717" i="1"/>
  <c r="T719" i="1"/>
  <c r="N725" i="1"/>
  <c r="T727" i="1"/>
  <c r="N733" i="1"/>
  <c r="T735" i="1"/>
  <c r="Q738" i="1"/>
  <c r="Q781" i="1"/>
  <c r="N784" i="1"/>
  <c r="T786" i="1"/>
  <c r="Q789" i="1"/>
  <c r="N792" i="1"/>
  <c r="T794" i="1"/>
  <c r="Q797" i="1"/>
  <c r="N800" i="1"/>
  <c r="T802" i="1"/>
  <c r="Q805" i="1"/>
  <c r="N808" i="1"/>
  <c r="T810" i="1"/>
  <c r="Q813" i="1"/>
  <c r="N816" i="1"/>
  <c r="T818" i="1"/>
  <c r="Q821" i="1"/>
  <c r="N824" i="1"/>
  <c r="T826" i="1"/>
  <c r="Q829" i="1"/>
  <c r="N832" i="1"/>
  <c r="T834" i="1"/>
  <c r="Q837" i="1"/>
  <c r="N840" i="1"/>
  <c r="T842" i="1"/>
  <c r="Q845" i="1"/>
  <c r="N848" i="1"/>
  <c r="T850" i="1"/>
  <c r="Q853" i="1"/>
  <c r="N856" i="1"/>
  <c r="T858" i="1"/>
  <c r="Q861" i="1"/>
  <c r="N864" i="1"/>
  <c r="T866" i="1"/>
  <c r="Q869" i="1"/>
  <c r="N872" i="1"/>
  <c r="T874" i="1"/>
  <c r="Q877" i="1"/>
  <c r="N880" i="1"/>
  <c r="T882" i="1"/>
  <c r="Q885" i="1"/>
  <c r="N888" i="1"/>
  <c r="T890" i="1"/>
  <c r="Q893" i="1"/>
  <c r="N896" i="1"/>
  <c r="T898" i="1"/>
  <c r="Q901" i="1"/>
  <c r="N904" i="1"/>
  <c r="AD25" i="1"/>
  <c r="O31" i="1"/>
  <c r="T725" i="1"/>
  <c r="Q728" i="1"/>
  <c r="N731" i="1"/>
  <c r="Q736" i="1"/>
  <c r="N739" i="1"/>
  <c r="U27" i="1"/>
  <c r="Q763" i="1"/>
  <c r="N806" i="1"/>
  <c r="T880" i="1"/>
  <c r="Q883" i="1"/>
  <c r="N886" i="1"/>
  <c r="T888" i="1"/>
  <c r="Q891" i="1"/>
  <c r="N894" i="1"/>
  <c r="T896" i="1"/>
  <c r="Q899" i="1"/>
  <c r="N902" i="1"/>
  <c r="T904" i="1"/>
  <c r="I24" i="2"/>
  <c r="J24" i="2" s="1"/>
  <c r="H25" i="2"/>
  <c r="U72" i="2"/>
  <c r="U48" i="2"/>
  <c r="U96" i="2"/>
  <c r="U24" i="2"/>
  <c r="V24" i="2" s="1"/>
  <c r="W24" i="2" s="1"/>
  <c r="U120" i="2"/>
  <c r="U144" i="2"/>
  <c r="U168" i="2"/>
  <c r="U192" i="2"/>
  <c r="U216" i="2"/>
  <c r="U240" i="2"/>
  <c r="AE23" i="2"/>
  <c r="Z23" i="2" s="1"/>
  <c r="AC23" i="2"/>
  <c r="X23" i="2" s="1"/>
  <c r="AF23" i="2"/>
  <c r="AA23" i="2" s="1"/>
  <c r="AD23" i="2"/>
  <c r="Y23" i="2" s="1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R1099" i="1" s="1"/>
  <c r="N624" i="1"/>
  <c r="N1097" i="1" s="1"/>
  <c r="O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U346" i="3"/>
  <c r="R346" i="3" s="1"/>
  <c r="S370" i="3"/>
  <c r="S368" i="3"/>
  <c r="U344" i="3"/>
  <c r="R344" i="3" s="1"/>
  <c r="U347" i="3"/>
  <c r="R347" i="3" s="1"/>
  <c r="S371" i="3"/>
  <c r="U354" i="3"/>
  <c r="R354" i="3" s="1"/>
  <c r="S378" i="3"/>
  <c r="U351" i="3"/>
  <c r="R351" i="3" s="1"/>
  <c r="S375" i="3"/>
  <c r="U391" i="3"/>
  <c r="R391" i="3" s="1"/>
  <c r="S415" i="3"/>
  <c r="U362" i="3"/>
  <c r="R362" i="3" s="1"/>
  <c r="S386" i="3"/>
  <c r="U359" i="3"/>
  <c r="R359" i="3" s="1"/>
  <c r="S383" i="3"/>
  <c r="U373" i="3"/>
  <c r="R373" i="3" s="1"/>
  <c r="S397" i="3"/>
  <c r="S389" i="3"/>
  <c r="U365" i="3"/>
  <c r="R365" i="3" s="1"/>
  <c r="U357" i="3"/>
  <c r="R357" i="3" s="1"/>
  <c r="S381" i="3"/>
  <c r="U364" i="3"/>
  <c r="R364" i="3" s="1"/>
  <c r="S388" i="3"/>
  <c r="S441" i="3"/>
  <c r="U417" i="3"/>
  <c r="R417" i="3" s="1"/>
  <c r="S372" i="3"/>
  <c r="U348" i="3"/>
  <c r="R348" i="3" s="1"/>
  <c r="T741" i="1"/>
  <c r="Q742" i="1"/>
  <c r="T743" i="1"/>
  <c r="N745" i="1"/>
  <c r="T745" i="1"/>
  <c r="Q746" i="1"/>
  <c r="N747" i="1"/>
  <c r="Q748" i="1"/>
  <c r="N749" i="1"/>
  <c r="T749" i="1"/>
  <c r="N751" i="1"/>
  <c r="Q752" i="1"/>
  <c r="N753" i="1"/>
  <c r="Q754" i="1"/>
  <c r="T755" i="1"/>
  <c r="Q756" i="1"/>
  <c r="N757" i="1"/>
  <c r="T757" i="1"/>
  <c r="N759" i="1"/>
  <c r="T759" i="1"/>
  <c r="Q760" i="1"/>
  <c r="T761" i="1"/>
  <c r="N763" i="1"/>
  <c r="T763" i="1"/>
  <c r="N765" i="1"/>
  <c r="Q766" i="1"/>
  <c r="N767" i="1"/>
  <c r="T767" i="1"/>
  <c r="Q768" i="1"/>
  <c r="T769" i="1"/>
  <c r="Q770" i="1"/>
  <c r="N771" i="1"/>
  <c r="Q772" i="1"/>
  <c r="T773" i="1"/>
  <c r="Q774" i="1"/>
  <c r="T775" i="1"/>
  <c r="N777" i="1"/>
  <c r="T777" i="1"/>
  <c r="Q778" i="1"/>
  <c r="N779" i="1"/>
  <c r="Q780" i="1"/>
  <c r="N781" i="1"/>
  <c r="T781" i="1"/>
  <c r="N783" i="1"/>
  <c r="Q784" i="1"/>
  <c r="N785" i="1"/>
  <c r="Q786" i="1"/>
  <c r="T787" i="1"/>
  <c r="Q788" i="1"/>
  <c r="N789" i="1"/>
  <c r="T789" i="1"/>
  <c r="N791" i="1"/>
  <c r="T791" i="1"/>
  <c r="Q792" i="1"/>
  <c r="T793" i="1"/>
  <c r="N795" i="1"/>
  <c r="T795" i="1"/>
  <c r="N797" i="1"/>
  <c r="Q798" i="1"/>
  <c r="N799" i="1"/>
  <c r="T799" i="1"/>
  <c r="Q800" i="1"/>
  <c r="T801" i="1"/>
  <c r="Q802" i="1"/>
  <c r="N803" i="1"/>
  <c r="Q804" i="1"/>
  <c r="T805" i="1"/>
  <c r="Q806" i="1"/>
  <c r="T807" i="1"/>
  <c r="N809" i="1"/>
  <c r="T809" i="1"/>
  <c r="Q810" i="1"/>
  <c r="N811" i="1"/>
  <c r="Q812" i="1"/>
  <c r="N813" i="1"/>
  <c r="T813" i="1"/>
  <c r="N815" i="1"/>
  <c r="Q816" i="1"/>
  <c r="N817" i="1"/>
  <c r="Q818" i="1"/>
  <c r="N819" i="1"/>
  <c r="T819" i="1"/>
  <c r="Q820" i="1"/>
  <c r="N821" i="1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U336" i="3"/>
  <c r="R336" i="3" s="1"/>
  <c r="S360" i="3"/>
  <c r="U339" i="3"/>
  <c r="R339" i="3" s="1"/>
  <c r="S363" i="3"/>
  <c r="S376" i="3"/>
  <c r="U352" i="3"/>
  <c r="R352" i="3" s="1"/>
  <c r="U332" i="3"/>
  <c r="R332" i="3" s="1"/>
  <c r="S356" i="3"/>
  <c r="S379" i="3"/>
  <c r="U355" i="3"/>
  <c r="R355" i="3" s="1"/>
  <c r="S449" i="3"/>
  <c r="U425" i="3"/>
  <c r="R425" i="3" s="1"/>
  <c r="S433" i="3"/>
  <c r="U409" i="3"/>
  <c r="R409" i="3" s="1"/>
  <c r="O1094" i="1"/>
  <c r="U1101" i="1"/>
  <c r="O1103" i="1"/>
  <c r="R1097" i="1"/>
  <c r="U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T627" i="1"/>
  <c r="T1095" i="1" s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T1106" i="1" s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Q1094" i="1"/>
  <c r="T1094" i="1"/>
  <c r="M1092" i="1"/>
  <c r="T1096" i="1"/>
  <c r="Q1106" i="1"/>
  <c r="N1106" i="1"/>
  <c r="M1107" i="1"/>
  <c r="I25" i="2" l="1"/>
  <c r="J25" i="2" s="1"/>
  <c r="H26" i="2"/>
  <c r="AE24" i="2"/>
  <c r="Z24" i="2" s="1"/>
  <c r="AC24" i="2"/>
  <c r="X24" i="2" s="1"/>
  <c r="AF24" i="2"/>
  <c r="AA24" i="2" s="1"/>
  <c r="AD24" i="2"/>
  <c r="Y24" i="2" s="1"/>
  <c r="U73" i="2"/>
  <c r="U49" i="2"/>
  <c r="U25" i="2"/>
  <c r="V25" i="2" s="1"/>
  <c r="W25" i="2" s="1"/>
  <c r="U97" i="2"/>
  <c r="U121" i="2"/>
  <c r="U145" i="2"/>
  <c r="U169" i="2"/>
  <c r="U193" i="2"/>
  <c r="U217" i="2"/>
  <c r="U241" i="2"/>
  <c r="U356" i="3"/>
  <c r="R356" i="3" s="1"/>
  <c r="S380" i="3"/>
  <c r="U363" i="3"/>
  <c r="R363" i="3" s="1"/>
  <c r="S387" i="3"/>
  <c r="U360" i="3"/>
  <c r="R360" i="3" s="1"/>
  <c r="S384" i="3"/>
  <c r="S412" i="3"/>
  <c r="U388" i="3"/>
  <c r="R388" i="3" s="1"/>
  <c r="U381" i="3"/>
  <c r="R381" i="3" s="1"/>
  <c r="S405" i="3"/>
  <c r="S421" i="3"/>
  <c r="U397" i="3"/>
  <c r="R397" i="3" s="1"/>
  <c r="U383" i="3"/>
  <c r="R383" i="3" s="1"/>
  <c r="S407" i="3"/>
  <c r="S410" i="3"/>
  <c r="U386" i="3"/>
  <c r="R386" i="3" s="1"/>
  <c r="S439" i="3"/>
  <c r="U415" i="3"/>
  <c r="R415" i="3" s="1"/>
  <c r="U375" i="3"/>
  <c r="R375" i="3" s="1"/>
  <c r="S399" i="3"/>
  <c r="S402" i="3"/>
  <c r="U378" i="3"/>
  <c r="R378" i="3" s="1"/>
  <c r="U371" i="3"/>
  <c r="R371" i="3" s="1"/>
  <c r="S395" i="3"/>
  <c r="S394" i="3"/>
  <c r="U370" i="3"/>
  <c r="R370" i="3" s="1"/>
  <c r="N11" i="1"/>
  <c r="T11" i="1"/>
  <c r="S457" i="3"/>
  <c r="U433" i="3"/>
  <c r="R433" i="3" s="1"/>
  <c r="S473" i="3"/>
  <c r="U449" i="3"/>
  <c r="R449" i="3" s="1"/>
  <c r="S403" i="3"/>
  <c r="U379" i="3"/>
  <c r="R379" i="3" s="1"/>
  <c r="U376" i="3"/>
  <c r="R376" i="3" s="1"/>
  <c r="S400" i="3"/>
  <c r="S396" i="3"/>
  <c r="U372" i="3"/>
  <c r="R372" i="3" s="1"/>
  <c r="U441" i="3"/>
  <c r="R441" i="3" s="1"/>
  <c r="S465" i="3"/>
  <c r="S413" i="3"/>
  <c r="U389" i="3"/>
  <c r="R389" i="3" s="1"/>
  <c r="S392" i="3"/>
  <c r="U368" i="3"/>
  <c r="R368" i="3" s="1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AE25" i="2" l="1"/>
  <c r="Z25" i="2" s="1"/>
  <c r="AC25" i="2"/>
  <c r="X25" i="2" s="1"/>
  <c r="AF25" i="2"/>
  <c r="AA25" i="2" s="1"/>
  <c r="AD25" i="2"/>
  <c r="Y25" i="2" s="1"/>
  <c r="U74" i="2"/>
  <c r="U50" i="2"/>
  <c r="U98" i="2"/>
  <c r="U26" i="2"/>
  <c r="V26" i="2" s="1"/>
  <c r="W26" i="2" s="1"/>
  <c r="U122" i="2"/>
  <c r="U146" i="2"/>
  <c r="U170" i="2"/>
  <c r="U194" i="2"/>
  <c r="U218" i="2"/>
  <c r="U242" i="2"/>
  <c r="I26" i="2"/>
  <c r="J26" i="2" s="1"/>
  <c r="H27" i="2"/>
  <c r="U465" i="3"/>
  <c r="R465" i="3" s="1"/>
  <c r="S489" i="3"/>
  <c r="U400" i="3"/>
  <c r="R400" i="3" s="1"/>
  <c r="S424" i="3"/>
  <c r="U394" i="3"/>
  <c r="R394" i="3" s="1"/>
  <c r="S418" i="3"/>
  <c r="U402" i="3"/>
  <c r="R402" i="3" s="1"/>
  <c r="S426" i="3"/>
  <c r="U439" i="3"/>
  <c r="R439" i="3" s="1"/>
  <c r="S463" i="3"/>
  <c r="U410" i="3"/>
  <c r="R410" i="3" s="1"/>
  <c r="S434" i="3"/>
  <c r="U421" i="3"/>
  <c r="R421" i="3" s="1"/>
  <c r="S445" i="3"/>
  <c r="U412" i="3"/>
  <c r="R412" i="3" s="1"/>
  <c r="S436" i="3"/>
  <c r="S416" i="3"/>
  <c r="U392" i="3"/>
  <c r="R392" i="3" s="1"/>
  <c r="S437" i="3"/>
  <c r="U413" i="3"/>
  <c r="R413" i="3" s="1"/>
  <c r="U396" i="3"/>
  <c r="R396" i="3" s="1"/>
  <c r="S420" i="3"/>
  <c r="S427" i="3"/>
  <c r="U403" i="3"/>
  <c r="R403" i="3" s="1"/>
  <c r="S497" i="3"/>
  <c r="U473" i="3"/>
  <c r="R473" i="3" s="1"/>
  <c r="S481" i="3"/>
  <c r="U457" i="3"/>
  <c r="R457" i="3" s="1"/>
  <c r="U395" i="3"/>
  <c r="R395" i="3" s="1"/>
  <c r="S419" i="3"/>
  <c r="U399" i="3"/>
  <c r="R399" i="3" s="1"/>
  <c r="S423" i="3"/>
  <c r="U407" i="3"/>
  <c r="R407" i="3" s="1"/>
  <c r="S431" i="3"/>
  <c r="U405" i="3"/>
  <c r="R405" i="3" s="1"/>
  <c r="S429" i="3"/>
  <c r="U384" i="3"/>
  <c r="R384" i="3" s="1"/>
  <c r="S408" i="3"/>
  <c r="U387" i="3"/>
  <c r="R387" i="3" s="1"/>
  <c r="S411" i="3"/>
  <c r="U380" i="3"/>
  <c r="R380" i="3" s="1"/>
  <c r="S404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75" i="2" l="1"/>
  <c r="U51" i="2"/>
  <c r="U27" i="2"/>
  <c r="V27" i="2" s="1"/>
  <c r="W27" i="2" s="1"/>
  <c r="U99" i="2"/>
  <c r="U123" i="2"/>
  <c r="U147" i="2"/>
  <c r="U171" i="2"/>
  <c r="U195" i="2"/>
  <c r="U219" i="2"/>
  <c r="U243" i="2"/>
  <c r="AE26" i="2"/>
  <c r="Z26" i="2" s="1"/>
  <c r="AC26" i="2"/>
  <c r="X26" i="2" s="1"/>
  <c r="AF26" i="2"/>
  <c r="AA26" i="2" s="1"/>
  <c r="AD26" i="2"/>
  <c r="Y26" i="2" s="1"/>
  <c r="I27" i="2"/>
  <c r="J27" i="2" s="1"/>
  <c r="H28" i="2"/>
  <c r="U404" i="3"/>
  <c r="R404" i="3" s="1"/>
  <c r="S428" i="3"/>
  <c r="U411" i="3"/>
  <c r="R411" i="3" s="1"/>
  <c r="S435" i="3"/>
  <c r="U408" i="3"/>
  <c r="R408" i="3" s="1"/>
  <c r="S432" i="3"/>
  <c r="U429" i="3"/>
  <c r="R429" i="3" s="1"/>
  <c r="S453" i="3"/>
  <c r="U431" i="3"/>
  <c r="R431" i="3" s="1"/>
  <c r="S455" i="3"/>
  <c r="U423" i="3"/>
  <c r="R423" i="3" s="1"/>
  <c r="S447" i="3"/>
  <c r="U419" i="3"/>
  <c r="R419" i="3" s="1"/>
  <c r="S443" i="3"/>
  <c r="U420" i="3"/>
  <c r="R420" i="3" s="1"/>
  <c r="S444" i="3"/>
  <c r="S505" i="3"/>
  <c r="U505" i="3" s="1"/>
  <c r="R505" i="3" s="1"/>
  <c r="U481" i="3"/>
  <c r="R481" i="3" s="1"/>
  <c r="S521" i="3"/>
  <c r="U521" i="3" s="1"/>
  <c r="R521" i="3" s="1"/>
  <c r="U497" i="3"/>
  <c r="R497" i="3" s="1"/>
  <c r="S451" i="3"/>
  <c r="U427" i="3"/>
  <c r="R427" i="3" s="1"/>
  <c r="S461" i="3"/>
  <c r="U437" i="3"/>
  <c r="R437" i="3" s="1"/>
  <c r="S440" i="3"/>
  <c r="U416" i="3"/>
  <c r="R416" i="3" s="1"/>
  <c r="U436" i="3"/>
  <c r="R436" i="3" s="1"/>
  <c r="S460" i="3"/>
  <c r="U445" i="3"/>
  <c r="R445" i="3" s="1"/>
  <c r="S469" i="3"/>
  <c r="U434" i="3"/>
  <c r="R434" i="3" s="1"/>
  <c r="S458" i="3"/>
  <c r="U463" i="3"/>
  <c r="R463" i="3" s="1"/>
  <c r="S487" i="3"/>
  <c r="U426" i="3"/>
  <c r="R426" i="3" s="1"/>
  <c r="S450" i="3"/>
  <c r="U418" i="3"/>
  <c r="R418" i="3" s="1"/>
  <c r="S442" i="3"/>
  <c r="U424" i="3"/>
  <c r="R424" i="3" s="1"/>
  <c r="S448" i="3"/>
  <c r="S513" i="3"/>
  <c r="U513" i="3" s="1"/>
  <c r="R513" i="3" s="1"/>
  <c r="U489" i="3"/>
  <c r="R489" i="3" s="1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I28" i="2" l="1"/>
  <c r="J28" i="2" s="1"/>
  <c r="H29" i="2"/>
  <c r="I29" i="2" s="1"/>
  <c r="J29" i="2" s="1"/>
  <c r="U76" i="2"/>
  <c r="U52" i="2"/>
  <c r="U100" i="2"/>
  <c r="U28" i="2"/>
  <c r="V28" i="2" s="1"/>
  <c r="W28" i="2" s="1"/>
  <c r="U124" i="2"/>
  <c r="U148" i="2"/>
  <c r="U172" i="2"/>
  <c r="U196" i="2"/>
  <c r="U220" i="2"/>
  <c r="U244" i="2"/>
  <c r="AE27" i="2"/>
  <c r="Z27" i="2" s="1"/>
  <c r="AC27" i="2"/>
  <c r="X27" i="2" s="1"/>
  <c r="AF27" i="2"/>
  <c r="AA27" i="2" s="1"/>
  <c r="AD27" i="2"/>
  <c r="Y27" i="2" s="1"/>
  <c r="U448" i="3"/>
  <c r="R448" i="3" s="1"/>
  <c r="S472" i="3"/>
  <c r="U442" i="3"/>
  <c r="R442" i="3" s="1"/>
  <c r="S466" i="3"/>
  <c r="S474" i="3"/>
  <c r="U450" i="3"/>
  <c r="R450" i="3" s="1"/>
  <c r="U487" i="3"/>
  <c r="R487" i="3" s="1"/>
  <c r="S511" i="3"/>
  <c r="U511" i="3" s="1"/>
  <c r="R511" i="3" s="1"/>
  <c r="S482" i="3"/>
  <c r="U458" i="3"/>
  <c r="R458" i="3" s="1"/>
  <c r="U469" i="3"/>
  <c r="R469" i="3" s="1"/>
  <c r="S493" i="3"/>
  <c r="U460" i="3"/>
  <c r="R460" i="3" s="1"/>
  <c r="S484" i="3"/>
  <c r="U444" i="3"/>
  <c r="R444" i="3" s="1"/>
  <c r="S468" i="3"/>
  <c r="S467" i="3"/>
  <c r="U443" i="3"/>
  <c r="R443" i="3" s="1"/>
  <c r="U447" i="3"/>
  <c r="R447" i="3" s="1"/>
  <c r="S471" i="3"/>
  <c r="U455" i="3"/>
  <c r="R455" i="3" s="1"/>
  <c r="S479" i="3"/>
  <c r="U453" i="3"/>
  <c r="R453" i="3" s="1"/>
  <c r="S477" i="3"/>
  <c r="U432" i="3"/>
  <c r="R432" i="3" s="1"/>
  <c r="S456" i="3"/>
  <c r="U435" i="3"/>
  <c r="R435" i="3" s="1"/>
  <c r="S459" i="3"/>
  <c r="U428" i="3"/>
  <c r="R428" i="3" s="1"/>
  <c r="S452" i="3"/>
  <c r="S464" i="3"/>
  <c r="U440" i="3"/>
  <c r="R440" i="3" s="1"/>
  <c r="S485" i="3"/>
  <c r="U461" i="3"/>
  <c r="R461" i="3" s="1"/>
  <c r="S475" i="3"/>
  <c r="U451" i="3"/>
  <c r="R451" i="3" s="1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78" i="2" l="1"/>
  <c r="U54" i="2"/>
  <c r="U102" i="2"/>
  <c r="U30" i="2"/>
  <c r="U126" i="2"/>
  <c r="U150" i="2"/>
  <c r="U174" i="2"/>
  <c r="U198" i="2"/>
  <c r="U222" i="2"/>
  <c r="U246" i="2"/>
  <c r="AE28" i="2"/>
  <c r="Z28" i="2" s="1"/>
  <c r="AC28" i="2"/>
  <c r="X28" i="2" s="1"/>
  <c r="AF28" i="2"/>
  <c r="AA28" i="2" s="1"/>
  <c r="AD28" i="2"/>
  <c r="Y28" i="2" s="1"/>
  <c r="U77" i="2"/>
  <c r="U53" i="2"/>
  <c r="U29" i="2"/>
  <c r="V29" i="2" s="1"/>
  <c r="W29" i="2" s="1"/>
  <c r="U101" i="2"/>
  <c r="U125" i="2"/>
  <c r="U149" i="2"/>
  <c r="U173" i="2"/>
  <c r="U197" i="2"/>
  <c r="U221" i="2"/>
  <c r="U245" i="2"/>
  <c r="S499" i="3"/>
  <c r="U475" i="3"/>
  <c r="R475" i="3" s="1"/>
  <c r="S509" i="3"/>
  <c r="U509" i="3" s="1"/>
  <c r="R509" i="3" s="1"/>
  <c r="U485" i="3"/>
  <c r="R485" i="3" s="1"/>
  <c r="S488" i="3"/>
  <c r="U464" i="3"/>
  <c r="R464" i="3" s="1"/>
  <c r="U467" i="3"/>
  <c r="R467" i="3" s="1"/>
  <c r="S491" i="3"/>
  <c r="S506" i="3"/>
  <c r="U506" i="3" s="1"/>
  <c r="R506" i="3" s="1"/>
  <c r="U482" i="3"/>
  <c r="R482" i="3" s="1"/>
  <c r="S498" i="3"/>
  <c r="U474" i="3"/>
  <c r="R474" i="3" s="1"/>
  <c r="U452" i="3"/>
  <c r="R452" i="3" s="1"/>
  <c r="S476" i="3"/>
  <c r="U459" i="3"/>
  <c r="R459" i="3" s="1"/>
  <c r="S483" i="3"/>
  <c r="U456" i="3"/>
  <c r="R456" i="3" s="1"/>
  <c r="S480" i="3"/>
  <c r="U477" i="3"/>
  <c r="R477" i="3" s="1"/>
  <c r="S501" i="3"/>
  <c r="U501" i="3" s="1"/>
  <c r="R501" i="3" s="1"/>
  <c r="U479" i="3"/>
  <c r="R479" i="3" s="1"/>
  <c r="S503" i="3"/>
  <c r="U503" i="3" s="1"/>
  <c r="R503" i="3" s="1"/>
  <c r="U471" i="3"/>
  <c r="R471" i="3" s="1"/>
  <c r="S495" i="3"/>
  <c r="U468" i="3"/>
  <c r="R468" i="3" s="1"/>
  <c r="S492" i="3"/>
  <c r="U484" i="3"/>
  <c r="R484" i="3" s="1"/>
  <c r="S508" i="3"/>
  <c r="U508" i="3" s="1"/>
  <c r="R508" i="3" s="1"/>
  <c r="S517" i="3"/>
  <c r="U517" i="3" s="1"/>
  <c r="R517" i="3" s="1"/>
  <c r="U493" i="3"/>
  <c r="R493" i="3" s="1"/>
  <c r="S490" i="3"/>
  <c r="U466" i="3"/>
  <c r="R466" i="3" s="1"/>
  <c r="S496" i="3"/>
  <c r="U472" i="3"/>
  <c r="R472" i="3" s="1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AE29" i="2" l="1"/>
  <c r="Z29" i="2" s="1"/>
  <c r="AC29" i="2"/>
  <c r="X29" i="2" s="1"/>
  <c r="AF29" i="2"/>
  <c r="AA29" i="2" s="1"/>
  <c r="AD29" i="2"/>
  <c r="Y29" i="2" s="1"/>
  <c r="V30" i="2"/>
  <c r="U492" i="3"/>
  <c r="R492" i="3" s="1"/>
  <c r="S516" i="3"/>
  <c r="U516" i="3" s="1"/>
  <c r="R516" i="3" s="1"/>
  <c r="S519" i="3"/>
  <c r="U519" i="3" s="1"/>
  <c r="R519" i="3" s="1"/>
  <c r="U495" i="3"/>
  <c r="R495" i="3" s="1"/>
  <c r="U480" i="3"/>
  <c r="R480" i="3" s="1"/>
  <c r="S504" i="3"/>
  <c r="U504" i="3" s="1"/>
  <c r="R504" i="3" s="1"/>
  <c r="U483" i="3"/>
  <c r="R483" i="3" s="1"/>
  <c r="S507" i="3"/>
  <c r="U507" i="3" s="1"/>
  <c r="R507" i="3" s="1"/>
  <c r="U476" i="3"/>
  <c r="R476" i="3" s="1"/>
  <c r="S500" i="3"/>
  <c r="U491" i="3"/>
  <c r="R491" i="3" s="1"/>
  <c r="S515" i="3"/>
  <c r="U515" i="3" s="1"/>
  <c r="R515" i="3" s="1"/>
  <c r="S520" i="3"/>
  <c r="U520" i="3" s="1"/>
  <c r="R520" i="3" s="1"/>
  <c r="U496" i="3"/>
  <c r="R496" i="3" s="1"/>
  <c r="S514" i="3"/>
  <c r="U514" i="3" s="1"/>
  <c r="R514" i="3" s="1"/>
  <c r="U490" i="3"/>
  <c r="R490" i="3" s="1"/>
  <c r="S522" i="3"/>
  <c r="U522" i="3" s="1"/>
  <c r="R522" i="3" s="1"/>
  <c r="U498" i="3"/>
  <c r="R498" i="3" s="1"/>
  <c r="S512" i="3"/>
  <c r="U512" i="3" s="1"/>
  <c r="R512" i="3" s="1"/>
  <c r="U488" i="3"/>
  <c r="R488" i="3" s="1"/>
  <c r="S523" i="3"/>
  <c r="U523" i="3" s="1"/>
  <c r="R523" i="3" s="1"/>
  <c r="U499" i="3"/>
  <c r="R499" i="3" s="1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R500" i="3" s="1"/>
  <c r="S524" i="3"/>
  <c r="U524" i="3" s="1"/>
  <c r="R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1" i="2" l="1"/>
  <c r="V32" i="2"/>
  <c r="AE30" i="2"/>
  <c r="Z30" i="2" s="1"/>
  <c r="AC30" i="2"/>
  <c r="X30" i="2" s="1"/>
  <c r="AF30" i="2"/>
  <c r="AA30" i="2" s="1"/>
  <c r="AD30" i="2"/>
  <c r="Y30" i="2" s="1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2" i="2" l="1"/>
  <c r="V33" i="2"/>
  <c r="AE31" i="2"/>
  <c r="Z31" i="2" s="1"/>
  <c r="AC31" i="2"/>
  <c r="X31" i="2" s="1"/>
  <c r="AF31" i="2"/>
  <c r="AA31" i="2" s="1"/>
  <c r="AD31" i="2"/>
  <c r="Y31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E32" i="2"/>
  <c r="Z32" i="2" s="1"/>
  <c r="AC32" i="2"/>
  <c r="X32" i="2" s="1"/>
  <c r="AF32" i="2"/>
  <c r="AA32" i="2" s="1"/>
  <c r="AD32" i="2"/>
  <c r="Y32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4" i="2" l="1"/>
  <c r="V35" i="2"/>
  <c r="AE33" i="2"/>
  <c r="Z33" i="2" s="1"/>
  <c r="AC33" i="2"/>
  <c r="X33" i="2" s="1"/>
  <c r="AF33" i="2"/>
  <c r="AA33" i="2" s="1"/>
  <c r="AD33" i="2"/>
  <c r="Y33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5" i="2" l="1"/>
  <c r="V36" i="2"/>
  <c r="AE34" i="2"/>
  <c r="Z34" i="2" s="1"/>
  <c r="AC34" i="2"/>
  <c r="X34" i="2" s="1"/>
  <c r="AF34" i="2"/>
  <c r="AA34" i="2" s="1"/>
  <c r="AD34" i="2"/>
  <c r="Y34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W36" i="2" l="1"/>
  <c r="V37" i="2"/>
  <c r="AE35" i="2"/>
  <c r="Z35" i="2" s="1"/>
  <c r="AC35" i="2"/>
  <c r="X35" i="2" s="1"/>
  <c r="AF35" i="2"/>
  <c r="AA35" i="2" s="1"/>
  <c r="AD35" i="2"/>
  <c r="Y35" i="2" s="1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E36" i="2"/>
  <c r="Z36" i="2" s="1"/>
  <c r="AC36" i="2"/>
  <c r="X36" i="2" s="1"/>
  <c r="AF36" i="2"/>
  <c r="AA36" i="2" s="1"/>
  <c r="AD36" i="2"/>
  <c r="Y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8" i="2" l="1"/>
  <c r="V39" i="2"/>
  <c r="AE37" i="2"/>
  <c r="Z37" i="2" s="1"/>
  <c r="AC37" i="2"/>
  <c r="X37" i="2" s="1"/>
  <c r="AF37" i="2"/>
  <c r="AA37" i="2" s="1"/>
  <c r="AD37" i="2"/>
  <c r="Y37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E38" i="2"/>
  <c r="Z38" i="2" s="1"/>
  <c r="AC38" i="2"/>
  <c r="X38" i="2" s="1"/>
  <c r="AF38" i="2"/>
  <c r="AA38" i="2" s="1"/>
  <c r="AD38" i="2"/>
  <c r="Y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40" i="2" l="1"/>
  <c r="V41" i="2"/>
  <c r="AE39" i="2"/>
  <c r="Z39" i="2" s="1"/>
  <c r="AC39" i="2"/>
  <c r="X39" i="2" s="1"/>
  <c r="AF39" i="2"/>
  <c r="AA39" i="2" s="1"/>
  <c r="AD39" i="2"/>
  <c r="Y39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E40" i="2"/>
  <c r="Z40" i="2" s="1"/>
  <c r="AC40" i="2"/>
  <c r="X40" i="2" s="1"/>
  <c r="AF40" i="2"/>
  <c r="AA40" i="2" s="1"/>
  <c r="AD40" i="2"/>
  <c r="Y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AE41" i="2" l="1"/>
  <c r="Z41" i="2" s="1"/>
  <c r="AC41" i="2"/>
  <c r="X41" i="2" s="1"/>
  <c r="AF41" i="2"/>
  <c r="AA41" i="2" s="1"/>
  <c r="AD41" i="2"/>
  <c r="Y41" i="2" s="1"/>
  <c r="W42" i="2"/>
  <c r="V43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3" i="2" l="1"/>
  <c r="V44" i="2"/>
  <c r="AE42" i="2"/>
  <c r="Z42" i="2" s="1"/>
  <c r="AC42" i="2"/>
  <c r="X42" i="2" s="1"/>
  <c r="AF42" i="2"/>
  <c r="AA42" i="2" s="1"/>
  <c r="AD42" i="2"/>
  <c r="Y42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AE43" i="2" l="1"/>
  <c r="Z43" i="2" s="1"/>
  <c r="AC43" i="2"/>
  <c r="X43" i="2" s="1"/>
  <c r="AF43" i="2"/>
  <c r="AA43" i="2" s="1"/>
  <c r="AD43" i="2"/>
  <c r="Y43" i="2" s="1"/>
  <c r="W44" i="2"/>
  <c r="V45" i="2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5" i="2" l="1"/>
  <c r="V46" i="2"/>
  <c r="AE44" i="2"/>
  <c r="Z44" i="2" s="1"/>
  <c r="AC44" i="2"/>
  <c r="X44" i="2" s="1"/>
  <c r="AF44" i="2"/>
  <c r="AA44" i="2" s="1"/>
  <c r="AD44" i="2"/>
  <c r="Y4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6" i="2" l="1"/>
  <c r="V47" i="2"/>
  <c r="AE45" i="2"/>
  <c r="Z45" i="2" s="1"/>
  <c r="AC45" i="2"/>
  <c r="X45" i="2" s="1"/>
  <c r="AF45" i="2"/>
  <c r="AA45" i="2" s="1"/>
  <c r="AD45" i="2"/>
  <c r="Y45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E46" i="2"/>
  <c r="Z46" i="2" s="1"/>
  <c r="AC46" i="2"/>
  <c r="X46" i="2" s="1"/>
  <c r="AF46" i="2"/>
  <c r="AA46" i="2" s="1"/>
  <c r="AD46" i="2"/>
  <c r="Y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8" i="2" l="1"/>
  <c r="V49" i="2"/>
  <c r="AE47" i="2"/>
  <c r="Z47" i="2" s="1"/>
  <c r="AC47" i="2"/>
  <c r="X47" i="2" s="1"/>
  <c r="AF47" i="2"/>
  <c r="AA47" i="2" s="1"/>
  <c r="AD47" i="2"/>
  <c r="Y47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9" i="2" l="1"/>
  <c r="V50" i="2"/>
  <c r="AE48" i="2"/>
  <c r="Z48" i="2" s="1"/>
  <c r="AC48" i="2"/>
  <c r="X48" i="2" s="1"/>
  <c r="AF48" i="2"/>
  <c r="AA48" i="2" s="1"/>
  <c r="AD48" i="2"/>
  <c r="Y48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0" i="2" l="1"/>
  <c r="V51" i="2"/>
  <c r="AE49" i="2"/>
  <c r="Z49" i="2" s="1"/>
  <c r="AC49" i="2"/>
  <c r="X49" i="2" s="1"/>
  <c r="AF49" i="2"/>
  <c r="AA49" i="2" s="1"/>
  <c r="AD49" i="2"/>
  <c r="Y49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E50" i="2"/>
  <c r="Z50" i="2" s="1"/>
  <c r="AC50" i="2"/>
  <c r="X50" i="2" s="1"/>
  <c r="AF50" i="2"/>
  <c r="AA50" i="2" s="1"/>
  <c r="AD50" i="2"/>
  <c r="Y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E51" i="2" l="1"/>
  <c r="Z51" i="2" s="1"/>
  <c r="AC51" i="2"/>
  <c r="X51" i="2" s="1"/>
  <c r="AF51" i="2"/>
  <c r="AA51" i="2" s="1"/>
  <c r="AD51" i="2"/>
  <c r="Y51" i="2" s="1"/>
  <c r="W52" i="2"/>
  <c r="V53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AE52" i="2" l="1"/>
  <c r="Z52" i="2" s="1"/>
  <c r="AC52" i="2"/>
  <c r="X52" i="2" s="1"/>
  <c r="AF52" i="2"/>
  <c r="AA52" i="2" s="1"/>
  <c r="AD52" i="2"/>
  <c r="Y52" i="2" s="1"/>
  <c r="W53" i="2"/>
  <c r="V54" i="2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E53" i="2" l="1"/>
  <c r="AC53" i="2"/>
  <c r="X53" i="2" s="1"/>
  <c r="AF53" i="2"/>
  <c r="AA53" i="2" s="1"/>
  <c r="AD53" i="2"/>
  <c r="Y53" i="2" s="1"/>
  <c r="Z53" i="2"/>
  <c r="W54" i="2"/>
  <c r="V55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5" i="2" l="1"/>
  <c r="V56" i="2"/>
  <c r="AE54" i="2"/>
  <c r="Z54" i="2" s="1"/>
  <c r="AC54" i="2"/>
  <c r="X54" i="2" s="1"/>
  <c r="AF54" i="2"/>
  <c r="AA54" i="2" s="1"/>
  <c r="AD54" i="2"/>
  <c r="Y5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W56" i="2" l="1"/>
  <c r="V57" i="2"/>
  <c r="AE55" i="2"/>
  <c r="Z55" i="2" s="1"/>
  <c r="AC55" i="2"/>
  <c r="X55" i="2" s="1"/>
  <c r="AF55" i="2"/>
  <c r="AA55" i="2" s="1"/>
  <c r="AD55" i="2"/>
  <c r="Y55" i="2" s="1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7" i="2" l="1"/>
  <c r="V58" i="2"/>
  <c r="AE56" i="2"/>
  <c r="Z56" i="2" s="1"/>
  <c r="AC56" i="2"/>
  <c r="X56" i="2" s="1"/>
  <c r="AF56" i="2"/>
  <c r="AA56" i="2" s="1"/>
  <c r="AD56" i="2"/>
  <c r="Y56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W58" i="2" l="1"/>
  <c r="V59" i="2"/>
  <c r="AE57" i="2"/>
  <c r="Z57" i="2" s="1"/>
  <c r="AC57" i="2"/>
  <c r="X57" i="2" s="1"/>
  <c r="AF57" i="2"/>
  <c r="AA57" i="2" s="1"/>
  <c r="AD57" i="2"/>
  <c r="Y57" i="2" s="1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9" i="2" l="1"/>
  <c r="V60" i="2"/>
  <c r="AE58" i="2"/>
  <c r="Z58" i="2" s="1"/>
  <c r="AC58" i="2"/>
  <c r="X58" i="2" s="1"/>
  <c r="AF58" i="2"/>
  <c r="AA58" i="2" s="1"/>
  <c r="AD58" i="2"/>
  <c r="Y5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60" i="2" l="1"/>
  <c r="V61" i="2"/>
  <c r="AE59" i="2"/>
  <c r="Z59" i="2" s="1"/>
  <c r="AC59" i="2"/>
  <c r="X59" i="2" s="1"/>
  <c r="AF59" i="2"/>
  <c r="AA59" i="2" s="1"/>
  <c r="AD59" i="2"/>
  <c r="Y59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1" i="2" l="1"/>
  <c r="V62" i="2"/>
  <c r="AE60" i="2"/>
  <c r="Z60" i="2" s="1"/>
  <c r="AC60" i="2"/>
  <c r="X60" i="2" s="1"/>
  <c r="AF60" i="2"/>
  <c r="AA60" i="2" s="1"/>
  <c r="AD60" i="2"/>
  <c r="Y60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62" i="2" l="1"/>
  <c r="V63" i="2"/>
  <c r="AE61" i="2"/>
  <c r="Z61" i="2" s="1"/>
  <c r="AC61" i="2"/>
  <c r="X61" i="2" s="1"/>
  <c r="AF61" i="2"/>
  <c r="AA61" i="2" s="1"/>
  <c r="AD61" i="2"/>
  <c r="Y61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3" i="2" l="1"/>
  <c r="V64" i="2"/>
  <c r="AE62" i="2"/>
  <c r="Z62" i="2" s="1"/>
  <c r="AC62" i="2"/>
  <c r="X62" i="2" s="1"/>
  <c r="AF62" i="2"/>
  <c r="AA62" i="2" s="1"/>
  <c r="AD62" i="2"/>
  <c r="Y62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W64" i="2" l="1"/>
  <c r="V65" i="2"/>
  <c r="AE63" i="2"/>
  <c r="Z63" i="2" s="1"/>
  <c r="AC63" i="2"/>
  <c r="X63" i="2" s="1"/>
  <c r="AF63" i="2"/>
  <c r="AA63" i="2" s="1"/>
  <c r="AD63" i="2"/>
  <c r="Y63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5" i="2" l="1"/>
  <c r="V66" i="2"/>
  <c r="AE64" i="2"/>
  <c r="Z64" i="2" s="1"/>
  <c r="AC64" i="2"/>
  <c r="X64" i="2" s="1"/>
  <c r="AF64" i="2"/>
  <c r="AA64" i="2" s="1"/>
  <c r="AD64" i="2"/>
  <c r="Y64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W66" i="2" l="1"/>
  <c r="V67" i="2"/>
  <c r="AE65" i="2"/>
  <c r="Z65" i="2" s="1"/>
  <c r="AC65" i="2"/>
  <c r="X65" i="2" s="1"/>
  <c r="AF65" i="2"/>
  <c r="AA65" i="2" s="1"/>
  <c r="AD65" i="2"/>
  <c r="Y65" i="2" s="1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7" i="2" l="1"/>
  <c r="V68" i="2"/>
  <c r="AE66" i="2"/>
  <c r="Z66" i="2" s="1"/>
  <c r="AC66" i="2"/>
  <c r="X66" i="2" s="1"/>
  <c r="AF66" i="2"/>
  <c r="AA66" i="2" s="1"/>
  <c r="AD66" i="2"/>
  <c r="Y6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W68" i="2" l="1"/>
  <c r="V69" i="2"/>
  <c r="AE67" i="2"/>
  <c r="Z67" i="2" s="1"/>
  <c r="AC67" i="2"/>
  <c r="X67" i="2" s="1"/>
  <c r="AF67" i="2"/>
  <c r="AA67" i="2" s="1"/>
  <c r="AD67" i="2"/>
  <c r="Y67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9" i="2" l="1"/>
  <c r="V70" i="2"/>
  <c r="AE68" i="2"/>
  <c r="Z68" i="2" s="1"/>
  <c r="AC68" i="2"/>
  <c r="X68" i="2" s="1"/>
  <c r="AF68" i="2"/>
  <c r="AA68" i="2" s="1"/>
  <c r="AD68" i="2"/>
  <c r="Y6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70" i="2" l="1"/>
  <c r="V71" i="2"/>
  <c r="AE69" i="2"/>
  <c r="Z69" i="2" s="1"/>
  <c r="AC69" i="2"/>
  <c r="X69" i="2" s="1"/>
  <c r="AF69" i="2"/>
  <c r="AA69" i="2" s="1"/>
  <c r="AD69" i="2"/>
  <c r="Y69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AE70" i="2" l="1"/>
  <c r="Z70" i="2" s="1"/>
  <c r="AC70" i="2"/>
  <c r="X70" i="2" s="1"/>
  <c r="AF70" i="2"/>
  <c r="AA70" i="2" s="1"/>
  <c r="AD70" i="2"/>
  <c r="Y70" i="2" s="1"/>
  <c r="W71" i="2"/>
  <c r="V72" i="2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2" i="2" l="1"/>
  <c r="V73" i="2"/>
  <c r="AE71" i="2"/>
  <c r="Z71" i="2" s="1"/>
  <c r="AC71" i="2"/>
  <c r="X71" i="2" s="1"/>
  <c r="AF71" i="2"/>
  <c r="AA71" i="2" s="1"/>
  <c r="AD71" i="2"/>
  <c r="Y71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E72" i="2" l="1"/>
  <c r="Z72" i="2" s="1"/>
  <c r="AC72" i="2"/>
  <c r="X72" i="2" s="1"/>
  <c r="AF72" i="2"/>
  <c r="AA72" i="2" s="1"/>
  <c r="AD72" i="2"/>
  <c r="Y72" i="2" s="1"/>
  <c r="W73" i="2"/>
  <c r="V74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E73" i="2" l="1"/>
  <c r="Z73" i="2" s="1"/>
  <c r="AC73" i="2"/>
  <c r="X73" i="2" s="1"/>
  <c r="AF73" i="2"/>
  <c r="AA73" i="2" s="1"/>
  <c r="AD73" i="2"/>
  <c r="Y73" i="2" s="1"/>
  <c r="W74" i="2"/>
  <c r="V75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5" i="2" l="1"/>
  <c r="V76" i="2"/>
  <c r="AE74" i="2"/>
  <c r="Z74" i="2" s="1"/>
  <c r="AC74" i="2"/>
  <c r="X74" i="2" s="1"/>
  <c r="AF74" i="2"/>
  <c r="AA74" i="2" s="1"/>
  <c r="AD74" i="2"/>
  <c r="Y74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6" i="2" l="1"/>
  <c r="V77" i="2"/>
  <c r="AE75" i="2"/>
  <c r="Z75" i="2" s="1"/>
  <c r="AC75" i="2"/>
  <c r="X75" i="2" s="1"/>
  <c r="AF75" i="2"/>
  <c r="AA75" i="2" s="1"/>
  <c r="AD75" i="2"/>
  <c r="Y75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7" i="2" l="1"/>
  <c r="V78" i="2"/>
  <c r="AE76" i="2"/>
  <c r="Z76" i="2" s="1"/>
  <c r="AC76" i="2"/>
  <c r="X76" i="2" s="1"/>
  <c r="AF76" i="2"/>
  <c r="AA76" i="2" s="1"/>
  <c r="AD76" i="2"/>
  <c r="Y7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8" i="2" l="1"/>
  <c r="V79" i="2"/>
  <c r="AE77" i="2"/>
  <c r="Z77" i="2" s="1"/>
  <c r="AC77" i="2"/>
  <c r="X77" i="2" s="1"/>
  <c r="AF77" i="2"/>
  <c r="AA77" i="2" s="1"/>
  <c r="AD77" i="2"/>
  <c r="Y77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9" i="2" l="1"/>
  <c r="V80" i="2"/>
  <c r="AE78" i="2"/>
  <c r="Z78" i="2" s="1"/>
  <c r="AC78" i="2"/>
  <c r="X78" i="2" s="1"/>
  <c r="AF78" i="2"/>
  <c r="AA78" i="2" s="1"/>
  <c r="AD78" i="2"/>
  <c r="Y78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80" i="2" l="1"/>
  <c r="V81" i="2"/>
  <c r="AE79" i="2"/>
  <c r="Z79" i="2" s="1"/>
  <c r="AC79" i="2"/>
  <c r="X79" i="2" s="1"/>
  <c r="AF79" i="2"/>
  <c r="AA79" i="2" s="1"/>
  <c r="AD79" i="2"/>
  <c r="Y79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1" i="2" l="1"/>
  <c r="V82" i="2"/>
  <c r="AE80" i="2"/>
  <c r="Z80" i="2" s="1"/>
  <c r="AC80" i="2"/>
  <c r="X80" i="2" s="1"/>
  <c r="AF80" i="2"/>
  <c r="AA80" i="2" s="1"/>
  <c r="AD80" i="2"/>
  <c r="Y80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2" i="2" l="1"/>
  <c r="V83" i="2"/>
  <c r="AE81" i="2"/>
  <c r="Z81" i="2" s="1"/>
  <c r="AC81" i="2"/>
  <c r="X81" i="2" s="1"/>
  <c r="AF81" i="2"/>
  <c r="AA81" i="2" s="1"/>
  <c r="AD81" i="2"/>
  <c r="Y81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E82" i="2"/>
  <c r="Z82" i="2" s="1"/>
  <c r="AC82" i="2"/>
  <c r="X82" i="2" s="1"/>
  <c r="AF82" i="2"/>
  <c r="AA82" i="2" s="1"/>
  <c r="AD82" i="2"/>
  <c r="Y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E83" i="2" l="1"/>
  <c r="Z83" i="2" s="1"/>
  <c r="AC83" i="2"/>
  <c r="X83" i="2" s="1"/>
  <c r="AF83" i="2"/>
  <c r="AA83" i="2" s="1"/>
  <c r="AD83" i="2"/>
  <c r="Y83" i="2" s="1"/>
  <c r="W84" i="2"/>
  <c r="V85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AE84" i="2" l="1"/>
  <c r="Z84" i="2" s="1"/>
  <c r="AC84" i="2"/>
  <c r="X84" i="2" s="1"/>
  <c r="AF84" i="2"/>
  <c r="AA84" i="2" s="1"/>
  <c r="AD84" i="2"/>
  <c r="Y84" i="2" s="1"/>
  <c r="W85" i="2"/>
  <c r="V86" i="2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6" i="2" l="1"/>
  <c r="V87" i="2"/>
  <c r="AE85" i="2"/>
  <c r="Z85" i="2" s="1"/>
  <c r="AC85" i="2"/>
  <c r="X85" i="2" s="1"/>
  <c r="AF85" i="2"/>
  <c r="AA85" i="2" s="1"/>
  <c r="AD85" i="2"/>
  <c r="Y85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AE86" i="2" l="1"/>
  <c r="Z86" i="2" s="1"/>
  <c r="AC86" i="2"/>
  <c r="X86" i="2" s="1"/>
  <c r="AF86" i="2"/>
  <c r="AA86" i="2" s="1"/>
  <c r="AD86" i="2"/>
  <c r="Y86" i="2" s="1"/>
  <c r="W87" i="2"/>
  <c r="V88" i="2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8" i="2" l="1"/>
  <c r="V89" i="2"/>
  <c r="AE87" i="2"/>
  <c r="Z87" i="2" s="1"/>
  <c r="AC87" i="2"/>
  <c r="X87" i="2" s="1"/>
  <c r="AF87" i="2"/>
  <c r="AA87" i="2" s="1"/>
  <c r="AD87" i="2"/>
  <c r="Y87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9" i="2" l="1"/>
  <c r="V90" i="2"/>
  <c r="AE88" i="2"/>
  <c r="Z88" i="2" s="1"/>
  <c r="AC88" i="2"/>
  <c r="X88" i="2" s="1"/>
  <c r="AF88" i="2"/>
  <c r="AA88" i="2" s="1"/>
  <c r="AD88" i="2"/>
  <c r="Y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90" i="2" l="1"/>
  <c r="V91" i="2"/>
  <c r="AE89" i="2"/>
  <c r="Z89" i="2" s="1"/>
  <c r="AC89" i="2"/>
  <c r="X89" i="2" s="1"/>
  <c r="AF89" i="2"/>
  <c r="AA89" i="2" s="1"/>
  <c r="AD89" i="2"/>
  <c r="Y89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E90" i="2"/>
  <c r="Z90" i="2" s="1"/>
  <c r="AC90" i="2"/>
  <c r="X90" i="2" s="1"/>
  <c r="AF90" i="2"/>
  <c r="AA90" i="2" s="1"/>
  <c r="AD90" i="2"/>
  <c r="Y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2" i="2" l="1"/>
  <c r="V93" i="2"/>
  <c r="AE91" i="2"/>
  <c r="Z91" i="2" s="1"/>
  <c r="AC91" i="2"/>
  <c r="X91" i="2" s="1"/>
  <c r="AF91" i="2"/>
  <c r="AA91" i="2" s="1"/>
  <c r="AD91" i="2"/>
  <c r="Y91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AE92" i="2" l="1"/>
  <c r="Z92" i="2" s="1"/>
  <c r="AC92" i="2"/>
  <c r="X92" i="2" s="1"/>
  <c r="AF92" i="2"/>
  <c r="AA92" i="2" s="1"/>
  <c r="AD92" i="2"/>
  <c r="Y92" i="2" s="1"/>
  <c r="W93" i="2"/>
  <c r="V94" i="2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AE93" i="2" l="1"/>
  <c r="Z93" i="2" s="1"/>
  <c r="AC93" i="2"/>
  <c r="X93" i="2" s="1"/>
  <c r="AF93" i="2"/>
  <c r="AA93" i="2" s="1"/>
  <c r="AD93" i="2"/>
  <c r="Y93" i="2" s="1"/>
  <c r="W94" i="2"/>
  <c r="V95" i="2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E94" i="2"/>
  <c r="Z94" i="2" s="1"/>
  <c r="AC94" i="2"/>
  <c r="X94" i="2" s="1"/>
  <c r="AF94" i="2"/>
  <c r="AA94" i="2" s="1"/>
  <c r="AD94" i="2"/>
  <c r="Y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6" i="2" l="1"/>
  <c r="V97" i="2"/>
  <c r="AE95" i="2"/>
  <c r="Z95" i="2" s="1"/>
  <c r="AC95" i="2"/>
  <c r="X95" i="2" s="1"/>
  <c r="AF95" i="2"/>
  <c r="AA95" i="2" s="1"/>
  <c r="AD95" i="2"/>
  <c r="Y95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AE96" i="2" l="1"/>
  <c r="Z96" i="2" s="1"/>
  <c r="AC96" i="2"/>
  <c r="X96" i="2" s="1"/>
  <c r="AF96" i="2"/>
  <c r="AA96" i="2" s="1"/>
  <c r="AD96" i="2"/>
  <c r="Y96" i="2" s="1"/>
  <c r="W97" i="2"/>
  <c r="V98" i="2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8" i="2" l="1"/>
  <c r="V99" i="2"/>
  <c r="AE97" i="2"/>
  <c r="Z97" i="2" s="1"/>
  <c r="AC97" i="2"/>
  <c r="X97" i="2" s="1"/>
  <c r="AF97" i="2"/>
  <c r="AA97" i="2" s="1"/>
  <c r="AD97" i="2"/>
  <c r="Y97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AE98" i="2" l="1"/>
  <c r="Z98" i="2" s="1"/>
  <c r="AC98" i="2"/>
  <c r="X98" i="2" s="1"/>
  <c r="AF98" i="2"/>
  <c r="AA98" i="2" s="1"/>
  <c r="AD98" i="2"/>
  <c r="Y98" i="2" s="1"/>
  <c r="W99" i="2"/>
  <c r="V100" i="2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0" i="2" l="1"/>
  <c r="V101" i="2"/>
  <c r="AE99" i="2"/>
  <c r="Z99" i="2" s="1"/>
  <c r="AC99" i="2"/>
  <c r="X99" i="2" s="1"/>
  <c r="AF99" i="2"/>
  <c r="AA99" i="2" s="1"/>
  <c r="AD99" i="2"/>
  <c r="Y99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1" i="2" l="1"/>
  <c r="V102" i="2"/>
  <c r="AE100" i="2"/>
  <c r="Z100" i="2" s="1"/>
  <c r="AC100" i="2"/>
  <c r="X100" i="2" s="1"/>
  <c r="AF100" i="2"/>
  <c r="AA100" i="2" s="1"/>
  <c r="AD100" i="2"/>
  <c r="Y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AE101" i="2" l="1"/>
  <c r="Z101" i="2" s="1"/>
  <c r="AC101" i="2"/>
  <c r="X101" i="2" s="1"/>
  <c r="AF101" i="2"/>
  <c r="AA101" i="2" s="1"/>
  <c r="AD101" i="2"/>
  <c r="Y101" i="2" s="1"/>
  <c r="W102" i="2"/>
  <c r="V103" i="2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3" i="2" l="1"/>
  <c r="V104" i="2"/>
  <c r="AE102" i="2"/>
  <c r="Z102" i="2" s="1"/>
  <c r="AC102" i="2"/>
  <c r="X102" i="2" s="1"/>
  <c r="AF102" i="2"/>
  <c r="AA102" i="2" s="1"/>
  <c r="AD102" i="2"/>
  <c r="Y10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4" i="2" l="1"/>
  <c r="V105" i="2"/>
  <c r="AE103" i="2"/>
  <c r="Z103" i="2" s="1"/>
  <c r="AC103" i="2"/>
  <c r="X103" i="2" s="1"/>
  <c r="AF103" i="2"/>
  <c r="AA103" i="2" s="1"/>
  <c r="AD103" i="2"/>
  <c r="Y103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AE104" i="2" l="1"/>
  <c r="Z104" i="2" s="1"/>
  <c r="AC104" i="2"/>
  <c r="X104" i="2" s="1"/>
  <c r="AF104" i="2"/>
  <c r="AA104" i="2" s="1"/>
  <c r="AD104" i="2"/>
  <c r="Y104" i="2" s="1"/>
  <c r="W105" i="2"/>
  <c r="V106" i="2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6" i="2" l="1"/>
  <c r="V107" i="2"/>
  <c r="AE105" i="2"/>
  <c r="Z105" i="2" s="1"/>
  <c r="AC105" i="2"/>
  <c r="X105" i="2" s="1"/>
  <c r="AF105" i="2"/>
  <c r="AA105" i="2" s="1"/>
  <c r="AD105" i="2"/>
  <c r="Y105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AE106" i="2" l="1"/>
  <c r="Z106" i="2" s="1"/>
  <c r="AC106" i="2"/>
  <c r="X106" i="2" s="1"/>
  <c r="AF106" i="2"/>
  <c r="AA106" i="2" s="1"/>
  <c r="AD106" i="2"/>
  <c r="Y106" i="2" s="1"/>
  <c r="W107" i="2"/>
  <c r="V108" i="2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8" i="2" l="1"/>
  <c r="V109" i="2"/>
  <c r="AE107" i="2"/>
  <c r="Z107" i="2" s="1"/>
  <c r="AC107" i="2"/>
  <c r="X107" i="2" s="1"/>
  <c r="AF107" i="2"/>
  <c r="AA107" i="2" s="1"/>
  <c r="AD107" i="2"/>
  <c r="Y107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9" i="2" l="1"/>
  <c r="V110" i="2"/>
  <c r="AE108" i="2"/>
  <c r="Z108" i="2" s="1"/>
  <c r="AC108" i="2"/>
  <c r="X108" i="2" s="1"/>
  <c r="AF108" i="2"/>
  <c r="AA108" i="2" s="1"/>
  <c r="AD108" i="2"/>
  <c r="Y10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AE109" i="2" l="1"/>
  <c r="Z109" i="2" s="1"/>
  <c r="AC109" i="2"/>
  <c r="X109" i="2" s="1"/>
  <c r="AF109" i="2"/>
  <c r="AA109" i="2" s="1"/>
  <c r="AD109" i="2"/>
  <c r="Y109" i="2" s="1"/>
  <c r="W110" i="2"/>
  <c r="V111" i="2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1" i="2" l="1"/>
  <c r="V112" i="2"/>
  <c r="AE110" i="2"/>
  <c r="Z110" i="2" s="1"/>
  <c r="AC110" i="2"/>
  <c r="X110" i="2" s="1"/>
  <c r="AF110" i="2"/>
  <c r="AA110" i="2" s="1"/>
  <c r="AD110" i="2"/>
  <c r="Y110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AE111" i="2" l="1"/>
  <c r="Z111" i="2" s="1"/>
  <c r="AC111" i="2"/>
  <c r="X111" i="2" s="1"/>
  <c r="AF111" i="2"/>
  <c r="AA111" i="2" s="1"/>
  <c r="AD111" i="2"/>
  <c r="Y111" i="2" s="1"/>
  <c r="W112" i="2"/>
  <c r="V113" i="2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AE112" i="2" l="1"/>
  <c r="Z112" i="2" s="1"/>
  <c r="AC112" i="2"/>
  <c r="X112" i="2" s="1"/>
  <c r="AF112" i="2"/>
  <c r="AA112" i="2" s="1"/>
  <c r="AD112" i="2"/>
  <c r="Y112" i="2" s="1"/>
  <c r="W113" i="2"/>
  <c r="V114" i="2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4" i="2" l="1"/>
  <c r="V115" i="2"/>
  <c r="AE113" i="2"/>
  <c r="Z113" i="2" s="1"/>
  <c r="AC113" i="2"/>
  <c r="X113" i="2" s="1"/>
  <c r="AF113" i="2"/>
  <c r="AA113" i="2" s="1"/>
  <c r="AD113" i="2"/>
  <c r="Y113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5" i="2" l="1"/>
  <c r="V116" i="2"/>
  <c r="AE114" i="2"/>
  <c r="Z114" i="2" s="1"/>
  <c r="AC114" i="2"/>
  <c r="X114" i="2" s="1"/>
  <c r="AF114" i="2"/>
  <c r="AA114" i="2" s="1"/>
  <c r="AD114" i="2"/>
  <c r="Y114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AE115" i="2" l="1"/>
  <c r="Z115" i="2" s="1"/>
  <c r="AC115" i="2"/>
  <c r="X115" i="2" s="1"/>
  <c r="AF115" i="2"/>
  <c r="AA115" i="2" s="1"/>
  <c r="AD115" i="2"/>
  <c r="Y115" i="2" s="1"/>
  <c r="W116" i="2"/>
  <c r="V117" i="2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7" i="2" l="1"/>
  <c r="V118" i="2"/>
  <c r="AE116" i="2"/>
  <c r="Z116" i="2" s="1"/>
  <c r="AC116" i="2"/>
  <c r="X116" i="2" s="1"/>
  <c r="AF116" i="2"/>
  <c r="AA116" i="2" s="1"/>
  <c r="AD116" i="2"/>
  <c r="Y116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AE117" i="2"/>
  <c r="Z117" i="2" s="1"/>
  <c r="AC117" i="2"/>
  <c r="X117" i="2" s="1"/>
  <c r="AF117" i="2"/>
  <c r="AA117" i="2" s="1"/>
  <c r="AD117" i="2"/>
  <c r="Y117" i="2" s="1"/>
  <c r="W118" i="2"/>
  <c r="V119" i="2"/>
  <c r="V21" i="3"/>
  <c r="W119" i="2" l="1"/>
  <c r="V120" i="2"/>
  <c r="AE118" i="2"/>
  <c r="Z118" i="2" s="1"/>
  <c r="AC118" i="2"/>
  <c r="X118" i="2" s="1"/>
  <c r="AF118" i="2"/>
  <c r="AA118" i="2" s="1"/>
  <c r="AD118" i="2"/>
  <c r="Y118" i="2" s="1"/>
  <c r="V104" i="3"/>
  <c r="V27" i="3"/>
  <c r="V52" i="3"/>
  <c r="V50" i="3"/>
  <c r="V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V127" i="3"/>
  <c r="V98" i="3"/>
  <c r="V28" i="3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110" i="3" l="1"/>
  <c r="Z58" i="3"/>
  <c r="Z27" i="3"/>
  <c r="Z126" i="3"/>
  <c r="Z23" i="3"/>
  <c r="Z84" i="3"/>
  <c r="Z64" i="3"/>
  <c r="V131" i="3"/>
  <c r="Z130" i="3" s="1"/>
  <c r="AE119" i="2"/>
  <c r="Z119" i="2" s="1"/>
  <c r="AC119" i="2"/>
  <c r="X119" i="2" s="1"/>
  <c r="AF119" i="2"/>
  <c r="AA119" i="2" s="1"/>
  <c r="AD119" i="2"/>
  <c r="Y119" i="2" s="1"/>
  <c r="W120" i="2"/>
  <c r="V121" i="2"/>
  <c r="Z122" i="3"/>
  <c r="Z75" i="3"/>
  <c r="Z111" i="3"/>
  <c r="Z54" i="3"/>
  <c r="Z77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2" i="3" l="1"/>
  <c r="Z131" i="3" s="1"/>
  <c r="AE120" i="2"/>
  <c r="Z120" i="2" s="1"/>
  <c r="AC120" i="2"/>
  <c r="X120" i="2" s="1"/>
  <c r="AF120" i="2"/>
  <c r="AA120" i="2" s="1"/>
  <c r="AD120" i="2"/>
  <c r="Y120" i="2" s="1"/>
  <c r="W121" i="2"/>
  <c r="V122" i="2"/>
  <c r="Y21" i="3"/>
  <c r="AA21" i="3" l="1"/>
  <c r="AG21" i="3"/>
  <c r="AB21" i="3"/>
  <c r="AC21" i="3" s="1"/>
  <c r="AD21" i="3" s="1"/>
  <c r="AE21" i="3" s="1"/>
  <c r="AF21" i="3" s="1"/>
  <c r="V133" i="3"/>
  <c r="Z132" i="3" s="1"/>
  <c r="AE121" i="2"/>
  <c r="Z121" i="2" s="1"/>
  <c r="AC121" i="2"/>
  <c r="X121" i="2" s="1"/>
  <c r="AF121" i="2"/>
  <c r="AA121" i="2" s="1"/>
  <c r="AD121" i="2"/>
  <c r="Y121" i="2" s="1"/>
  <c r="W122" i="2"/>
  <c r="V123" i="2"/>
  <c r="AH21" i="3" l="1"/>
  <c r="V134" i="3"/>
  <c r="Z133" i="3" s="1"/>
  <c r="AE122" i="2"/>
  <c r="Z122" i="2" s="1"/>
  <c r="AC122" i="2"/>
  <c r="X122" i="2" s="1"/>
  <c r="AF122" i="2"/>
  <c r="AA122" i="2" s="1"/>
  <c r="AD122" i="2"/>
  <c r="Y122" i="2" s="1"/>
  <c r="W123" i="2"/>
  <c r="V124" i="2"/>
  <c r="Y22" i="3"/>
  <c r="AB22" i="3" l="1"/>
  <c r="AG22" i="3"/>
  <c r="AA22" i="3"/>
  <c r="V135" i="3"/>
  <c r="Z134" i="3" s="1"/>
  <c r="AE123" i="2"/>
  <c r="Z123" i="2" s="1"/>
  <c r="AC123" i="2"/>
  <c r="X123" i="2" s="1"/>
  <c r="AF123" i="2"/>
  <c r="AA123" i="2" s="1"/>
  <c r="AD123" i="2"/>
  <c r="Y123" i="2" s="1"/>
  <c r="W124" i="2"/>
  <c r="V125" i="2"/>
  <c r="AH22" i="3"/>
  <c r="AC22" i="3" l="1"/>
  <c r="AD22" i="3" s="1"/>
  <c r="AE22" i="3" s="1"/>
  <c r="AF22" i="3" s="1"/>
  <c r="Y23" i="3" s="1"/>
  <c r="V136" i="3"/>
  <c r="Z135" i="3" s="1"/>
  <c r="AE124" i="2"/>
  <c r="Z124" i="2" s="1"/>
  <c r="AC124" i="2"/>
  <c r="X124" i="2" s="1"/>
  <c r="AF124" i="2"/>
  <c r="AA124" i="2" s="1"/>
  <c r="AD124" i="2"/>
  <c r="Y124" i="2" s="1"/>
  <c r="W125" i="2"/>
  <c r="V126" i="2"/>
  <c r="AG23" i="3" l="1"/>
  <c r="AA23" i="3"/>
  <c r="AB23" i="3"/>
  <c r="AH23" i="3" s="1"/>
  <c r="V137" i="3"/>
  <c r="Z136" i="3" s="1"/>
  <c r="AE125" i="2"/>
  <c r="Z125" i="2" s="1"/>
  <c r="AC125" i="2"/>
  <c r="X125" i="2" s="1"/>
  <c r="AF125" i="2"/>
  <c r="AA125" i="2" s="1"/>
  <c r="AD125" i="2"/>
  <c r="Y125" i="2" s="1"/>
  <c r="W126" i="2"/>
  <c r="V127" i="2"/>
  <c r="AC23" i="3" l="1"/>
  <c r="AD23" i="3" s="1"/>
  <c r="AE23" i="3" s="1"/>
  <c r="AF23" i="3" s="1"/>
  <c r="Y24" i="3" s="1"/>
  <c r="V138" i="3"/>
  <c r="Z137" i="3" s="1"/>
  <c r="AE126" i="2"/>
  <c r="Z126" i="2" s="1"/>
  <c r="AC126" i="2"/>
  <c r="X126" i="2" s="1"/>
  <c r="AF126" i="2"/>
  <c r="AA126" i="2" s="1"/>
  <c r="AD126" i="2"/>
  <c r="Y126" i="2" s="1"/>
  <c r="W127" i="2"/>
  <c r="V128" i="2"/>
  <c r="AG24" i="3" l="1"/>
  <c r="AA24" i="3"/>
  <c r="AB24" i="3"/>
  <c r="AH24" i="3" s="1"/>
  <c r="V139" i="3"/>
  <c r="Z138" i="3" s="1"/>
  <c r="AE127" i="2"/>
  <c r="Z127" i="2" s="1"/>
  <c r="AC127" i="2"/>
  <c r="X127" i="2" s="1"/>
  <c r="AF127" i="2"/>
  <c r="AA127" i="2" s="1"/>
  <c r="AD127" i="2"/>
  <c r="Y127" i="2" s="1"/>
  <c r="W128" i="2"/>
  <c r="V129" i="2"/>
  <c r="AC24" i="3" l="1"/>
  <c r="AD24" i="3" s="1"/>
  <c r="AE24" i="3" s="1"/>
  <c r="AF24" i="3" s="1"/>
  <c r="Y25" i="3" s="1"/>
  <c r="V140" i="3"/>
  <c r="Z139" i="3" s="1"/>
  <c r="AE128" i="2"/>
  <c r="Z128" i="2" s="1"/>
  <c r="AC128" i="2"/>
  <c r="X128" i="2" s="1"/>
  <c r="AF128" i="2"/>
  <c r="AA128" i="2" s="1"/>
  <c r="AD128" i="2"/>
  <c r="Y128" i="2" s="1"/>
  <c r="W129" i="2"/>
  <c r="V130" i="2"/>
  <c r="AG25" i="3" l="1"/>
  <c r="AA25" i="3"/>
  <c r="AB25" i="3"/>
  <c r="AH25" i="3" s="1"/>
  <c r="V141" i="3"/>
  <c r="Z140" i="3" s="1"/>
  <c r="AE129" i="2"/>
  <c r="Z129" i="2" s="1"/>
  <c r="AC129" i="2"/>
  <c r="X129" i="2" s="1"/>
  <c r="AF129" i="2"/>
  <c r="AA129" i="2" s="1"/>
  <c r="AD129" i="2"/>
  <c r="Y129" i="2" s="1"/>
  <c r="W130" i="2"/>
  <c r="V131" i="2"/>
  <c r="AC25" i="3" l="1"/>
  <c r="AD25" i="3" s="1"/>
  <c r="AE25" i="3" s="1"/>
  <c r="AF25" i="3" s="1"/>
  <c r="Y26" i="3" s="1"/>
  <c r="V142" i="3"/>
  <c r="Z141" i="3" s="1"/>
  <c r="AE130" i="2"/>
  <c r="Z130" i="2" s="1"/>
  <c r="AC130" i="2"/>
  <c r="X130" i="2" s="1"/>
  <c r="AF130" i="2"/>
  <c r="AA130" i="2" s="1"/>
  <c r="AD130" i="2"/>
  <c r="Y130" i="2" s="1"/>
  <c r="W131" i="2"/>
  <c r="V132" i="2"/>
  <c r="AG26" i="3" l="1"/>
  <c r="AA26" i="3"/>
  <c r="AB26" i="3"/>
  <c r="V143" i="3"/>
  <c r="Z142" i="3" s="1"/>
  <c r="AE131" i="2"/>
  <c r="Z131" i="2" s="1"/>
  <c r="AC131" i="2"/>
  <c r="X131" i="2" s="1"/>
  <c r="AF131" i="2"/>
  <c r="AA131" i="2" s="1"/>
  <c r="AD131" i="2"/>
  <c r="Y131" i="2" s="1"/>
  <c r="W132" i="2"/>
  <c r="V133" i="2"/>
  <c r="AC26" i="3" l="1"/>
  <c r="AD26" i="3" s="1"/>
  <c r="AE26" i="3" s="1"/>
  <c r="AF26" i="3" s="1"/>
  <c r="Y27" i="3" s="1"/>
  <c r="AH26" i="3"/>
  <c r="V144" i="3"/>
  <c r="Z143" i="3" s="1"/>
  <c r="AE132" i="2"/>
  <c r="Z132" i="2" s="1"/>
  <c r="AC132" i="2"/>
  <c r="X132" i="2" s="1"/>
  <c r="AF132" i="2"/>
  <c r="AA132" i="2" s="1"/>
  <c r="AD132" i="2"/>
  <c r="Y132" i="2" s="1"/>
  <c r="W133" i="2"/>
  <c r="V134" i="2"/>
  <c r="AG27" i="3" l="1"/>
  <c r="AA27" i="3"/>
  <c r="AB27" i="3"/>
  <c r="V145" i="3"/>
  <c r="Z144" i="3" s="1"/>
  <c r="AE133" i="2"/>
  <c r="Z133" i="2" s="1"/>
  <c r="AC133" i="2"/>
  <c r="X133" i="2" s="1"/>
  <c r="AF133" i="2"/>
  <c r="AA133" i="2" s="1"/>
  <c r="AD133" i="2"/>
  <c r="Y133" i="2" s="1"/>
  <c r="W134" i="2"/>
  <c r="V135" i="2"/>
  <c r="AC27" i="3" l="1"/>
  <c r="AD27" i="3" s="1"/>
  <c r="AE27" i="3" s="1"/>
  <c r="AF27" i="3" s="1"/>
  <c r="Y28" i="3" s="1"/>
  <c r="AH27" i="3"/>
  <c r="V146" i="3"/>
  <c r="Z145" i="3" s="1"/>
  <c r="AE134" i="2"/>
  <c r="Z134" i="2" s="1"/>
  <c r="AC134" i="2"/>
  <c r="X134" i="2" s="1"/>
  <c r="AF134" i="2"/>
  <c r="AA134" i="2" s="1"/>
  <c r="AD134" i="2"/>
  <c r="Y134" i="2" s="1"/>
  <c r="W135" i="2"/>
  <c r="V136" i="2"/>
  <c r="AA28" i="3" l="1"/>
  <c r="AB28" i="3"/>
  <c r="AG28" i="3"/>
  <c r="V147" i="3"/>
  <c r="Z146" i="3" s="1"/>
  <c r="W136" i="2"/>
  <c r="V137" i="2"/>
  <c r="AE135" i="2"/>
  <c r="Z135" i="2" s="1"/>
  <c r="AC135" i="2"/>
  <c r="X135" i="2" s="1"/>
  <c r="AF135" i="2"/>
  <c r="AA135" i="2" s="1"/>
  <c r="AD135" i="2"/>
  <c r="Y135" i="2" s="1"/>
  <c r="AC28" i="3" l="1"/>
  <c r="AD28" i="3" s="1"/>
  <c r="AE28" i="3" s="1"/>
  <c r="AF28" i="3" s="1"/>
  <c r="Y29" i="3" s="1"/>
  <c r="AH28" i="3"/>
  <c r="V148" i="3"/>
  <c r="Z147" i="3" s="1"/>
  <c r="AE136" i="2"/>
  <c r="Z136" i="2" s="1"/>
  <c r="AC136" i="2"/>
  <c r="X136" i="2" s="1"/>
  <c r="AF136" i="2"/>
  <c r="AA136" i="2" s="1"/>
  <c r="AD136" i="2"/>
  <c r="Y136" i="2" s="1"/>
  <c r="W137" i="2"/>
  <c r="V138" i="2"/>
  <c r="AA29" i="3" l="1"/>
  <c r="AB29" i="3"/>
  <c r="AH29" i="3" s="1"/>
  <c r="AG29" i="3"/>
  <c r="V149" i="3"/>
  <c r="Z148" i="3" s="1"/>
  <c r="AE137" i="2"/>
  <c r="Z137" i="2" s="1"/>
  <c r="AC137" i="2"/>
  <c r="X137" i="2" s="1"/>
  <c r="AF137" i="2"/>
  <c r="AA137" i="2" s="1"/>
  <c r="AD137" i="2"/>
  <c r="Y137" i="2" s="1"/>
  <c r="W138" i="2"/>
  <c r="V139" i="2"/>
  <c r="AC29" i="3" l="1"/>
  <c r="AD29" i="3" s="1"/>
  <c r="AE29" i="3" s="1"/>
  <c r="AF29" i="3" s="1"/>
  <c r="Y30" i="3" s="1"/>
  <c r="V150" i="3"/>
  <c r="Z149" i="3" s="1"/>
  <c r="AE138" i="2"/>
  <c r="Z138" i="2" s="1"/>
  <c r="AC138" i="2"/>
  <c r="X138" i="2" s="1"/>
  <c r="AF138" i="2"/>
  <c r="AA138" i="2" s="1"/>
  <c r="AD138" i="2"/>
  <c r="Y138" i="2" s="1"/>
  <c r="W139" i="2"/>
  <c r="V140" i="2"/>
  <c r="AB30" i="3" l="1"/>
  <c r="AG30" i="3"/>
  <c r="AA30" i="3"/>
  <c r="V151" i="3"/>
  <c r="Z150" i="3" s="1"/>
  <c r="AE139" i="2"/>
  <c r="Z139" i="2" s="1"/>
  <c r="AC139" i="2"/>
  <c r="X139" i="2" s="1"/>
  <c r="AF139" i="2"/>
  <c r="AA139" i="2" s="1"/>
  <c r="AD139" i="2"/>
  <c r="Y139" i="2" s="1"/>
  <c r="W140" i="2"/>
  <c r="V141" i="2"/>
  <c r="AH30" i="3"/>
  <c r="AC30" i="3" l="1"/>
  <c r="AD30" i="3" s="1"/>
  <c r="AE30" i="3" s="1"/>
  <c r="AF30" i="3" s="1"/>
  <c r="Y31" i="3" s="1"/>
  <c r="V152" i="3"/>
  <c r="Z151" i="3" s="1"/>
  <c r="AE140" i="2"/>
  <c r="Z140" i="2" s="1"/>
  <c r="AC140" i="2"/>
  <c r="X140" i="2" s="1"/>
  <c r="AF140" i="2"/>
  <c r="AA140" i="2" s="1"/>
  <c r="AD140" i="2"/>
  <c r="Y140" i="2" s="1"/>
  <c r="W141" i="2"/>
  <c r="V142" i="2"/>
  <c r="AG31" i="3" l="1"/>
  <c r="AA31" i="3"/>
  <c r="AB31" i="3"/>
  <c r="V153" i="3"/>
  <c r="Z152" i="3" s="1"/>
  <c r="AE141" i="2"/>
  <c r="Z141" i="2" s="1"/>
  <c r="AC141" i="2"/>
  <c r="X141" i="2" s="1"/>
  <c r="AF141" i="2"/>
  <c r="AA141" i="2" s="1"/>
  <c r="AD141" i="2"/>
  <c r="Y141" i="2" s="1"/>
  <c r="W142" i="2"/>
  <c r="V143" i="2"/>
  <c r="AC31" i="3" l="1"/>
  <c r="AD31" i="3" s="1"/>
  <c r="AE31" i="3" s="1"/>
  <c r="AF31" i="3" s="1"/>
  <c r="Y32" i="3" s="1"/>
  <c r="AH31" i="3"/>
  <c r="V154" i="3"/>
  <c r="Z153" i="3" s="1"/>
  <c r="AE142" i="2"/>
  <c r="Z142" i="2" s="1"/>
  <c r="AC142" i="2"/>
  <c r="X142" i="2" s="1"/>
  <c r="AF142" i="2"/>
  <c r="AA142" i="2" s="1"/>
  <c r="AD142" i="2"/>
  <c r="Y142" i="2" s="1"/>
  <c r="W143" i="2"/>
  <c r="V144" i="2"/>
  <c r="AG32" i="3" l="1"/>
  <c r="AA32" i="3"/>
  <c r="AB32" i="3"/>
  <c r="V155" i="3"/>
  <c r="Z154" i="3" s="1"/>
  <c r="AE143" i="2"/>
  <c r="Z143" i="2" s="1"/>
  <c r="AC143" i="2"/>
  <c r="X143" i="2" s="1"/>
  <c r="AF143" i="2"/>
  <c r="AA143" i="2" s="1"/>
  <c r="AD143" i="2"/>
  <c r="Y143" i="2" s="1"/>
  <c r="W144" i="2"/>
  <c r="V145" i="2"/>
  <c r="AC32" i="3" l="1"/>
  <c r="AD32" i="3" s="1"/>
  <c r="AE32" i="3" s="1"/>
  <c r="AF32" i="3" s="1"/>
  <c r="Y33" i="3" s="1"/>
  <c r="AH32" i="3"/>
  <c r="V156" i="3"/>
  <c r="Z155" i="3" s="1"/>
  <c r="AE144" i="2"/>
  <c r="Z144" i="2" s="1"/>
  <c r="AC144" i="2"/>
  <c r="X144" i="2" s="1"/>
  <c r="AF144" i="2"/>
  <c r="AA144" i="2" s="1"/>
  <c r="AD144" i="2"/>
  <c r="Y144" i="2" s="1"/>
  <c r="W145" i="2"/>
  <c r="V146" i="2"/>
  <c r="AG33" i="3" l="1"/>
  <c r="AA33" i="3"/>
  <c r="AB33" i="3"/>
  <c r="V157" i="3"/>
  <c r="Z156" i="3" s="1"/>
  <c r="AE145" i="2"/>
  <c r="Z145" i="2" s="1"/>
  <c r="AC145" i="2"/>
  <c r="X145" i="2" s="1"/>
  <c r="AF145" i="2"/>
  <c r="AA145" i="2" s="1"/>
  <c r="AD145" i="2"/>
  <c r="Y145" i="2" s="1"/>
  <c r="W146" i="2"/>
  <c r="V147" i="2"/>
  <c r="AC33" i="3" l="1"/>
  <c r="AD33" i="3" s="1"/>
  <c r="AE33" i="3" s="1"/>
  <c r="AF33" i="3" s="1"/>
  <c r="Y34" i="3" s="1"/>
  <c r="AH33" i="3"/>
  <c r="V158" i="3"/>
  <c r="Z157" i="3" s="1"/>
  <c r="AE146" i="2"/>
  <c r="Z146" i="2" s="1"/>
  <c r="AC146" i="2"/>
  <c r="X146" i="2" s="1"/>
  <c r="AF146" i="2"/>
  <c r="AA146" i="2" s="1"/>
  <c r="AD146" i="2"/>
  <c r="Y146" i="2" s="1"/>
  <c r="W147" i="2"/>
  <c r="V148" i="2"/>
  <c r="AG34" i="3" l="1"/>
  <c r="AA34" i="3"/>
  <c r="AB34" i="3"/>
  <c r="V159" i="3"/>
  <c r="Z158" i="3" s="1"/>
  <c r="AE147" i="2"/>
  <c r="Z147" i="2" s="1"/>
  <c r="AC147" i="2"/>
  <c r="X147" i="2" s="1"/>
  <c r="AF147" i="2"/>
  <c r="AA147" i="2" s="1"/>
  <c r="AD147" i="2"/>
  <c r="Y147" i="2" s="1"/>
  <c r="W148" i="2"/>
  <c r="V149" i="2"/>
  <c r="AC34" i="3" l="1"/>
  <c r="AD34" i="3" s="1"/>
  <c r="AE34" i="3" s="1"/>
  <c r="AF34" i="3" s="1"/>
  <c r="Y35" i="3" s="1"/>
  <c r="AH34" i="3"/>
  <c r="V160" i="3"/>
  <c r="Z159" i="3" s="1"/>
  <c r="AE148" i="2"/>
  <c r="Z148" i="2" s="1"/>
  <c r="AC148" i="2"/>
  <c r="X148" i="2" s="1"/>
  <c r="AF148" i="2"/>
  <c r="AA148" i="2" s="1"/>
  <c r="AD148" i="2"/>
  <c r="Y148" i="2" s="1"/>
  <c r="W149" i="2"/>
  <c r="V150" i="2"/>
  <c r="AG35" i="3" l="1"/>
  <c r="AA35" i="3"/>
  <c r="AB35" i="3"/>
  <c r="V161" i="3"/>
  <c r="Z160" i="3" s="1"/>
  <c r="AE149" i="2"/>
  <c r="Z149" i="2" s="1"/>
  <c r="AC149" i="2"/>
  <c r="X149" i="2" s="1"/>
  <c r="AF149" i="2"/>
  <c r="AA149" i="2" s="1"/>
  <c r="AD149" i="2"/>
  <c r="Y149" i="2" s="1"/>
  <c r="W150" i="2"/>
  <c r="V151" i="2"/>
  <c r="AC35" i="3" l="1"/>
  <c r="AD35" i="3" s="1"/>
  <c r="AE35" i="3" s="1"/>
  <c r="AF35" i="3" s="1"/>
  <c r="Y36" i="3" s="1"/>
  <c r="AH35" i="3"/>
  <c r="V162" i="3"/>
  <c r="Z161" i="3" s="1"/>
  <c r="AE150" i="2"/>
  <c r="Z150" i="2" s="1"/>
  <c r="AC150" i="2"/>
  <c r="X150" i="2" s="1"/>
  <c r="AF150" i="2"/>
  <c r="AA150" i="2" s="1"/>
  <c r="AD150" i="2"/>
  <c r="Y150" i="2" s="1"/>
  <c r="W151" i="2"/>
  <c r="V152" i="2"/>
  <c r="AA36" i="3" l="1"/>
  <c r="AB36" i="3"/>
  <c r="AH36" i="3" s="1"/>
  <c r="AG36" i="3"/>
  <c r="V163" i="3"/>
  <c r="AE151" i="2"/>
  <c r="Z151" i="2" s="1"/>
  <c r="AC151" i="2"/>
  <c r="X151" i="2" s="1"/>
  <c r="AF151" i="2"/>
  <c r="AA151" i="2" s="1"/>
  <c r="AD151" i="2"/>
  <c r="Y151" i="2" s="1"/>
  <c r="W152" i="2"/>
  <c r="V153" i="2"/>
  <c r="AC36" i="3" l="1"/>
  <c r="AD36" i="3" s="1"/>
  <c r="AE36" i="3" s="1"/>
  <c r="AF36" i="3" s="1"/>
  <c r="Y37" i="3" s="1"/>
  <c r="Z162" i="3"/>
  <c r="W163" i="3"/>
  <c r="V164" i="3"/>
  <c r="Z163" i="3" s="1"/>
  <c r="AE152" i="2"/>
  <c r="Z152" i="2" s="1"/>
  <c r="AC152" i="2"/>
  <c r="X152" i="2" s="1"/>
  <c r="AF152" i="2"/>
  <c r="AA152" i="2" s="1"/>
  <c r="AD152" i="2"/>
  <c r="Y152" i="2" s="1"/>
  <c r="W153" i="2"/>
  <c r="V154" i="2"/>
  <c r="AA37" i="3" l="1"/>
  <c r="AB37" i="3"/>
  <c r="AH37" i="3" s="1"/>
  <c r="AG37" i="3"/>
  <c r="V165" i="3"/>
  <c r="Z164" i="3" s="1"/>
  <c r="AE153" i="2"/>
  <c r="Z153" i="2" s="1"/>
  <c r="AC153" i="2"/>
  <c r="X153" i="2" s="1"/>
  <c r="AF153" i="2"/>
  <c r="AA153" i="2" s="1"/>
  <c r="AD153" i="2"/>
  <c r="Y153" i="2" s="1"/>
  <c r="W154" i="2"/>
  <c r="V155" i="2"/>
  <c r="AC37" i="3" l="1"/>
  <c r="AD37" i="3" s="1"/>
  <c r="AE37" i="3" s="1"/>
  <c r="AF37" i="3" s="1"/>
  <c r="Y38" i="3" s="1"/>
  <c r="V166" i="3"/>
  <c r="Z165" i="3" s="1"/>
  <c r="AE154" i="2"/>
  <c r="Z154" i="2" s="1"/>
  <c r="AC154" i="2"/>
  <c r="X154" i="2" s="1"/>
  <c r="AF154" i="2"/>
  <c r="AA154" i="2" s="1"/>
  <c r="AD154" i="2"/>
  <c r="Y154" i="2" s="1"/>
  <c r="W155" i="2"/>
  <c r="V156" i="2"/>
  <c r="AB38" i="3" l="1"/>
  <c r="AH38" i="3" s="1"/>
  <c r="AG38" i="3"/>
  <c r="AA38" i="3"/>
  <c r="V167" i="3"/>
  <c r="Z166" i="3" s="1"/>
  <c r="AE155" i="2"/>
  <c r="Z155" i="2" s="1"/>
  <c r="AC155" i="2"/>
  <c r="X155" i="2" s="1"/>
  <c r="AF155" i="2"/>
  <c r="AA155" i="2" s="1"/>
  <c r="AD155" i="2"/>
  <c r="Y155" i="2" s="1"/>
  <c r="W156" i="2"/>
  <c r="V157" i="2"/>
  <c r="AC38" i="3" l="1"/>
  <c r="AD38" i="3" s="1"/>
  <c r="AE38" i="3" s="1"/>
  <c r="AF38" i="3" s="1"/>
  <c r="Y39" i="3" s="1"/>
  <c r="V168" i="3"/>
  <c r="Z167" i="3" s="1"/>
  <c r="AE156" i="2"/>
  <c r="Z156" i="2" s="1"/>
  <c r="AC156" i="2"/>
  <c r="X156" i="2" s="1"/>
  <c r="AF156" i="2"/>
  <c r="AA156" i="2" s="1"/>
  <c r="AD156" i="2"/>
  <c r="Y156" i="2" s="1"/>
  <c r="W157" i="2"/>
  <c r="V158" i="2"/>
  <c r="AG39" i="3" l="1"/>
  <c r="AA39" i="3"/>
  <c r="AB39" i="3"/>
  <c r="V169" i="3"/>
  <c r="Z168" i="3" s="1"/>
  <c r="AE157" i="2"/>
  <c r="Z157" i="2" s="1"/>
  <c r="AC157" i="2"/>
  <c r="X157" i="2" s="1"/>
  <c r="AF157" i="2"/>
  <c r="AA157" i="2" s="1"/>
  <c r="AD157" i="2"/>
  <c r="Y157" i="2" s="1"/>
  <c r="W158" i="2"/>
  <c r="V159" i="2"/>
  <c r="AC39" i="3" l="1"/>
  <c r="AD39" i="3" s="1"/>
  <c r="AE39" i="3" s="1"/>
  <c r="AF39" i="3" s="1"/>
  <c r="Y40" i="3" s="1"/>
  <c r="AH39" i="3"/>
  <c r="V170" i="3"/>
  <c r="Z169" i="3" s="1"/>
  <c r="AE158" i="2"/>
  <c r="Z158" i="2" s="1"/>
  <c r="AC158" i="2"/>
  <c r="X158" i="2" s="1"/>
  <c r="AF158" i="2"/>
  <c r="AA158" i="2" s="1"/>
  <c r="AD158" i="2"/>
  <c r="Y158" i="2" s="1"/>
  <c r="W159" i="2"/>
  <c r="V160" i="2"/>
  <c r="AG40" i="3" l="1"/>
  <c r="AA40" i="3"/>
  <c r="AB40" i="3"/>
  <c r="V171" i="3"/>
  <c r="Z170" i="3" s="1"/>
  <c r="AE159" i="2"/>
  <c r="Z159" i="2" s="1"/>
  <c r="AC159" i="2"/>
  <c r="X159" i="2" s="1"/>
  <c r="AF159" i="2"/>
  <c r="AA159" i="2" s="1"/>
  <c r="AD159" i="2"/>
  <c r="Y159" i="2" s="1"/>
  <c r="W160" i="2"/>
  <c r="V161" i="2"/>
  <c r="AC40" i="3" l="1"/>
  <c r="AD40" i="3" s="1"/>
  <c r="AE40" i="3" s="1"/>
  <c r="AF40" i="3" s="1"/>
  <c r="Y41" i="3" s="1"/>
  <c r="AH40" i="3"/>
  <c r="V172" i="3"/>
  <c r="Z171" i="3" s="1"/>
  <c r="AE160" i="2"/>
  <c r="Z160" i="2" s="1"/>
  <c r="AC160" i="2"/>
  <c r="X160" i="2" s="1"/>
  <c r="AF160" i="2"/>
  <c r="AA160" i="2" s="1"/>
  <c r="AD160" i="2"/>
  <c r="Y160" i="2" s="1"/>
  <c r="W161" i="2"/>
  <c r="V162" i="2"/>
  <c r="AG41" i="3" l="1"/>
  <c r="AA41" i="3"/>
  <c r="AB41" i="3"/>
  <c r="V173" i="3"/>
  <c r="Z172" i="3" s="1"/>
  <c r="AE161" i="2"/>
  <c r="Z161" i="2" s="1"/>
  <c r="AC161" i="2"/>
  <c r="X161" i="2" s="1"/>
  <c r="AF161" i="2"/>
  <c r="AA161" i="2" s="1"/>
  <c r="AD161" i="2"/>
  <c r="Y161" i="2" s="1"/>
  <c r="W162" i="2"/>
  <c r="V163" i="2"/>
  <c r="AC41" i="3" l="1"/>
  <c r="AD41" i="3" s="1"/>
  <c r="AE41" i="3" s="1"/>
  <c r="AF41" i="3" s="1"/>
  <c r="Y42" i="3" s="1"/>
  <c r="AH41" i="3"/>
  <c r="V174" i="3"/>
  <c r="Z173" i="3" s="1"/>
  <c r="AE162" i="2"/>
  <c r="Z162" i="2" s="1"/>
  <c r="AC162" i="2"/>
  <c r="X162" i="2" s="1"/>
  <c r="AF162" i="2"/>
  <c r="AA162" i="2" s="1"/>
  <c r="AD162" i="2"/>
  <c r="Y162" i="2" s="1"/>
  <c r="W163" i="2"/>
  <c r="V164" i="2"/>
  <c r="AG42" i="3" l="1"/>
  <c r="AA42" i="3"/>
  <c r="AB42" i="3"/>
  <c r="V175" i="3"/>
  <c r="Z174" i="3" s="1"/>
  <c r="AE163" i="2"/>
  <c r="Z163" i="2" s="1"/>
  <c r="AC163" i="2"/>
  <c r="X163" i="2" s="1"/>
  <c r="AF163" i="2"/>
  <c r="AA163" i="2" s="1"/>
  <c r="AD163" i="2"/>
  <c r="Y163" i="2" s="1"/>
  <c r="W164" i="2"/>
  <c r="V165" i="2"/>
  <c r="AC42" i="3" l="1"/>
  <c r="AD42" i="3" s="1"/>
  <c r="AE42" i="3" s="1"/>
  <c r="AF42" i="3" s="1"/>
  <c r="Y43" i="3" s="1"/>
  <c r="AH42" i="3"/>
  <c r="V176" i="3"/>
  <c r="Z175" i="3" s="1"/>
  <c r="AE164" i="2"/>
  <c r="Z164" i="2" s="1"/>
  <c r="AC164" i="2"/>
  <c r="X164" i="2" s="1"/>
  <c r="AF164" i="2"/>
  <c r="AA164" i="2" s="1"/>
  <c r="AD164" i="2"/>
  <c r="Y164" i="2" s="1"/>
  <c r="W165" i="2"/>
  <c r="V166" i="2"/>
  <c r="AG43" i="3" l="1"/>
  <c r="AA43" i="3"/>
  <c r="AB43" i="3"/>
  <c r="V177" i="3"/>
  <c r="Z176" i="3" s="1"/>
  <c r="AE165" i="2"/>
  <c r="Z165" i="2" s="1"/>
  <c r="AC165" i="2"/>
  <c r="X165" i="2" s="1"/>
  <c r="AF165" i="2"/>
  <c r="AA165" i="2" s="1"/>
  <c r="AD165" i="2"/>
  <c r="Y165" i="2" s="1"/>
  <c r="W166" i="2"/>
  <c r="V167" i="2"/>
  <c r="AC43" i="3" l="1"/>
  <c r="AD43" i="3" s="1"/>
  <c r="AE43" i="3" s="1"/>
  <c r="AF43" i="3" s="1"/>
  <c r="Y44" i="3" s="1"/>
  <c r="AH43" i="3"/>
  <c r="V178" i="3"/>
  <c r="Z177" i="3" s="1"/>
  <c r="AE166" i="2"/>
  <c r="Z166" i="2" s="1"/>
  <c r="AC166" i="2"/>
  <c r="X166" i="2" s="1"/>
  <c r="AF166" i="2"/>
  <c r="AA166" i="2" s="1"/>
  <c r="AD166" i="2"/>
  <c r="Y166" i="2" s="1"/>
  <c r="W167" i="2"/>
  <c r="V168" i="2"/>
  <c r="AA44" i="3" l="1"/>
  <c r="AB44" i="3"/>
  <c r="AG44" i="3"/>
  <c r="V179" i="3"/>
  <c r="Z178" i="3" s="1"/>
  <c r="AE167" i="2"/>
  <c r="Z167" i="2" s="1"/>
  <c r="AC167" i="2"/>
  <c r="X167" i="2" s="1"/>
  <c r="AF167" i="2"/>
  <c r="AA167" i="2" s="1"/>
  <c r="AD167" i="2"/>
  <c r="Y167" i="2" s="1"/>
  <c r="W168" i="2"/>
  <c r="V169" i="2"/>
  <c r="AC44" i="3" l="1"/>
  <c r="AD44" i="3" s="1"/>
  <c r="AE44" i="3" s="1"/>
  <c r="AF44" i="3" s="1"/>
  <c r="Y45" i="3" s="1"/>
  <c r="AH44" i="3"/>
  <c r="V180" i="3"/>
  <c r="Z179" i="3" s="1"/>
  <c r="AE168" i="2"/>
  <c r="Z168" i="2" s="1"/>
  <c r="AC168" i="2"/>
  <c r="X168" i="2" s="1"/>
  <c r="AF168" i="2"/>
  <c r="AA168" i="2" s="1"/>
  <c r="AD168" i="2"/>
  <c r="Y168" i="2" s="1"/>
  <c r="W169" i="2"/>
  <c r="V170" i="2"/>
  <c r="AA45" i="3" l="1"/>
  <c r="AB45" i="3"/>
  <c r="AH45" i="3" s="1"/>
  <c r="AG45" i="3"/>
  <c r="V181" i="3"/>
  <c r="Z180" i="3" s="1"/>
  <c r="AE169" i="2"/>
  <c r="Z169" i="2" s="1"/>
  <c r="AC169" i="2"/>
  <c r="X169" i="2" s="1"/>
  <c r="AF169" i="2"/>
  <c r="AA169" i="2" s="1"/>
  <c r="AD169" i="2"/>
  <c r="Y169" i="2" s="1"/>
  <c r="W170" i="2"/>
  <c r="V171" i="2"/>
  <c r="AC45" i="3" l="1"/>
  <c r="AD45" i="3" s="1"/>
  <c r="AE45" i="3" s="1"/>
  <c r="AF45" i="3" s="1"/>
  <c r="Y46" i="3" s="1"/>
  <c r="V182" i="3"/>
  <c r="Z181" i="3" s="1"/>
  <c r="AE170" i="2"/>
  <c r="Z170" i="2" s="1"/>
  <c r="AC170" i="2"/>
  <c r="X170" i="2" s="1"/>
  <c r="AF170" i="2"/>
  <c r="AA170" i="2" s="1"/>
  <c r="AD170" i="2"/>
  <c r="Y170" i="2" s="1"/>
  <c r="W171" i="2"/>
  <c r="V172" i="2"/>
  <c r="AB46" i="3" l="1"/>
  <c r="AA46" i="3"/>
  <c r="AG46" i="3"/>
  <c r="V183" i="3"/>
  <c r="Z182" i="3" s="1"/>
  <c r="AE171" i="2"/>
  <c r="Z171" i="2" s="1"/>
  <c r="AC171" i="2"/>
  <c r="X171" i="2" s="1"/>
  <c r="AF171" i="2"/>
  <c r="AA171" i="2" s="1"/>
  <c r="AD171" i="2"/>
  <c r="Y171" i="2" s="1"/>
  <c r="W172" i="2"/>
  <c r="V173" i="2"/>
  <c r="AH46" i="3"/>
  <c r="AC46" i="3" l="1"/>
  <c r="AD46" i="3" s="1"/>
  <c r="AE46" i="3" s="1"/>
  <c r="AF46" i="3" s="1"/>
  <c r="Y47" i="3" s="1"/>
  <c r="V184" i="3"/>
  <c r="Z183" i="3" s="1"/>
  <c r="AE172" i="2"/>
  <c r="Z172" i="2" s="1"/>
  <c r="AC172" i="2"/>
  <c r="X172" i="2" s="1"/>
  <c r="AF172" i="2"/>
  <c r="AA172" i="2" s="1"/>
  <c r="AD172" i="2"/>
  <c r="Y172" i="2" s="1"/>
  <c r="W173" i="2"/>
  <c r="V174" i="2"/>
  <c r="AA47" i="3" l="1"/>
  <c r="AB47" i="3"/>
  <c r="AG47" i="3"/>
  <c r="V185" i="3"/>
  <c r="Z184" i="3" s="1"/>
  <c r="AE173" i="2"/>
  <c r="Z173" i="2" s="1"/>
  <c r="AC173" i="2"/>
  <c r="X173" i="2" s="1"/>
  <c r="AF173" i="2"/>
  <c r="AA173" i="2" s="1"/>
  <c r="AD173" i="2"/>
  <c r="Y173" i="2" s="1"/>
  <c r="W174" i="2"/>
  <c r="V175" i="2"/>
  <c r="AC47" i="3" l="1"/>
  <c r="AD47" i="3" s="1"/>
  <c r="AE47" i="3" s="1"/>
  <c r="AF47" i="3" s="1"/>
  <c r="Y48" i="3" s="1"/>
  <c r="AH47" i="3"/>
  <c r="V186" i="3"/>
  <c r="Z185" i="3" s="1"/>
  <c r="AE174" i="2"/>
  <c r="Z174" i="2" s="1"/>
  <c r="AC174" i="2"/>
  <c r="X174" i="2" s="1"/>
  <c r="AF174" i="2"/>
  <c r="AA174" i="2" s="1"/>
  <c r="AD174" i="2"/>
  <c r="Y174" i="2" s="1"/>
  <c r="W175" i="2"/>
  <c r="V176" i="2"/>
  <c r="AB48" i="3" l="1"/>
  <c r="AH48" i="3" s="1"/>
  <c r="AG48" i="3"/>
  <c r="AA48" i="3"/>
  <c r="V187" i="3"/>
  <c r="AE175" i="2"/>
  <c r="Z175" i="2" s="1"/>
  <c r="AC175" i="2"/>
  <c r="X175" i="2" s="1"/>
  <c r="AF175" i="2"/>
  <c r="AA175" i="2" s="1"/>
  <c r="AD175" i="2"/>
  <c r="Y175" i="2" s="1"/>
  <c r="W176" i="2"/>
  <c r="V177" i="2"/>
  <c r="AC48" i="3" l="1"/>
  <c r="AD48" i="3" s="1"/>
  <c r="AE48" i="3" s="1"/>
  <c r="AF48" i="3" s="1"/>
  <c r="Y49" i="3" s="1"/>
  <c r="Z186" i="3"/>
  <c r="W187" i="3"/>
  <c r="V188" i="3"/>
  <c r="Z187" i="3" s="1"/>
  <c r="AE176" i="2"/>
  <c r="Z176" i="2" s="1"/>
  <c r="AC176" i="2"/>
  <c r="X176" i="2" s="1"/>
  <c r="AF176" i="2"/>
  <c r="AA176" i="2" s="1"/>
  <c r="AD176" i="2"/>
  <c r="Y176" i="2" s="1"/>
  <c r="W177" i="2"/>
  <c r="V178" i="2"/>
  <c r="AG49" i="3" l="1"/>
  <c r="AA49" i="3"/>
  <c r="AB49" i="3"/>
  <c r="V189" i="3"/>
  <c r="Z188" i="3" s="1"/>
  <c r="AE177" i="2"/>
  <c r="Z177" i="2" s="1"/>
  <c r="AC177" i="2"/>
  <c r="X177" i="2" s="1"/>
  <c r="AF177" i="2"/>
  <c r="AA177" i="2" s="1"/>
  <c r="AD177" i="2"/>
  <c r="Y177" i="2" s="1"/>
  <c r="W178" i="2"/>
  <c r="V179" i="2"/>
  <c r="AC49" i="3" l="1"/>
  <c r="AD49" i="3" s="1"/>
  <c r="AE49" i="3" s="1"/>
  <c r="AF49" i="3" s="1"/>
  <c r="Y50" i="3" s="1"/>
  <c r="AH49" i="3"/>
  <c r="V190" i="3"/>
  <c r="Z189" i="3" s="1"/>
  <c r="AE178" i="2"/>
  <c r="Z178" i="2" s="1"/>
  <c r="AC178" i="2"/>
  <c r="X178" i="2" s="1"/>
  <c r="AF178" i="2"/>
  <c r="AA178" i="2" s="1"/>
  <c r="AD178" i="2"/>
  <c r="Y178" i="2" s="1"/>
  <c r="W179" i="2"/>
  <c r="V180" i="2"/>
  <c r="AG50" i="3" l="1"/>
  <c r="AA50" i="3"/>
  <c r="AB50" i="3"/>
  <c r="V191" i="3"/>
  <c r="Z190" i="3" s="1"/>
  <c r="AE179" i="2"/>
  <c r="Z179" i="2" s="1"/>
  <c r="AC179" i="2"/>
  <c r="X179" i="2" s="1"/>
  <c r="AF179" i="2"/>
  <c r="AA179" i="2" s="1"/>
  <c r="AD179" i="2"/>
  <c r="Y179" i="2" s="1"/>
  <c r="W180" i="2"/>
  <c r="V181" i="2"/>
  <c r="AC50" i="3" l="1"/>
  <c r="AD50" i="3" s="1"/>
  <c r="AE50" i="3" s="1"/>
  <c r="AF50" i="3" s="1"/>
  <c r="Y51" i="3" s="1"/>
  <c r="AH50" i="3"/>
  <c r="V192" i="3"/>
  <c r="Z191" i="3" s="1"/>
  <c r="AE180" i="2"/>
  <c r="Z180" i="2" s="1"/>
  <c r="AC180" i="2"/>
  <c r="X180" i="2" s="1"/>
  <c r="AF180" i="2"/>
  <c r="AA180" i="2" s="1"/>
  <c r="AD180" i="2"/>
  <c r="Y180" i="2" s="1"/>
  <c r="W181" i="2"/>
  <c r="V182" i="2"/>
  <c r="AG51" i="3" l="1"/>
  <c r="AA51" i="3"/>
  <c r="AB51" i="3"/>
  <c r="V193" i="3"/>
  <c r="Z192" i="3" s="1"/>
  <c r="AE181" i="2"/>
  <c r="Z181" i="2" s="1"/>
  <c r="AC181" i="2"/>
  <c r="X181" i="2" s="1"/>
  <c r="AF181" i="2"/>
  <c r="AA181" i="2" s="1"/>
  <c r="AD181" i="2"/>
  <c r="Y181" i="2" s="1"/>
  <c r="W182" i="2"/>
  <c r="V183" i="2"/>
  <c r="AC51" i="3" l="1"/>
  <c r="AD51" i="3" s="1"/>
  <c r="AE51" i="3" s="1"/>
  <c r="AF51" i="3" s="1"/>
  <c r="Y52" i="3" s="1"/>
  <c r="AH51" i="3"/>
  <c r="V194" i="3"/>
  <c r="Z193" i="3" s="1"/>
  <c r="AE182" i="2"/>
  <c r="Z182" i="2" s="1"/>
  <c r="AC182" i="2"/>
  <c r="X182" i="2" s="1"/>
  <c r="AF182" i="2"/>
  <c r="AA182" i="2" s="1"/>
  <c r="AD182" i="2"/>
  <c r="Y182" i="2" s="1"/>
  <c r="W183" i="2"/>
  <c r="V184" i="2"/>
  <c r="AA52" i="3" l="1"/>
  <c r="AG52" i="3"/>
  <c r="AB52" i="3"/>
  <c r="V195" i="3"/>
  <c r="Z194" i="3" s="1"/>
  <c r="AE183" i="2"/>
  <c r="Z183" i="2" s="1"/>
  <c r="AC183" i="2"/>
  <c r="X183" i="2" s="1"/>
  <c r="AF183" i="2"/>
  <c r="AA183" i="2" s="1"/>
  <c r="AD183" i="2"/>
  <c r="Y183" i="2" s="1"/>
  <c r="W184" i="2"/>
  <c r="V185" i="2"/>
  <c r="AC52" i="3" l="1"/>
  <c r="AD52" i="3" s="1"/>
  <c r="AE52" i="3" s="1"/>
  <c r="AF52" i="3" s="1"/>
  <c r="Y53" i="3" s="1"/>
  <c r="AH52" i="3"/>
  <c r="V196" i="3"/>
  <c r="Z195" i="3" s="1"/>
  <c r="AE184" i="2"/>
  <c r="Z184" i="2" s="1"/>
  <c r="AC184" i="2"/>
  <c r="X184" i="2" s="1"/>
  <c r="AF184" i="2"/>
  <c r="AA184" i="2" s="1"/>
  <c r="AD184" i="2"/>
  <c r="Y184" i="2" s="1"/>
  <c r="W185" i="2"/>
  <c r="V186" i="2"/>
  <c r="AA53" i="3" l="1"/>
  <c r="AB53" i="3"/>
  <c r="AG53" i="3"/>
  <c r="V197" i="3"/>
  <c r="Z196" i="3" s="1"/>
  <c r="AE185" i="2"/>
  <c r="Z185" i="2" s="1"/>
  <c r="AC185" i="2"/>
  <c r="X185" i="2" s="1"/>
  <c r="AF185" i="2"/>
  <c r="AA185" i="2" s="1"/>
  <c r="AD185" i="2"/>
  <c r="Y185" i="2" s="1"/>
  <c r="W186" i="2"/>
  <c r="V187" i="2"/>
  <c r="AC53" i="3" l="1"/>
  <c r="AD53" i="3" s="1"/>
  <c r="AE53" i="3" s="1"/>
  <c r="AF53" i="3" s="1"/>
  <c r="Y54" i="3" s="1"/>
  <c r="AH53" i="3"/>
  <c r="V198" i="3"/>
  <c r="Z197" i="3" s="1"/>
  <c r="AE186" i="2"/>
  <c r="Z186" i="2" s="1"/>
  <c r="AC186" i="2"/>
  <c r="X186" i="2" s="1"/>
  <c r="AF186" i="2"/>
  <c r="AA186" i="2" s="1"/>
  <c r="AD186" i="2"/>
  <c r="Y186" i="2" s="1"/>
  <c r="W187" i="2"/>
  <c r="V188" i="2"/>
  <c r="AB54" i="3" l="1"/>
  <c r="AH54" i="3" s="1"/>
  <c r="AG54" i="3"/>
  <c r="AA54" i="3"/>
  <c r="V199" i="3"/>
  <c r="Z198" i="3" s="1"/>
  <c r="AE187" i="2"/>
  <c r="Z187" i="2" s="1"/>
  <c r="AC187" i="2"/>
  <c r="X187" i="2" s="1"/>
  <c r="AF187" i="2"/>
  <c r="AA187" i="2" s="1"/>
  <c r="AD187" i="2"/>
  <c r="Y187" i="2" s="1"/>
  <c r="W188" i="2"/>
  <c r="V189" i="2"/>
  <c r="AC54" i="3" l="1"/>
  <c r="AD54" i="3" s="1"/>
  <c r="AE54" i="3" s="1"/>
  <c r="AF54" i="3" s="1"/>
  <c r="Y55" i="3" s="1"/>
  <c r="V200" i="3"/>
  <c r="Z199" i="3" s="1"/>
  <c r="AE188" i="2"/>
  <c r="Z188" i="2" s="1"/>
  <c r="AC188" i="2"/>
  <c r="X188" i="2" s="1"/>
  <c r="AF188" i="2"/>
  <c r="AA188" i="2" s="1"/>
  <c r="AD188" i="2"/>
  <c r="Y188" i="2" s="1"/>
  <c r="W189" i="2"/>
  <c r="V190" i="2"/>
  <c r="AG55" i="3" l="1"/>
  <c r="AA55" i="3"/>
  <c r="AB55" i="3"/>
  <c r="V201" i="3"/>
  <c r="Z200" i="3" s="1"/>
  <c r="AE189" i="2"/>
  <c r="Z189" i="2" s="1"/>
  <c r="AC189" i="2"/>
  <c r="X189" i="2" s="1"/>
  <c r="AF189" i="2"/>
  <c r="AA189" i="2" s="1"/>
  <c r="AD189" i="2"/>
  <c r="Y189" i="2" s="1"/>
  <c r="W190" i="2"/>
  <c r="V191" i="2"/>
  <c r="AC55" i="3" l="1"/>
  <c r="AD55" i="3" s="1"/>
  <c r="AE55" i="3" s="1"/>
  <c r="AF55" i="3" s="1"/>
  <c r="Y56" i="3" s="1"/>
  <c r="AH55" i="3"/>
  <c r="V202" i="3"/>
  <c r="Z201" i="3" s="1"/>
  <c r="AE190" i="2"/>
  <c r="Z190" i="2" s="1"/>
  <c r="AC190" i="2"/>
  <c r="X190" i="2" s="1"/>
  <c r="AF190" i="2"/>
  <c r="AA190" i="2" s="1"/>
  <c r="AD190" i="2"/>
  <c r="Y190" i="2" s="1"/>
  <c r="W191" i="2"/>
  <c r="V192" i="2"/>
  <c r="AA56" i="3" l="1"/>
  <c r="AG56" i="3"/>
  <c r="AB56" i="3"/>
  <c r="V203" i="3"/>
  <c r="Z202" i="3" s="1"/>
  <c r="AE191" i="2"/>
  <c r="Z191" i="2" s="1"/>
  <c r="AC191" i="2"/>
  <c r="X191" i="2" s="1"/>
  <c r="AF191" i="2"/>
  <c r="AA191" i="2" s="1"/>
  <c r="AD191" i="2"/>
  <c r="Y191" i="2" s="1"/>
  <c r="W192" i="2"/>
  <c r="V193" i="2"/>
  <c r="AC56" i="3" l="1"/>
  <c r="AD56" i="3" s="1"/>
  <c r="AE56" i="3" s="1"/>
  <c r="AF56" i="3" s="1"/>
  <c r="Y57" i="3" s="1"/>
  <c r="AH56" i="3"/>
  <c r="V204" i="3"/>
  <c r="Z203" i="3" s="1"/>
  <c r="AE192" i="2"/>
  <c r="Z192" i="2" s="1"/>
  <c r="AC192" i="2"/>
  <c r="X192" i="2" s="1"/>
  <c r="AF192" i="2"/>
  <c r="AA192" i="2" s="1"/>
  <c r="AD192" i="2"/>
  <c r="Y192" i="2" s="1"/>
  <c r="W193" i="2"/>
  <c r="V194" i="2"/>
  <c r="AA57" i="3" l="1"/>
  <c r="AB57" i="3"/>
  <c r="AG57" i="3"/>
  <c r="V205" i="3"/>
  <c r="Z204" i="3" s="1"/>
  <c r="AE193" i="2"/>
  <c r="Z193" i="2" s="1"/>
  <c r="AC193" i="2"/>
  <c r="X193" i="2" s="1"/>
  <c r="AF193" i="2"/>
  <c r="AA193" i="2" s="1"/>
  <c r="AD193" i="2"/>
  <c r="Y193" i="2" s="1"/>
  <c r="W194" i="2"/>
  <c r="V195" i="2"/>
  <c r="AC57" i="3" l="1"/>
  <c r="AD57" i="3" s="1"/>
  <c r="AE57" i="3" s="1"/>
  <c r="AF57" i="3" s="1"/>
  <c r="Y58" i="3" s="1"/>
  <c r="AH57" i="3"/>
  <c r="V206" i="3"/>
  <c r="Z205" i="3" s="1"/>
  <c r="AE194" i="2"/>
  <c r="Z194" i="2" s="1"/>
  <c r="AC194" i="2"/>
  <c r="X194" i="2" s="1"/>
  <c r="AF194" i="2"/>
  <c r="AA194" i="2" s="1"/>
  <c r="AD194" i="2"/>
  <c r="Y194" i="2" s="1"/>
  <c r="W195" i="2"/>
  <c r="V196" i="2"/>
  <c r="AG58" i="3" l="1"/>
  <c r="AA58" i="3"/>
  <c r="AB58" i="3"/>
  <c r="V207" i="3"/>
  <c r="Z206" i="3" s="1"/>
  <c r="AE195" i="2"/>
  <c r="Z195" i="2" s="1"/>
  <c r="AC195" i="2"/>
  <c r="X195" i="2" s="1"/>
  <c r="AF195" i="2"/>
  <c r="AA195" i="2" s="1"/>
  <c r="AD195" i="2"/>
  <c r="Y195" i="2" s="1"/>
  <c r="W196" i="2"/>
  <c r="V197" i="2"/>
  <c r="AC58" i="3" l="1"/>
  <c r="AD58" i="3" s="1"/>
  <c r="AE58" i="3" s="1"/>
  <c r="AF58" i="3" s="1"/>
  <c r="Y59" i="3" s="1"/>
  <c r="AH58" i="3"/>
  <c r="V208" i="3"/>
  <c r="Z207" i="3" s="1"/>
  <c r="AE196" i="2"/>
  <c r="Z196" i="2" s="1"/>
  <c r="AC196" i="2"/>
  <c r="X196" i="2" s="1"/>
  <c r="AF196" i="2"/>
  <c r="AA196" i="2" s="1"/>
  <c r="AD196" i="2"/>
  <c r="Y196" i="2" s="1"/>
  <c r="W197" i="2"/>
  <c r="V198" i="2"/>
  <c r="AG59" i="3" l="1"/>
  <c r="AA59" i="3"/>
  <c r="AB59" i="3"/>
  <c r="V209" i="3"/>
  <c r="Z208" i="3" s="1"/>
  <c r="AE197" i="2"/>
  <c r="Z197" i="2" s="1"/>
  <c r="AC197" i="2"/>
  <c r="X197" i="2" s="1"/>
  <c r="AF197" i="2"/>
  <c r="AA197" i="2" s="1"/>
  <c r="AD197" i="2"/>
  <c r="Y197" i="2" s="1"/>
  <c r="W198" i="2"/>
  <c r="V199" i="2"/>
  <c r="AC59" i="3" l="1"/>
  <c r="AD59" i="3" s="1"/>
  <c r="AE59" i="3" s="1"/>
  <c r="AF59" i="3" s="1"/>
  <c r="Y60" i="3" s="1"/>
  <c r="AH59" i="3"/>
  <c r="V210" i="3"/>
  <c r="Z209" i="3" s="1"/>
  <c r="AE198" i="2"/>
  <c r="Z198" i="2" s="1"/>
  <c r="AC198" i="2"/>
  <c r="X198" i="2" s="1"/>
  <c r="AF198" i="2"/>
  <c r="AA198" i="2" s="1"/>
  <c r="AD198" i="2"/>
  <c r="Y198" i="2" s="1"/>
  <c r="W199" i="2"/>
  <c r="V200" i="2"/>
  <c r="AA60" i="3" l="1"/>
  <c r="AG60" i="3"/>
  <c r="AB60" i="3"/>
  <c r="V211" i="3"/>
  <c r="Z210" i="3" s="1"/>
  <c r="AE199" i="2"/>
  <c r="Z199" i="2" s="1"/>
  <c r="AC199" i="2"/>
  <c r="X199" i="2" s="1"/>
  <c r="AF199" i="2"/>
  <c r="AA199" i="2" s="1"/>
  <c r="AD199" i="2"/>
  <c r="Y199" i="2" s="1"/>
  <c r="W200" i="2"/>
  <c r="V201" i="2"/>
  <c r="AC60" i="3" l="1"/>
  <c r="AD60" i="3" s="1"/>
  <c r="AE60" i="3" s="1"/>
  <c r="AF60" i="3" s="1"/>
  <c r="Y61" i="3" s="1"/>
  <c r="AH60" i="3"/>
  <c r="V212" i="3"/>
  <c r="Z211" i="3" s="1"/>
  <c r="AE200" i="2"/>
  <c r="Z200" i="2" s="1"/>
  <c r="AC200" i="2"/>
  <c r="X200" i="2" s="1"/>
  <c r="AF200" i="2"/>
  <c r="AA200" i="2" s="1"/>
  <c r="AD200" i="2"/>
  <c r="Y200" i="2" s="1"/>
  <c r="W201" i="2"/>
  <c r="V202" i="2"/>
  <c r="AA61" i="3" l="1"/>
  <c r="AB61" i="3"/>
  <c r="AG61" i="3"/>
  <c r="V213" i="3"/>
  <c r="Z212" i="3" s="1"/>
  <c r="AE201" i="2"/>
  <c r="Z201" i="2" s="1"/>
  <c r="AC201" i="2"/>
  <c r="X201" i="2" s="1"/>
  <c r="AF201" i="2"/>
  <c r="AA201" i="2" s="1"/>
  <c r="AD201" i="2"/>
  <c r="Y201" i="2" s="1"/>
  <c r="W202" i="2"/>
  <c r="V203" i="2"/>
  <c r="AC61" i="3" l="1"/>
  <c r="AD61" i="3" s="1"/>
  <c r="AE61" i="3" s="1"/>
  <c r="AF61" i="3" s="1"/>
  <c r="Y62" i="3" s="1"/>
  <c r="AH61" i="3"/>
  <c r="V214" i="3"/>
  <c r="Z213" i="3" s="1"/>
  <c r="AE202" i="2"/>
  <c r="Z202" i="2" s="1"/>
  <c r="AC202" i="2"/>
  <c r="X202" i="2" s="1"/>
  <c r="AF202" i="2"/>
  <c r="AA202" i="2" s="1"/>
  <c r="AD202" i="2"/>
  <c r="Y202" i="2" s="1"/>
  <c r="W203" i="2"/>
  <c r="V204" i="2"/>
  <c r="AB62" i="3" l="1"/>
  <c r="AH62" i="3" s="1"/>
  <c r="AA62" i="3"/>
  <c r="AG62" i="3"/>
  <c r="V215" i="3"/>
  <c r="Z214" i="3" s="1"/>
  <c r="AE203" i="2"/>
  <c r="Z203" i="2" s="1"/>
  <c r="AC203" i="2"/>
  <c r="X203" i="2" s="1"/>
  <c r="AF203" i="2"/>
  <c r="AA203" i="2" s="1"/>
  <c r="AD203" i="2"/>
  <c r="Y203" i="2" s="1"/>
  <c r="W204" i="2"/>
  <c r="V205" i="2"/>
  <c r="AC62" i="3" l="1"/>
  <c r="AD62" i="3" s="1"/>
  <c r="AE62" i="3" s="1"/>
  <c r="AF62" i="3" s="1"/>
  <c r="Y63" i="3" s="1"/>
  <c r="V216" i="3"/>
  <c r="Z215" i="3" s="1"/>
  <c r="AE204" i="2"/>
  <c r="Z204" i="2" s="1"/>
  <c r="AC204" i="2"/>
  <c r="X204" i="2" s="1"/>
  <c r="AF204" i="2"/>
  <c r="AA204" i="2" s="1"/>
  <c r="AD204" i="2"/>
  <c r="Y204" i="2" s="1"/>
  <c r="W205" i="2"/>
  <c r="V206" i="2"/>
  <c r="AA63" i="3" l="1"/>
  <c r="AB63" i="3"/>
  <c r="AG63" i="3"/>
  <c r="V217" i="3"/>
  <c r="Z216" i="3" s="1"/>
  <c r="AF205" i="2"/>
  <c r="AA205" i="2" s="1"/>
  <c r="AD205" i="2"/>
  <c r="Y205" i="2" s="1"/>
  <c r="AC205" i="2"/>
  <c r="X205" i="2" s="1"/>
  <c r="AE205" i="2"/>
  <c r="Z205" i="2" s="1"/>
  <c r="W206" i="2"/>
  <c r="V207" i="2"/>
  <c r="AC63" i="3" l="1"/>
  <c r="AD63" i="3" s="1"/>
  <c r="AE63" i="3" s="1"/>
  <c r="AF63" i="3" s="1"/>
  <c r="Y64" i="3" s="1"/>
  <c r="AH63" i="3"/>
  <c r="V218" i="3"/>
  <c r="Z217" i="3" s="1"/>
  <c r="AF206" i="2"/>
  <c r="AA206" i="2" s="1"/>
  <c r="AD206" i="2"/>
  <c r="Y206" i="2" s="1"/>
  <c r="AE206" i="2"/>
  <c r="Z206" i="2" s="1"/>
  <c r="AC206" i="2"/>
  <c r="X206" i="2" s="1"/>
  <c r="W207" i="2"/>
  <c r="V208" i="2"/>
  <c r="AG64" i="3" l="1"/>
  <c r="AA64" i="3"/>
  <c r="AB64" i="3"/>
  <c r="V219" i="3"/>
  <c r="Z218" i="3" s="1"/>
  <c r="AF207" i="2"/>
  <c r="AA207" i="2" s="1"/>
  <c r="AD207" i="2"/>
  <c r="Y207" i="2" s="1"/>
  <c r="AC207" i="2"/>
  <c r="X207" i="2" s="1"/>
  <c r="AE207" i="2"/>
  <c r="Z207" i="2" s="1"/>
  <c r="W208" i="2"/>
  <c r="V209" i="2"/>
  <c r="AC64" i="3" l="1"/>
  <c r="AD64" i="3" s="1"/>
  <c r="AE64" i="3" s="1"/>
  <c r="AF64" i="3" s="1"/>
  <c r="Y65" i="3" s="1"/>
  <c r="AH64" i="3"/>
  <c r="V220" i="3"/>
  <c r="Z219" i="3" s="1"/>
  <c r="AF208" i="2"/>
  <c r="AA208" i="2" s="1"/>
  <c r="AD208" i="2"/>
  <c r="Y208" i="2" s="1"/>
  <c r="AE208" i="2"/>
  <c r="Z208" i="2" s="1"/>
  <c r="AC208" i="2"/>
  <c r="X208" i="2" s="1"/>
  <c r="W209" i="2"/>
  <c r="V210" i="2"/>
  <c r="AA65" i="3" l="1"/>
  <c r="AB65" i="3"/>
  <c r="AH65" i="3" s="1"/>
  <c r="AG65" i="3"/>
  <c r="V221" i="3"/>
  <c r="Z220" i="3" s="1"/>
  <c r="AF209" i="2"/>
  <c r="AA209" i="2" s="1"/>
  <c r="AD209" i="2"/>
  <c r="Y209" i="2" s="1"/>
  <c r="AC209" i="2"/>
  <c r="X209" i="2" s="1"/>
  <c r="AE209" i="2"/>
  <c r="Z209" i="2" s="1"/>
  <c r="W210" i="2"/>
  <c r="V211" i="2"/>
  <c r="AC65" i="3" l="1"/>
  <c r="AD65" i="3" s="1"/>
  <c r="AE65" i="3" s="1"/>
  <c r="AF65" i="3" s="1"/>
  <c r="Y66" i="3" s="1"/>
  <c r="V222" i="3"/>
  <c r="Z221" i="3" s="1"/>
  <c r="W211" i="2"/>
  <c r="V212" i="2"/>
  <c r="AF210" i="2"/>
  <c r="AA210" i="2" s="1"/>
  <c r="AD210" i="2"/>
  <c r="Y210" i="2" s="1"/>
  <c r="AE210" i="2"/>
  <c r="Z210" i="2" s="1"/>
  <c r="AC210" i="2"/>
  <c r="X210" i="2" s="1"/>
  <c r="AG66" i="3" l="1"/>
  <c r="AA66" i="3"/>
  <c r="AB66" i="3"/>
  <c r="V223" i="3"/>
  <c r="Z222" i="3" s="1"/>
  <c r="W212" i="2"/>
  <c r="V213" i="2"/>
  <c r="AF211" i="2"/>
  <c r="AA211" i="2" s="1"/>
  <c r="AD211" i="2"/>
  <c r="Y211" i="2" s="1"/>
  <c r="AC211" i="2"/>
  <c r="X211" i="2" s="1"/>
  <c r="AE211" i="2"/>
  <c r="Z211" i="2" s="1"/>
  <c r="AC66" i="3" l="1"/>
  <c r="AD66" i="3" s="1"/>
  <c r="AE66" i="3" s="1"/>
  <c r="AF66" i="3" s="1"/>
  <c r="Y67" i="3" s="1"/>
  <c r="AH66" i="3"/>
  <c r="V224" i="3"/>
  <c r="Z223" i="3" s="1"/>
  <c r="W213" i="2"/>
  <c r="V214" i="2"/>
  <c r="AF212" i="2"/>
  <c r="AA212" i="2" s="1"/>
  <c r="AD212" i="2"/>
  <c r="Y212" i="2" s="1"/>
  <c r="AE212" i="2"/>
  <c r="Z212" i="2" s="1"/>
  <c r="AC212" i="2"/>
  <c r="X212" i="2" s="1"/>
  <c r="AG67" i="3" l="1"/>
  <c r="AA67" i="3"/>
  <c r="AB67" i="3"/>
  <c r="V225" i="3"/>
  <c r="Z224" i="3" s="1"/>
  <c r="AF213" i="2"/>
  <c r="AA213" i="2" s="1"/>
  <c r="AD213" i="2"/>
  <c r="Y213" i="2" s="1"/>
  <c r="AC213" i="2"/>
  <c r="X213" i="2" s="1"/>
  <c r="AE213" i="2"/>
  <c r="Z213" i="2" s="1"/>
  <c r="W214" i="2"/>
  <c r="V215" i="2"/>
  <c r="AC67" i="3" l="1"/>
  <c r="AD67" i="3" s="1"/>
  <c r="AE67" i="3" s="1"/>
  <c r="AF67" i="3" s="1"/>
  <c r="Y68" i="3" s="1"/>
  <c r="AH67" i="3"/>
  <c r="V226" i="3"/>
  <c r="Z225" i="3" s="1"/>
  <c r="AF214" i="2"/>
  <c r="AA214" i="2" s="1"/>
  <c r="AD214" i="2"/>
  <c r="Y214" i="2" s="1"/>
  <c r="AE214" i="2"/>
  <c r="Z214" i="2" s="1"/>
  <c r="AC214" i="2"/>
  <c r="X214" i="2" s="1"/>
  <c r="W215" i="2"/>
  <c r="V216" i="2"/>
  <c r="AA68" i="3" l="1"/>
  <c r="AB68" i="3"/>
  <c r="AG68" i="3"/>
  <c r="V227" i="3"/>
  <c r="Z226" i="3" s="1"/>
  <c r="AF215" i="2"/>
  <c r="AA215" i="2" s="1"/>
  <c r="AD215" i="2"/>
  <c r="Y215" i="2" s="1"/>
  <c r="AC215" i="2"/>
  <c r="X215" i="2" s="1"/>
  <c r="AE215" i="2"/>
  <c r="Z215" i="2" s="1"/>
  <c r="W216" i="2"/>
  <c r="V217" i="2"/>
  <c r="AC68" i="3" l="1"/>
  <c r="AD68" i="3" s="1"/>
  <c r="AE68" i="3" s="1"/>
  <c r="AF68" i="3" s="1"/>
  <c r="Y69" i="3" s="1"/>
  <c r="AH68" i="3"/>
  <c r="V228" i="3"/>
  <c r="Z227" i="3" s="1"/>
  <c r="AF216" i="2"/>
  <c r="AA216" i="2" s="1"/>
  <c r="AD216" i="2"/>
  <c r="Y216" i="2" s="1"/>
  <c r="AE216" i="2"/>
  <c r="Z216" i="2" s="1"/>
  <c r="AC216" i="2"/>
  <c r="X216" i="2" s="1"/>
  <c r="W217" i="2"/>
  <c r="V218" i="2"/>
  <c r="AA69" i="3" l="1"/>
  <c r="AB69" i="3"/>
  <c r="AH69" i="3" s="1"/>
  <c r="AG69" i="3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C69" i="3" l="1"/>
  <c r="AD69" i="3" s="1"/>
  <c r="AE69" i="3" s="1"/>
  <c r="AF69" i="3" s="1"/>
  <c r="Y70" i="3" s="1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B70" i="3" l="1"/>
  <c r="AH70" i="3" s="1"/>
  <c r="AG70" i="3"/>
  <c r="AA70" i="3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C70" i="3" l="1"/>
  <c r="AD70" i="3" s="1"/>
  <c r="AE70" i="3" s="1"/>
  <c r="AF70" i="3" s="1"/>
  <c r="Y71" i="3" s="1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A71" i="3" l="1"/>
  <c r="AB71" i="3"/>
  <c r="AG71" i="3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C71" i="3" l="1"/>
  <c r="AD71" i="3" s="1"/>
  <c r="AE71" i="3" s="1"/>
  <c r="AF71" i="3" s="1"/>
  <c r="Y72" i="3" s="1"/>
  <c r="AH71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G72" i="3" l="1"/>
  <c r="AA72" i="3"/>
  <c r="AB72" i="3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C72" i="3" l="1"/>
  <c r="AD72" i="3" s="1"/>
  <c r="AE72" i="3" s="1"/>
  <c r="AF72" i="3" s="1"/>
  <c r="Y73" i="3" s="1"/>
  <c r="AH72" i="3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A73" i="3" l="1"/>
  <c r="AB73" i="3"/>
  <c r="AG73" i="3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C73" i="3" l="1"/>
  <c r="AD73" i="3" s="1"/>
  <c r="AE73" i="3" s="1"/>
  <c r="AF73" i="3" s="1"/>
  <c r="Y74" i="3" s="1"/>
  <c r="AH73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G74" i="3" l="1"/>
  <c r="AB74" i="3"/>
  <c r="AA74" i="3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C74" i="3" l="1"/>
  <c r="AD74" i="3" s="1"/>
  <c r="AE74" i="3" s="1"/>
  <c r="AF74" i="3" s="1"/>
  <c r="Y75" i="3" s="1"/>
  <c r="AH74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G75" i="3" l="1"/>
  <c r="AA75" i="3"/>
  <c r="AB75" i="3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C75" i="3" l="1"/>
  <c r="AD75" i="3" s="1"/>
  <c r="AE75" i="3" s="1"/>
  <c r="AF75" i="3" s="1"/>
  <c r="Y76" i="3" s="1"/>
  <c r="AH75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A76" i="3" l="1"/>
  <c r="AG76" i="3"/>
  <c r="AB76" i="3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C76" i="3" l="1"/>
  <c r="AD76" i="3" s="1"/>
  <c r="AE76" i="3" s="1"/>
  <c r="AF76" i="3" s="1"/>
  <c r="Y77" i="3" s="1"/>
  <c r="AH76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A77" i="3" l="1"/>
  <c r="AB77" i="3"/>
  <c r="AH77" i="3" s="1"/>
  <c r="AG77" i="3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C77" i="3" l="1"/>
  <c r="AD77" i="3" s="1"/>
  <c r="AE77" i="3" s="1"/>
  <c r="AF77" i="3" s="1"/>
  <c r="Y78" i="3" s="1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B78" i="3" l="1"/>
  <c r="AG78" i="3"/>
  <c r="AA78" i="3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H78" i="3"/>
  <c r="AC78" i="3" l="1"/>
  <c r="AD78" i="3" s="1"/>
  <c r="AE78" i="3" s="1"/>
  <c r="AF78" i="3" s="1"/>
  <c r="Y79" i="3" s="1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A79" i="3" l="1"/>
  <c r="AB79" i="3"/>
  <c r="AG79" i="3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C79" i="3" l="1"/>
  <c r="AD79" i="3" s="1"/>
  <c r="AE79" i="3" s="1"/>
  <c r="AF79" i="3" s="1"/>
  <c r="Y80" i="3" s="1"/>
  <c r="AH79" i="3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B80" i="3" l="1"/>
  <c r="AG80" i="3"/>
  <c r="AA80" i="3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H80" i="3"/>
  <c r="AC80" i="3" l="1"/>
  <c r="AD80" i="3" s="1"/>
  <c r="AE80" i="3" s="1"/>
  <c r="AF80" i="3" s="1"/>
  <c r="Y81" i="3" s="1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G81" i="3" l="1"/>
  <c r="AA81" i="3"/>
  <c r="AB81" i="3"/>
  <c r="AH81" i="3" s="1"/>
  <c r="V253" i="3"/>
  <c r="Z252" i="3" s="1"/>
  <c r="AE241" i="2"/>
  <c r="Z241" i="2" s="1"/>
  <c r="AC241" i="2"/>
  <c r="X241" i="2" s="1"/>
  <c r="AF241" i="2"/>
  <c r="AA241" i="2" s="1"/>
  <c r="AD241" i="2"/>
  <c r="Y241" i="2" s="1"/>
  <c r="W242" i="2"/>
  <c r="V243" i="2"/>
  <c r="AC81" i="3" l="1"/>
  <c r="AD81" i="3" s="1"/>
  <c r="AE81" i="3" s="1"/>
  <c r="AF81" i="3" s="1"/>
  <c r="Y82" i="3" s="1"/>
  <c r="V254" i="3"/>
  <c r="Z253" i="3" s="1"/>
  <c r="AE242" i="2"/>
  <c r="Z242" i="2" s="1"/>
  <c r="AC242" i="2"/>
  <c r="X242" i="2" s="1"/>
  <c r="AF242" i="2"/>
  <c r="AA242" i="2" s="1"/>
  <c r="AD242" i="2"/>
  <c r="Y242" i="2" s="1"/>
  <c r="W243" i="2"/>
  <c r="V244" i="2"/>
  <c r="AG82" i="3" l="1"/>
  <c r="AA82" i="3"/>
  <c r="AB82" i="3"/>
  <c r="V255" i="3"/>
  <c r="Z254" i="3" s="1"/>
  <c r="AE243" i="2"/>
  <c r="Z243" i="2" s="1"/>
  <c r="AC243" i="2"/>
  <c r="X243" i="2" s="1"/>
  <c r="AF243" i="2"/>
  <c r="AA243" i="2" s="1"/>
  <c r="AD243" i="2"/>
  <c r="Y243" i="2" s="1"/>
  <c r="W244" i="2"/>
  <c r="V245" i="2"/>
  <c r="AC82" i="3" l="1"/>
  <c r="AD82" i="3" s="1"/>
  <c r="AE82" i="3" s="1"/>
  <c r="AF82" i="3" s="1"/>
  <c r="Y83" i="3" s="1"/>
  <c r="AH82" i="3"/>
  <c r="V256" i="3"/>
  <c r="Z255" i="3" s="1"/>
  <c r="AE244" i="2"/>
  <c r="Z244" i="2" s="1"/>
  <c r="AC244" i="2"/>
  <c r="X244" i="2" s="1"/>
  <c r="AF244" i="2"/>
  <c r="AA244" i="2" s="1"/>
  <c r="AD244" i="2"/>
  <c r="Y244" i="2" s="1"/>
  <c r="W245" i="2"/>
  <c r="V246" i="2"/>
  <c r="AG83" i="3" l="1"/>
  <c r="AA83" i="3"/>
  <c r="AB83" i="3"/>
  <c r="V257" i="3"/>
  <c r="Z256" i="3" s="1"/>
  <c r="AE245" i="2"/>
  <c r="Z245" i="2" s="1"/>
  <c r="AC245" i="2"/>
  <c r="X245" i="2" s="1"/>
  <c r="AF245" i="2"/>
  <c r="AA245" i="2" s="1"/>
  <c r="AD245" i="2"/>
  <c r="Y245" i="2" s="1"/>
  <c r="W246" i="2"/>
  <c r="AC83" i="3" l="1"/>
  <c r="AD83" i="3" s="1"/>
  <c r="AE83" i="3" s="1"/>
  <c r="AF83" i="3" s="1"/>
  <c r="Y84" i="3" s="1"/>
  <c r="AH83" i="3"/>
  <c r="V258" i="3"/>
  <c r="Z257" i="3" s="1"/>
  <c r="AE246" i="2"/>
  <c r="Z246" i="2" s="1"/>
  <c r="AC246" i="2"/>
  <c r="X246" i="2" s="1"/>
  <c r="AF246" i="2"/>
  <c r="AA246" i="2" s="1"/>
  <c r="AD246" i="2"/>
  <c r="Y246" i="2" s="1"/>
  <c r="AA84" i="3" l="1"/>
  <c r="AG84" i="3"/>
  <c r="AB84" i="3"/>
  <c r="V259" i="3"/>
  <c r="AC84" i="3" l="1"/>
  <c r="AD84" i="3" s="1"/>
  <c r="AE84" i="3" s="1"/>
  <c r="AF84" i="3" s="1"/>
  <c r="Y85" i="3" s="1"/>
  <c r="AH84" i="3"/>
  <c r="V260" i="3"/>
  <c r="Z258" i="3"/>
  <c r="AA85" i="3" l="1"/>
  <c r="AB85" i="3"/>
  <c r="AG85" i="3"/>
  <c r="V261" i="3"/>
  <c r="Z259" i="3"/>
  <c r="AC85" i="3" l="1"/>
  <c r="AD85" i="3" s="1"/>
  <c r="AE85" i="3" s="1"/>
  <c r="AF85" i="3" s="1"/>
  <c r="Y86" i="3" s="1"/>
  <c r="AH85" i="3"/>
  <c r="V262" i="3"/>
  <c r="Z260" i="3"/>
  <c r="AB86" i="3" l="1"/>
  <c r="AH86" i="3" s="1"/>
  <c r="AG86" i="3"/>
  <c r="AA86" i="3"/>
  <c r="V263" i="3"/>
  <c r="Z261" i="3"/>
  <c r="AC86" i="3" l="1"/>
  <c r="AD86" i="3" s="1"/>
  <c r="AE86" i="3" s="1"/>
  <c r="AF86" i="3" s="1"/>
  <c r="Y87" i="3" s="1"/>
  <c r="V264" i="3"/>
  <c r="Z262" i="3"/>
  <c r="AG87" i="3" l="1"/>
  <c r="AA87" i="3"/>
  <c r="AB87" i="3"/>
  <c r="V265" i="3"/>
  <c r="Z263" i="3"/>
  <c r="AC87" i="3" l="1"/>
  <c r="AD87" i="3" s="1"/>
  <c r="AE87" i="3" s="1"/>
  <c r="AF87" i="3" s="1"/>
  <c r="Y88" i="3" s="1"/>
  <c r="AH87" i="3"/>
  <c r="V266" i="3"/>
  <c r="Z264" i="3"/>
  <c r="AG88" i="3" l="1"/>
  <c r="AA88" i="3"/>
  <c r="AB88" i="3"/>
  <c r="V267" i="3"/>
  <c r="Z265" i="3"/>
  <c r="AC88" i="3" l="1"/>
  <c r="AD88" i="3" s="1"/>
  <c r="AE88" i="3" s="1"/>
  <c r="AF88" i="3" s="1"/>
  <c r="Y89" i="3" s="1"/>
  <c r="AH88" i="3"/>
  <c r="Z266" i="3"/>
  <c r="V268" i="3"/>
  <c r="AA89" i="3" l="1"/>
  <c r="AB89" i="3"/>
  <c r="AH89" i="3" s="1"/>
  <c r="AG89" i="3"/>
  <c r="V269" i="3"/>
  <c r="Z267" i="3"/>
  <c r="AC89" i="3" l="1"/>
  <c r="AD89" i="3" s="1"/>
  <c r="AE89" i="3" s="1"/>
  <c r="AF89" i="3" s="1"/>
  <c r="Y90" i="3" s="1"/>
  <c r="V270" i="3"/>
  <c r="Z268" i="3"/>
  <c r="AG90" i="3" l="1"/>
  <c r="AB90" i="3"/>
  <c r="AH90" i="3" s="1"/>
  <c r="AA90" i="3"/>
  <c r="V271" i="3"/>
  <c r="Z269" i="3"/>
  <c r="AC90" i="3" l="1"/>
  <c r="AD90" i="3" s="1"/>
  <c r="AE90" i="3" s="1"/>
  <c r="AF90" i="3" s="1"/>
  <c r="Y91" i="3" s="1"/>
  <c r="Z270" i="3"/>
  <c r="V272" i="3"/>
  <c r="AA91" i="3" l="1"/>
  <c r="AB91" i="3"/>
  <c r="AH91" i="3" s="1"/>
  <c r="AG91" i="3"/>
  <c r="V273" i="3"/>
  <c r="Z271" i="3"/>
  <c r="AC91" i="3" l="1"/>
  <c r="AD91" i="3" s="1"/>
  <c r="AE91" i="3" s="1"/>
  <c r="AF91" i="3" s="1"/>
  <c r="Y92" i="3" s="1"/>
  <c r="V274" i="3"/>
  <c r="Z272" i="3"/>
  <c r="AA92" i="3" l="1"/>
  <c r="AG92" i="3"/>
  <c r="AB92" i="3"/>
  <c r="Z273" i="3"/>
  <c r="V275" i="3"/>
  <c r="AC92" i="3" l="1"/>
  <c r="AD92" i="3" s="1"/>
  <c r="AE92" i="3" s="1"/>
  <c r="AF92" i="3" s="1"/>
  <c r="Y93" i="3" s="1"/>
  <c r="AH92" i="3"/>
  <c r="Z274" i="3"/>
  <c r="V276" i="3"/>
  <c r="AB93" i="3" l="1"/>
  <c r="AA93" i="3"/>
  <c r="AG93" i="3"/>
  <c r="Z275" i="3"/>
  <c r="V277" i="3"/>
  <c r="AH93" i="3"/>
  <c r="AC93" i="3" l="1"/>
  <c r="AD93" i="3" s="1"/>
  <c r="AE93" i="3" s="1"/>
  <c r="AF93" i="3" s="1"/>
  <c r="Y94" i="3" s="1"/>
  <c r="V278" i="3"/>
  <c r="Z276" i="3"/>
  <c r="AB94" i="3" l="1"/>
  <c r="AH94" i="3" s="1"/>
  <c r="AA94" i="3"/>
  <c r="AG94" i="3"/>
  <c r="Z277" i="3"/>
  <c r="V279" i="3"/>
  <c r="AC94" i="3" l="1"/>
  <c r="AD94" i="3" s="1"/>
  <c r="AE94" i="3" s="1"/>
  <c r="AF94" i="3" s="1"/>
  <c r="Y95" i="3" s="1"/>
  <c r="Z278" i="3"/>
  <c r="V280" i="3"/>
  <c r="AG95" i="3" l="1"/>
  <c r="AA95" i="3"/>
  <c r="AB95" i="3"/>
  <c r="V281" i="3"/>
  <c r="Z279" i="3"/>
  <c r="AC95" i="3" l="1"/>
  <c r="AD95" i="3" s="1"/>
  <c r="AE95" i="3" s="1"/>
  <c r="AF95" i="3" s="1"/>
  <c r="Y96" i="3" s="1"/>
  <c r="AH95" i="3"/>
  <c r="V282" i="3"/>
  <c r="Z280" i="3"/>
  <c r="AG96" i="3" l="1"/>
  <c r="AA96" i="3"/>
  <c r="AB96" i="3"/>
  <c r="Z281" i="3"/>
  <c r="V283" i="3"/>
  <c r="AC96" i="3" l="1"/>
  <c r="AD96" i="3" s="1"/>
  <c r="AE96" i="3" s="1"/>
  <c r="AF96" i="3" s="1"/>
  <c r="Y97" i="3" s="1"/>
  <c r="AH96" i="3"/>
  <c r="V284" i="3"/>
  <c r="Z282" i="3"/>
  <c r="AA97" i="3" l="1"/>
  <c r="AG97" i="3"/>
  <c r="AB97" i="3"/>
  <c r="Z283" i="3"/>
  <c r="V285" i="3"/>
  <c r="AC97" i="3" l="1"/>
  <c r="AD97" i="3" s="1"/>
  <c r="AE97" i="3" s="1"/>
  <c r="AF97" i="3" s="1"/>
  <c r="Y98" i="3" s="1"/>
  <c r="AH97" i="3"/>
  <c r="Z284" i="3"/>
  <c r="V286" i="3"/>
  <c r="AG98" i="3" l="1"/>
  <c r="AB98" i="3"/>
  <c r="AH98" i="3" s="1"/>
  <c r="AA98" i="3"/>
  <c r="Z285" i="3"/>
  <c r="V287" i="3"/>
  <c r="AC98" i="3" l="1"/>
  <c r="AD98" i="3" s="1"/>
  <c r="AE98" i="3" s="1"/>
  <c r="AF98" i="3" s="1"/>
  <c r="Y99" i="3" s="1"/>
  <c r="Z286" i="3"/>
  <c r="V288" i="3"/>
  <c r="AA99" i="3" l="1"/>
  <c r="AB99" i="3"/>
  <c r="AG99" i="3"/>
  <c r="Z287" i="3"/>
  <c r="V289" i="3"/>
  <c r="AC99" i="3" l="1"/>
  <c r="AD99" i="3" s="1"/>
  <c r="AE99" i="3" s="1"/>
  <c r="AF99" i="3" s="1"/>
  <c r="Y100" i="3" s="1"/>
  <c r="AH99" i="3"/>
  <c r="V290" i="3"/>
  <c r="Z288" i="3"/>
  <c r="AA100" i="3" l="1"/>
  <c r="AG100" i="3"/>
  <c r="AB100" i="3"/>
  <c r="Z289" i="3"/>
  <c r="V291" i="3"/>
  <c r="AC100" i="3" l="1"/>
  <c r="AD100" i="3" s="1"/>
  <c r="AE100" i="3" s="1"/>
  <c r="AF100" i="3" s="1"/>
  <c r="Y101" i="3" s="1"/>
  <c r="AH100" i="3"/>
  <c r="V292" i="3"/>
  <c r="Z290" i="3"/>
  <c r="AB101" i="3" l="1"/>
  <c r="AA101" i="3"/>
  <c r="AG101" i="3"/>
  <c r="V293" i="3"/>
  <c r="Z291" i="3"/>
  <c r="AH101" i="3"/>
  <c r="AC101" i="3" l="1"/>
  <c r="AD101" i="3" s="1"/>
  <c r="AE101" i="3" s="1"/>
  <c r="AF101" i="3" s="1"/>
  <c r="Y102" i="3" s="1"/>
  <c r="V294" i="3"/>
  <c r="Z292" i="3"/>
  <c r="AA102" i="3" l="1"/>
  <c r="AB102" i="3"/>
  <c r="AH102" i="3" s="1"/>
  <c r="AG102" i="3"/>
  <c r="V295" i="3"/>
  <c r="Z293" i="3"/>
  <c r="AC102" i="3" l="1"/>
  <c r="AD102" i="3" s="1"/>
  <c r="AE102" i="3" s="1"/>
  <c r="AF102" i="3" s="1"/>
  <c r="Y103" i="3" s="1"/>
  <c r="V296" i="3"/>
  <c r="Z294" i="3"/>
  <c r="AA103" i="3" l="1"/>
  <c r="AB103" i="3"/>
  <c r="AG103" i="3"/>
  <c r="Z295" i="3"/>
  <c r="V297" i="3"/>
  <c r="AC103" i="3" l="1"/>
  <c r="AD103" i="3" s="1"/>
  <c r="AE103" i="3" s="1"/>
  <c r="AF103" i="3" s="1"/>
  <c r="Y104" i="3" s="1"/>
  <c r="AH103" i="3"/>
  <c r="V298" i="3"/>
  <c r="Z296" i="3"/>
  <c r="AG104" i="3" l="1"/>
  <c r="AB104" i="3"/>
  <c r="AH104" i="3" s="1"/>
  <c r="AA104" i="3"/>
  <c r="V299" i="3"/>
  <c r="Z297" i="3"/>
  <c r="AC104" i="3" l="1"/>
  <c r="AD104" i="3" s="1"/>
  <c r="AE104" i="3" s="1"/>
  <c r="AF104" i="3" s="1"/>
  <c r="Y105" i="3" s="1"/>
  <c r="Z298" i="3"/>
  <c r="V300" i="3"/>
  <c r="AG105" i="3" l="1"/>
  <c r="AA105" i="3"/>
  <c r="AB105" i="3"/>
  <c r="V301" i="3"/>
  <c r="Z299" i="3"/>
  <c r="AC105" i="3" l="1"/>
  <c r="AD105" i="3" s="1"/>
  <c r="AE105" i="3" s="1"/>
  <c r="AF105" i="3" s="1"/>
  <c r="Y106" i="3" s="1"/>
  <c r="AH105" i="3"/>
  <c r="V302" i="3"/>
  <c r="Z300" i="3"/>
  <c r="AG106" i="3" l="1"/>
  <c r="AA106" i="3"/>
  <c r="AB106" i="3"/>
  <c r="Z301" i="3"/>
  <c r="V303" i="3"/>
  <c r="AC106" i="3" l="1"/>
  <c r="AD106" i="3" s="1"/>
  <c r="AE106" i="3" s="1"/>
  <c r="AF106" i="3" s="1"/>
  <c r="Y107" i="3" s="1"/>
  <c r="AH106" i="3"/>
  <c r="Z302" i="3"/>
  <c r="V304" i="3"/>
  <c r="AG107" i="3" l="1"/>
  <c r="AA107" i="3"/>
  <c r="AB107" i="3"/>
  <c r="Z303" i="3"/>
  <c r="V305" i="3"/>
  <c r="AC107" i="3" l="1"/>
  <c r="AD107" i="3" s="1"/>
  <c r="AE107" i="3" s="1"/>
  <c r="AF107" i="3" s="1"/>
  <c r="Y108" i="3" s="1"/>
  <c r="AH107" i="3"/>
  <c r="V306" i="3"/>
  <c r="Z304" i="3"/>
  <c r="AA108" i="3" l="1"/>
  <c r="AB108" i="3"/>
  <c r="AH108" i="3" s="1"/>
  <c r="AG108" i="3"/>
  <c r="V307" i="3"/>
  <c r="Z305" i="3"/>
  <c r="AC108" i="3" l="1"/>
  <c r="AD108" i="3" s="1"/>
  <c r="AE108" i="3" s="1"/>
  <c r="AF108" i="3" s="1"/>
  <c r="Y109" i="3" s="1"/>
  <c r="Z306" i="3"/>
  <c r="V308" i="3"/>
  <c r="AB109" i="3" l="1"/>
  <c r="AG109" i="3"/>
  <c r="AA109" i="3"/>
  <c r="Z307" i="3"/>
  <c r="V309" i="3"/>
  <c r="AH109" i="3"/>
  <c r="AC109" i="3" l="1"/>
  <c r="AD109" i="3" s="1"/>
  <c r="AE109" i="3" s="1"/>
  <c r="AF109" i="3" s="1"/>
  <c r="Y110" i="3" s="1"/>
  <c r="Z308" i="3"/>
  <c r="V310" i="3"/>
  <c r="AA110" i="3" l="1"/>
  <c r="AG110" i="3"/>
  <c r="AB110" i="3"/>
  <c r="V311" i="3"/>
  <c r="Z309" i="3"/>
  <c r="AC110" i="3" l="1"/>
  <c r="AD110" i="3" s="1"/>
  <c r="AE110" i="3" s="1"/>
  <c r="AF110" i="3" s="1"/>
  <c r="Y111" i="3" s="1"/>
  <c r="AH110" i="3"/>
  <c r="Z310" i="3"/>
  <c r="V312" i="3"/>
  <c r="AB111" i="3" l="1"/>
  <c r="AA111" i="3"/>
  <c r="AG111" i="3"/>
  <c r="V313" i="3"/>
  <c r="Z311" i="3"/>
  <c r="AH111" i="3"/>
  <c r="AC111" i="3" l="1"/>
  <c r="AD111" i="3" s="1"/>
  <c r="AE111" i="3" s="1"/>
  <c r="AF111" i="3" s="1"/>
  <c r="Y112" i="3" s="1"/>
  <c r="V314" i="3"/>
  <c r="Z312" i="3"/>
  <c r="AA112" i="3" l="1"/>
  <c r="AB112" i="3"/>
  <c r="AG112" i="3"/>
  <c r="Z313" i="3"/>
  <c r="V315" i="3"/>
  <c r="AC112" i="3" l="1"/>
  <c r="AD112" i="3" s="1"/>
  <c r="AE112" i="3" s="1"/>
  <c r="AF112" i="3" s="1"/>
  <c r="Y113" i="3" s="1"/>
  <c r="AH112" i="3"/>
  <c r="Z314" i="3"/>
  <c r="V316" i="3"/>
  <c r="AG113" i="3" l="1"/>
  <c r="AA113" i="3"/>
  <c r="AB113" i="3"/>
  <c r="Z315" i="3"/>
  <c r="V317" i="3"/>
  <c r="AC113" i="3" l="1"/>
  <c r="AD113" i="3" s="1"/>
  <c r="AE113" i="3" s="1"/>
  <c r="AF113" i="3" s="1"/>
  <c r="Y114" i="3" s="1"/>
  <c r="AH113" i="3"/>
  <c r="V318" i="3"/>
  <c r="Z316" i="3"/>
  <c r="AG114" i="3" l="1"/>
  <c r="AA114" i="3"/>
  <c r="AB114" i="3"/>
  <c r="Z317" i="3"/>
  <c r="V319" i="3"/>
  <c r="AC114" i="3" l="1"/>
  <c r="AD114" i="3" s="1"/>
  <c r="AE114" i="3" s="1"/>
  <c r="AF114" i="3" s="1"/>
  <c r="Y115" i="3" s="1"/>
  <c r="AH114" i="3"/>
  <c r="Z318" i="3"/>
  <c r="V320" i="3"/>
  <c r="AB115" i="3" l="1"/>
  <c r="AH115" i="3" s="1"/>
  <c r="AG115" i="3"/>
  <c r="AA115" i="3"/>
  <c r="V321" i="3"/>
  <c r="Z319" i="3"/>
  <c r="AC115" i="3" l="1"/>
  <c r="AD115" i="3" s="1"/>
  <c r="AE115" i="3" s="1"/>
  <c r="AF115" i="3" s="1"/>
  <c r="Y116" i="3" s="1"/>
  <c r="Z320" i="3"/>
  <c r="V322" i="3"/>
  <c r="AA116" i="3" l="1"/>
  <c r="AB116" i="3"/>
  <c r="AG116" i="3"/>
  <c r="Z321" i="3"/>
  <c r="V323" i="3"/>
  <c r="AC116" i="3" l="1"/>
  <c r="AD116" i="3" s="1"/>
  <c r="AE116" i="3" s="1"/>
  <c r="AF116" i="3" s="1"/>
  <c r="Y117" i="3" s="1"/>
  <c r="AH116" i="3"/>
  <c r="Z322" i="3"/>
  <c r="V324" i="3"/>
  <c r="AB117" i="3" l="1"/>
  <c r="AG117" i="3"/>
  <c r="AA117" i="3"/>
  <c r="Z323" i="3"/>
  <c r="V325" i="3"/>
  <c r="AH117" i="3"/>
  <c r="AC117" i="3" l="1"/>
  <c r="AD117" i="3" s="1"/>
  <c r="AE117" i="3" s="1"/>
  <c r="AF117" i="3" s="1"/>
  <c r="Y118" i="3" s="1"/>
  <c r="V326" i="3"/>
  <c r="Z324" i="3"/>
  <c r="AB118" i="3" l="1"/>
  <c r="AH118" i="3" s="1"/>
  <c r="AG118" i="3"/>
  <c r="AA118" i="3"/>
  <c r="Z325" i="3"/>
  <c r="V327" i="3"/>
  <c r="AC118" i="3" l="1"/>
  <c r="AD118" i="3" s="1"/>
  <c r="AE118" i="3" s="1"/>
  <c r="AF118" i="3" s="1"/>
  <c r="Y119" i="3" s="1"/>
  <c r="Z326" i="3"/>
  <c r="V328" i="3"/>
  <c r="AA119" i="3" l="1"/>
  <c r="AB119" i="3"/>
  <c r="AG119" i="3"/>
  <c r="Z327" i="3"/>
  <c r="V329" i="3"/>
  <c r="AC119" i="3" l="1"/>
  <c r="AD119" i="3" s="1"/>
  <c r="AE119" i="3" s="1"/>
  <c r="AF119" i="3" s="1"/>
  <c r="Y120" i="3" s="1"/>
  <c r="AH119" i="3"/>
  <c r="Z328" i="3"/>
  <c r="V330" i="3"/>
  <c r="AB120" i="3" l="1"/>
  <c r="AG120" i="3"/>
  <c r="AA120" i="3"/>
  <c r="Z329" i="3"/>
  <c r="V331" i="3"/>
  <c r="AH120" i="3"/>
  <c r="AC120" i="3" l="1"/>
  <c r="AD120" i="3" s="1"/>
  <c r="AE120" i="3" s="1"/>
  <c r="AF120" i="3" s="1"/>
  <c r="Y121" i="3" s="1"/>
  <c r="Z330" i="3"/>
  <c r="V332" i="3"/>
  <c r="AB121" i="3" l="1"/>
  <c r="AA121" i="3"/>
  <c r="AG121" i="3"/>
  <c r="Z331" i="3"/>
  <c r="V333" i="3"/>
  <c r="AH121" i="3"/>
  <c r="AC121" i="3" l="1"/>
  <c r="AD121" i="3" s="1"/>
  <c r="AE121" i="3" s="1"/>
  <c r="AF121" i="3" s="1"/>
  <c r="Y122" i="3" s="1"/>
  <c r="V334" i="3"/>
  <c r="Z332" i="3"/>
  <c r="AG122" i="3" l="1"/>
  <c r="AA122" i="3"/>
  <c r="AB122" i="3"/>
  <c r="V335" i="3"/>
  <c r="Z333" i="3"/>
  <c r="AC122" i="3" l="1"/>
  <c r="AD122" i="3" s="1"/>
  <c r="AE122" i="3" s="1"/>
  <c r="AF122" i="3" s="1"/>
  <c r="Y123" i="3" s="1"/>
  <c r="AH122" i="3"/>
  <c r="Z334" i="3"/>
  <c r="V336" i="3"/>
  <c r="AA123" i="3" l="1"/>
  <c r="AG123" i="3"/>
  <c r="AB123" i="3"/>
  <c r="Z335" i="3"/>
  <c r="V337" i="3"/>
  <c r="AC123" i="3" l="1"/>
  <c r="AD123" i="3" s="1"/>
  <c r="AE123" i="3" s="1"/>
  <c r="AF123" i="3" s="1"/>
  <c r="Y124" i="3" s="1"/>
  <c r="AH123" i="3"/>
  <c r="Z336" i="3"/>
  <c r="V338" i="3"/>
  <c r="AG124" i="3" l="1"/>
  <c r="AA124" i="3"/>
  <c r="AB124" i="3"/>
  <c r="Z337" i="3"/>
  <c r="V339" i="3"/>
  <c r="AC124" i="3" l="1"/>
  <c r="AD124" i="3" s="1"/>
  <c r="AE124" i="3" s="1"/>
  <c r="AF124" i="3" s="1"/>
  <c r="Y125" i="3" s="1"/>
  <c r="AH124" i="3"/>
  <c r="Z338" i="3"/>
  <c r="V340" i="3"/>
  <c r="AG125" i="3" l="1"/>
  <c r="AA125" i="3"/>
  <c r="AB125" i="3"/>
  <c r="Z339" i="3"/>
  <c r="V341" i="3"/>
  <c r="AC125" i="3" l="1"/>
  <c r="AD125" i="3" s="1"/>
  <c r="AE125" i="3" s="1"/>
  <c r="AF125" i="3" s="1"/>
  <c r="Y126" i="3" s="1"/>
  <c r="AH125" i="3"/>
  <c r="V342" i="3"/>
  <c r="Z340" i="3"/>
  <c r="AA126" i="3" l="1"/>
  <c r="AB126" i="3"/>
  <c r="AG126" i="3"/>
  <c r="Z341" i="3"/>
  <c r="V343" i="3"/>
  <c r="AC126" i="3" l="1"/>
  <c r="AD126" i="3" s="1"/>
  <c r="AE126" i="3" s="1"/>
  <c r="AF126" i="3" s="1"/>
  <c r="Y127" i="3" s="1"/>
  <c r="AH126" i="3"/>
  <c r="Z342" i="3"/>
  <c r="V344" i="3"/>
  <c r="AA127" i="3" l="1"/>
  <c r="AB127" i="3"/>
  <c r="AH127" i="3" s="1"/>
  <c r="AG127" i="3"/>
  <c r="Z343" i="3"/>
  <c r="V345" i="3"/>
  <c r="AC127" i="3" l="1"/>
  <c r="AD127" i="3" s="1"/>
  <c r="AE127" i="3" s="1"/>
  <c r="AF127" i="3" s="1"/>
  <c r="Y128" i="3" s="1"/>
  <c r="Z344" i="3"/>
  <c r="V346" i="3"/>
  <c r="AB128" i="3" l="1"/>
  <c r="AH128" i="3" s="1"/>
  <c r="AG128" i="3"/>
  <c r="AA128" i="3"/>
  <c r="Z345" i="3"/>
  <c r="V347" i="3"/>
  <c r="AC128" i="3" l="1"/>
  <c r="AD128" i="3" s="1"/>
  <c r="AE128" i="3" s="1"/>
  <c r="AF128" i="3" s="1"/>
  <c r="Y129" i="3" s="1"/>
  <c r="Z346" i="3"/>
  <c r="V348" i="3"/>
  <c r="AA129" i="3" l="1"/>
  <c r="AB129" i="3"/>
  <c r="AH129" i="3" s="1"/>
  <c r="AG129" i="3"/>
  <c r="Z347" i="3"/>
  <c r="V349" i="3"/>
  <c r="AC129" i="3" l="1"/>
  <c r="AD129" i="3" s="1"/>
  <c r="AE129" i="3" s="1"/>
  <c r="AF129" i="3" s="1"/>
  <c r="Y130" i="3" s="1"/>
  <c r="Z348" i="3"/>
  <c r="V350" i="3"/>
  <c r="AA130" i="3" l="1"/>
  <c r="AB130" i="3"/>
  <c r="AH130" i="3" s="1"/>
  <c r="AG130" i="3"/>
  <c r="Z349" i="3"/>
  <c r="V351" i="3"/>
  <c r="AC130" i="3" l="1"/>
  <c r="AD130" i="3" s="1"/>
  <c r="AE130" i="3" s="1"/>
  <c r="AF130" i="3" s="1"/>
  <c r="Y131" i="3" s="1"/>
  <c r="Z350" i="3"/>
  <c r="V352" i="3"/>
  <c r="AA131" i="3" l="1"/>
  <c r="AB131" i="3"/>
  <c r="AG131" i="3"/>
  <c r="Z351" i="3"/>
  <c r="V353" i="3"/>
  <c r="AC131" i="3" l="1"/>
  <c r="AD131" i="3" s="1"/>
  <c r="AE131" i="3" s="1"/>
  <c r="AF131" i="3" s="1"/>
  <c r="Y132" i="3" s="1"/>
  <c r="AH131" i="3"/>
  <c r="Z352" i="3"/>
  <c r="V354" i="3"/>
  <c r="AG132" i="3" l="1"/>
  <c r="AA132" i="3"/>
  <c r="AB132" i="3"/>
  <c r="Z353" i="3"/>
  <c r="V355" i="3"/>
  <c r="AC132" i="3" l="1"/>
  <c r="AD132" i="3" s="1"/>
  <c r="AE132" i="3" s="1"/>
  <c r="AF132" i="3" s="1"/>
  <c r="Y133" i="3" s="1"/>
  <c r="AH132" i="3"/>
  <c r="V356" i="3"/>
  <c r="Z354" i="3"/>
  <c r="AG133" i="3" l="1"/>
  <c r="AB133" i="3"/>
  <c r="AA133" i="3"/>
  <c r="Z355" i="3"/>
  <c r="V357" i="3"/>
  <c r="AC133" i="3" l="1"/>
  <c r="AD133" i="3" s="1"/>
  <c r="AE133" i="3" s="1"/>
  <c r="AF133" i="3" s="1"/>
  <c r="Y134" i="3" s="1"/>
  <c r="AH133" i="3"/>
  <c r="V358" i="3"/>
  <c r="Z356" i="3"/>
  <c r="AA134" i="3" l="1"/>
  <c r="AG134" i="3"/>
  <c r="AB134" i="3"/>
  <c r="Z357" i="3"/>
  <c r="V359" i="3"/>
  <c r="AC134" i="3" l="1"/>
  <c r="AD134" i="3" s="1"/>
  <c r="AE134" i="3" s="1"/>
  <c r="AF134" i="3" s="1"/>
  <c r="Y135" i="3" s="1"/>
  <c r="AH134" i="3"/>
  <c r="Z358" i="3"/>
  <c r="V360" i="3"/>
  <c r="AA135" i="3" l="1"/>
  <c r="AB135" i="3"/>
  <c r="AH135" i="3" s="1"/>
  <c r="AG135" i="3"/>
  <c r="Z359" i="3"/>
  <c r="V361" i="3"/>
  <c r="AC135" i="3" l="1"/>
  <c r="AD135" i="3" s="1"/>
  <c r="AE135" i="3" s="1"/>
  <c r="AF135" i="3" s="1"/>
  <c r="Y136" i="3" s="1"/>
  <c r="Z360" i="3"/>
  <c r="V362" i="3"/>
  <c r="AB136" i="3" l="1"/>
  <c r="AA136" i="3"/>
  <c r="AG136" i="3"/>
  <c r="Z361" i="3"/>
  <c r="V363" i="3"/>
  <c r="AH136" i="3"/>
  <c r="AC136" i="3" l="1"/>
  <c r="AD136" i="3" s="1"/>
  <c r="AE136" i="3" s="1"/>
  <c r="AF136" i="3" s="1"/>
  <c r="Y137" i="3" s="1"/>
  <c r="Z362" i="3"/>
  <c r="V364" i="3"/>
  <c r="AB137" i="3" l="1"/>
  <c r="AG137" i="3"/>
  <c r="AA137" i="3"/>
  <c r="Z363" i="3"/>
  <c r="V365" i="3"/>
  <c r="AH137" i="3"/>
  <c r="AC137" i="3" l="1"/>
  <c r="AD137" i="3" s="1"/>
  <c r="AE137" i="3" s="1"/>
  <c r="AF137" i="3" s="1"/>
  <c r="Y138" i="3" s="1"/>
  <c r="V366" i="3"/>
  <c r="Z364" i="3"/>
  <c r="AG138" i="3" l="1"/>
  <c r="AA138" i="3"/>
  <c r="AB138" i="3"/>
  <c r="Z365" i="3"/>
  <c r="V367" i="3"/>
  <c r="AC138" i="3" l="1"/>
  <c r="AD138" i="3" s="1"/>
  <c r="AE138" i="3" s="1"/>
  <c r="AF138" i="3" s="1"/>
  <c r="Y139" i="3" s="1"/>
  <c r="AH138" i="3"/>
  <c r="Z366" i="3"/>
  <c r="V368" i="3"/>
  <c r="AA139" i="3" l="1"/>
  <c r="AG139" i="3"/>
  <c r="AB139" i="3"/>
  <c r="V369" i="3"/>
  <c r="Z367" i="3"/>
  <c r="AC139" i="3" l="1"/>
  <c r="AD139" i="3" s="1"/>
  <c r="AE139" i="3" s="1"/>
  <c r="AF139" i="3" s="1"/>
  <c r="Y140" i="3" s="1"/>
  <c r="AH139" i="3"/>
  <c r="Z368" i="3"/>
  <c r="V370" i="3"/>
  <c r="AB140" i="3" l="1"/>
  <c r="AH140" i="3" s="1"/>
  <c r="AA140" i="3"/>
  <c r="AG140" i="3"/>
  <c r="Z369" i="3"/>
  <c r="V371" i="3"/>
  <c r="AC140" i="3" l="1"/>
  <c r="AD140" i="3" s="1"/>
  <c r="AE140" i="3" s="1"/>
  <c r="AF140" i="3" s="1"/>
  <c r="Y141" i="3" s="1"/>
  <c r="Z370" i="3"/>
  <c r="V372" i="3"/>
  <c r="AG141" i="3" l="1"/>
  <c r="AA141" i="3"/>
  <c r="AB141" i="3"/>
  <c r="Z371" i="3"/>
  <c r="V373" i="3"/>
  <c r="AC141" i="3" l="1"/>
  <c r="AD141" i="3" s="1"/>
  <c r="AE141" i="3" s="1"/>
  <c r="AF141" i="3" s="1"/>
  <c r="Y142" i="3" s="1"/>
  <c r="AH141" i="3"/>
  <c r="Z372" i="3"/>
  <c r="V374" i="3"/>
  <c r="AG142" i="3" l="1"/>
  <c r="AA142" i="3"/>
  <c r="AB142" i="3"/>
  <c r="Z373" i="3"/>
  <c r="V375" i="3"/>
  <c r="AC142" i="3" l="1"/>
  <c r="AD142" i="3" s="1"/>
  <c r="AE142" i="3" s="1"/>
  <c r="AF142" i="3" s="1"/>
  <c r="Y143" i="3" s="1"/>
  <c r="AH142" i="3"/>
  <c r="Z374" i="3"/>
  <c r="V376" i="3"/>
  <c r="AA143" i="3" l="1"/>
  <c r="AG143" i="3"/>
  <c r="AB143" i="3"/>
  <c r="Z375" i="3"/>
  <c r="V377" i="3"/>
  <c r="AC143" i="3" l="1"/>
  <c r="AD143" i="3" s="1"/>
  <c r="AE143" i="3" s="1"/>
  <c r="AF143" i="3" s="1"/>
  <c r="Y144" i="3" s="1"/>
  <c r="AH143" i="3"/>
  <c r="Z376" i="3"/>
  <c r="V378" i="3"/>
  <c r="AB144" i="3" l="1"/>
  <c r="AH144" i="3" s="1"/>
  <c r="AA144" i="3"/>
  <c r="AG144" i="3"/>
  <c r="Z377" i="3"/>
  <c r="V379" i="3"/>
  <c r="AC144" i="3" l="1"/>
  <c r="AD144" i="3" s="1"/>
  <c r="AE144" i="3" s="1"/>
  <c r="AF144" i="3" s="1"/>
  <c r="Y145" i="3" s="1"/>
  <c r="Z378" i="3"/>
  <c r="V380" i="3"/>
  <c r="AA145" i="3" l="1"/>
  <c r="AB145" i="3"/>
  <c r="AG145" i="3"/>
  <c r="Z379" i="3"/>
  <c r="V381" i="3"/>
  <c r="AC145" i="3" l="1"/>
  <c r="AD145" i="3" s="1"/>
  <c r="AE145" i="3" s="1"/>
  <c r="AF145" i="3" s="1"/>
  <c r="Y146" i="3" s="1"/>
  <c r="AH145" i="3"/>
  <c r="Z380" i="3"/>
  <c r="V382" i="3"/>
  <c r="AG146" i="3" l="1"/>
  <c r="AA146" i="3"/>
  <c r="AB146" i="3"/>
  <c r="Z381" i="3"/>
  <c r="V383" i="3"/>
  <c r="AC146" i="3" l="1"/>
  <c r="AD146" i="3" s="1"/>
  <c r="AE146" i="3" s="1"/>
  <c r="AF146" i="3" s="1"/>
  <c r="Y147" i="3" s="1"/>
  <c r="AH146" i="3"/>
  <c r="Z382" i="3"/>
  <c r="V384" i="3"/>
  <c r="AA147" i="3" l="1"/>
  <c r="AB147" i="3"/>
  <c r="AG147" i="3"/>
  <c r="Z383" i="3"/>
  <c r="V385" i="3"/>
  <c r="AC147" i="3" l="1"/>
  <c r="AD147" i="3" s="1"/>
  <c r="AE147" i="3" s="1"/>
  <c r="AF147" i="3" s="1"/>
  <c r="Y148" i="3" s="1"/>
  <c r="AH147" i="3"/>
  <c r="Z384" i="3"/>
  <c r="V386" i="3"/>
  <c r="AA148" i="3" l="1"/>
  <c r="AB148" i="3"/>
  <c r="AH148" i="3" s="1"/>
  <c r="AG148" i="3"/>
  <c r="Z385" i="3"/>
  <c r="V387" i="3"/>
  <c r="AC148" i="3" l="1"/>
  <c r="AD148" i="3" s="1"/>
  <c r="AE148" i="3" s="1"/>
  <c r="AF148" i="3" s="1"/>
  <c r="Y149" i="3" s="1"/>
  <c r="V388" i="3"/>
  <c r="Z386" i="3"/>
  <c r="AG149" i="3" l="1"/>
  <c r="AA149" i="3"/>
  <c r="AB149" i="3"/>
  <c r="Z387" i="3"/>
  <c r="V389" i="3"/>
  <c r="AC149" i="3" l="1"/>
  <c r="AD149" i="3" s="1"/>
  <c r="AE149" i="3" s="1"/>
  <c r="AF149" i="3" s="1"/>
  <c r="Y150" i="3" s="1"/>
  <c r="AH149" i="3"/>
  <c r="Z388" i="3"/>
  <c r="V390" i="3"/>
  <c r="AG150" i="3" l="1"/>
  <c r="AA150" i="3"/>
  <c r="AB150" i="3"/>
  <c r="Z389" i="3"/>
  <c r="V391" i="3"/>
  <c r="AC150" i="3" l="1"/>
  <c r="AD150" i="3" s="1"/>
  <c r="AE150" i="3" s="1"/>
  <c r="AF150" i="3" s="1"/>
  <c r="Y151" i="3" s="1"/>
  <c r="AH150" i="3"/>
  <c r="V392" i="3"/>
  <c r="Z390" i="3"/>
  <c r="AA151" i="3" l="1"/>
  <c r="AG151" i="3"/>
  <c r="AB151" i="3"/>
  <c r="Z391" i="3"/>
  <c r="V393" i="3"/>
  <c r="AC151" i="3" l="1"/>
  <c r="AD151" i="3" s="1"/>
  <c r="AE151" i="3" s="1"/>
  <c r="AF151" i="3" s="1"/>
  <c r="Y152" i="3" s="1"/>
  <c r="AH151" i="3"/>
  <c r="V394" i="3"/>
  <c r="Z392" i="3"/>
  <c r="AB152" i="3" l="1"/>
  <c r="AH152" i="3" s="1"/>
  <c r="AA152" i="3"/>
  <c r="AG152" i="3"/>
  <c r="Z393" i="3"/>
  <c r="V395" i="3"/>
  <c r="AC152" i="3" l="1"/>
  <c r="AD152" i="3" s="1"/>
  <c r="AE152" i="3" s="1"/>
  <c r="AF152" i="3" s="1"/>
  <c r="Y153" i="3" s="1"/>
  <c r="Z394" i="3"/>
  <c r="V396" i="3"/>
  <c r="AB153" i="3" l="1"/>
  <c r="AH153" i="3" s="1"/>
  <c r="AG153" i="3"/>
  <c r="AA153" i="3"/>
  <c r="Z395" i="3"/>
  <c r="V397" i="3"/>
  <c r="AC153" i="3" l="1"/>
  <c r="AD153" i="3" s="1"/>
  <c r="AE153" i="3" s="1"/>
  <c r="AF153" i="3" s="1"/>
  <c r="Y154" i="3" s="1"/>
  <c r="Z396" i="3"/>
  <c r="V398" i="3"/>
  <c r="AA154" i="3" l="1"/>
  <c r="AB154" i="3"/>
  <c r="AG154" i="3"/>
  <c r="V399" i="3"/>
  <c r="Z397" i="3"/>
  <c r="AC154" i="3" l="1"/>
  <c r="AD154" i="3" s="1"/>
  <c r="AE154" i="3" s="1"/>
  <c r="AF154" i="3" s="1"/>
  <c r="Y155" i="3" s="1"/>
  <c r="AH154" i="3"/>
  <c r="Z398" i="3"/>
  <c r="V400" i="3"/>
  <c r="AG155" i="3" l="1"/>
  <c r="AA155" i="3"/>
  <c r="AB155" i="3"/>
  <c r="Z399" i="3"/>
  <c r="V401" i="3"/>
  <c r="AC155" i="3" l="1"/>
  <c r="AD155" i="3" s="1"/>
  <c r="AE155" i="3" s="1"/>
  <c r="AF155" i="3" s="1"/>
  <c r="Y156" i="3" s="1"/>
  <c r="AH155" i="3"/>
  <c r="Z400" i="3"/>
  <c r="V402" i="3"/>
  <c r="AG156" i="3" l="1"/>
  <c r="AA156" i="3"/>
  <c r="AB156" i="3"/>
  <c r="Z401" i="3"/>
  <c r="V403" i="3"/>
  <c r="AC156" i="3" l="1"/>
  <c r="AD156" i="3" s="1"/>
  <c r="AE156" i="3" s="1"/>
  <c r="AF156" i="3" s="1"/>
  <c r="Y157" i="3" s="1"/>
  <c r="AH156" i="3"/>
  <c r="Z402" i="3"/>
  <c r="V404" i="3"/>
  <c r="AG157" i="3" l="1"/>
  <c r="AA157" i="3"/>
  <c r="AB157" i="3"/>
  <c r="Z403" i="3"/>
  <c r="V405" i="3"/>
  <c r="AC157" i="3" l="1"/>
  <c r="AD157" i="3" s="1"/>
  <c r="AE157" i="3" s="1"/>
  <c r="AF157" i="3" s="1"/>
  <c r="Y158" i="3" s="1"/>
  <c r="AH157" i="3"/>
  <c r="V406" i="3"/>
  <c r="Z404" i="3"/>
  <c r="AA158" i="3" l="1"/>
  <c r="AG158" i="3"/>
  <c r="AB158" i="3"/>
  <c r="V407" i="3"/>
  <c r="Z405" i="3"/>
  <c r="AC158" i="3" l="1"/>
  <c r="AD158" i="3" s="1"/>
  <c r="AE158" i="3" s="1"/>
  <c r="AF158" i="3" s="1"/>
  <c r="Y159" i="3" s="1"/>
  <c r="AH158" i="3"/>
  <c r="Z406" i="3"/>
  <c r="V408" i="3"/>
  <c r="AA159" i="3" l="1"/>
  <c r="AB159" i="3"/>
  <c r="AG159" i="3"/>
  <c r="Z407" i="3"/>
  <c r="V409" i="3"/>
  <c r="AC159" i="3" l="1"/>
  <c r="AD159" i="3" s="1"/>
  <c r="AE159" i="3" s="1"/>
  <c r="AF159" i="3" s="1"/>
  <c r="Y160" i="3" s="1"/>
  <c r="AH159" i="3"/>
  <c r="Z408" i="3"/>
  <c r="V410" i="3"/>
  <c r="AB160" i="3" l="1"/>
  <c r="AH160" i="3" s="1"/>
  <c r="AA160" i="3"/>
  <c r="AG160" i="3"/>
  <c r="Z409" i="3"/>
  <c r="V411" i="3"/>
  <c r="AC160" i="3" l="1"/>
  <c r="AD160" i="3" s="1"/>
  <c r="AE160" i="3" s="1"/>
  <c r="AF160" i="3" s="1"/>
  <c r="Y161" i="3" s="1"/>
  <c r="Z410" i="3"/>
  <c r="V412" i="3"/>
  <c r="AG161" i="3" l="1"/>
  <c r="AA161" i="3"/>
  <c r="AB161" i="3"/>
  <c r="Z411" i="3"/>
  <c r="V413" i="3"/>
  <c r="AC161" i="3" l="1"/>
  <c r="AD161" i="3" s="1"/>
  <c r="AE161" i="3" s="1"/>
  <c r="AF161" i="3" s="1"/>
  <c r="Y162" i="3" s="1"/>
  <c r="AH161" i="3"/>
  <c r="Z412" i="3"/>
  <c r="V414" i="3"/>
  <c r="AA162" i="3" l="1"/>
  <c r="AB162" i="3"/>
  <c r="AG162" i="3"/>
  <c r="V415" i="3"/>
  <c r="Z413" i="3"/>
  <c r="AC162" i="3" l="1"/>
  <c r="AD162" i="3" s="1"/>
  <c r="AE162" i="3" s="1"/>
  <c r="AF162" i="3" s="1"/>
  <c r="Y163" i="3" s="1"/>
  <c r="AH162" i="3"/>
  <c r="Z414" i="3"/>
  <c r="V416" i="3"/>
  <c r="AA163" i="3" l="1"/>
  <c r="AB163" i="3"/>
  <c r="AH163" i="3" s="1"/>
  <c r="AG163" i="3"/>
  <c r="Z415" i="3"/>
  <c r="V417" i="3"/>
  <c r="AC163" i="3" l="1"/>
  <c r="AD163" i="3" s="1"/>
  <c r="AE163" i="3" s="1"/>
  <c r="AF163" i="3" s="1"/>
  <c r="Y164" i="3" s="1"/>
  <c r="V418" i="3"/>
  <c r="Z416" i="3"/>
  <c r="AG164" i="3" l="1"/>
  <c r="AA164" i="3"/>
  <c r="AB164" i="3"/>
  <c r="Z417" i="3"/>
  <c r="V419" i="3"/>
  <c r="AC164" i="3" l="1"/>
  <c r="AD164" i="3" s="1"/>
  <c r="AE164" i="3" s="1"/>
  <c r="AF164" i="3" s="1"/>
  <c r="Y165" i="3" s="1"/>
  <c r="AH164" i="3"/>
  <c r="V420" i="3"/>
  <c r="Z418" i="3"/>
  <c r="AG165" i="3" l="1"/>
  <c r="AA165" i="3"/>
  <c r="AB165" i="3"/>
  <c r="Z419" i="3"/>
  <c r="V421" i="3"/>
  <c r="AC165" i="3" l="1"/>
  <c r="AD165" i="3" s="1"/>
  <c r="AE165" i="3" s="1"/>
  <c r="AF165" i="3" s="1"/>
  <c r="Y166" i="3" s="1"/>
  <c r="AH165" i="3"/>
  <c r="Z420" i="3"/>
  <c r="V422" i="3"/>
  <c r="AA166" i="3" l="1"/>
  <c r="AB166" i="3"/>
  <c r="AG166" i="3"/>
  <c r="V423" i="3"/>
  <c r="Z421" i="3"/>
  <c r="AC166" i="3" l="1"/>
  <c r="AD166" i="3" s="1"/>
  <c r="AE166" i="3" s="1"/>
  <c r="AF166" i="3" s="1"/>
  <c r="Y167" i="3" s="1"/>
  <c r="AH166" i="3"/>
  <c r="Z422" i="3"/>
  <c r="V424" i="3"/>
  <c r="AA167" i="3" l="1"/>
  <c r="AB167" i="3"/>
  <c r="AG167" i="3"/>
  <c r="Z423" i="3"/>
  <c r="V425" i="3"/>
  <c r="AC167" i="3" l="1"/>
  <c r="AD167" i="3" s="1"/>
  <c r="AE167" i="3" s="1"/>
  <c r="AF167" i="3" s="1"/>
  <c r="Y168" i="3" s="1"/>
  <c r="AH167" i="3"/>
  <c r="V426" i="3"/>
  <c r="Z424" i="3"/>
  <c r="AB168" i="3" l="1"/>
  <c r="AH168" i="3" s="1"/>
  <c r="AA168" i="3"/>
  <c r="AG168" i="3"/>
  <c r="Z425" i="3"/>
  <c r="V427" i="3"/>
  <c r="AC168" i="3" l="1"/>
  <c r="AD168" i="3" s="1"/>
  <c r="AE168" i="3" s="1"/>
  <c r="AF168" i="3" s="1"/>
  <c r="Y169" i="3" s="1"/>
  <c r="V428" i="3"/>
  <c r="Z426" i="3"/>
  <c r="AA169" i="3" l="1"/>
  <c r="AB169" i="3"/>
  <c r="AG169" i="3"/>
  <c r="Z427" i="3"/>
  <c r="V429" i="3"/>
  <c r="AC169" i="3" l="1"/>
  <c r="AD169" i="3" s="1"/>
  <c r="AE169" i="3" s="1"/>
  <c r="AF169" i="3" s="1"/>
  <c r="Y170" i="3" s="1"/>
  <c r="AH169" i="3"/>
  <c r="Z428" i="3"/>
  <c r="V430" i="3"/>
  <c r="AG170" i="3" l="1"/>
  <c r="AB170" i="3"/>
  <c r="AA170" i="3"/>
  <c r="V431" i="3"/>
  <c r="Z429" i="3"/>
  <c r="AC170" i="3" l="1"/>
  <c r="AD170" i="3" s="1"/>
  <c r="AE170" i="3" s="1"/>
  <c r="AF170" i="3" s="1"/>
  <c r="Y171" i="3" s="1"/>
  <c r="AH170" i="3"/>
  <c r="Z430" i="3"/>
  <c r="V432" i="3"/>
  <c r="AG171" i="3" l="1"/>
  <c r="AA171" i="3"/>
  <c r="AB171" i="3"/>
  <c r="Z431" i="3"/>
  <c r="V433" i="3"/>
  <c r="AC171" i="3" l="1"/>
  <c r="AD171" i="3" s="1"/>
  <c r="AE171" i="3" s="1"/>
  <c r="AF171" i="3" s="1"/>
  <c r="Y172" i="3" s="1"/>
  <c r="AH171" i="3"/>
  <c r="V434" i="3"/>
  <c r="Z432" i="3"/>
  <c r="AG172" i="3" l="1"/>
  <c r="AB172" i="3"/>
  <c r="AA172" i="3"/>
  <c r="V435" i="3"/>
  <c r="Z433" i="3"/>
  <c r="AC172" i="3" l="1"/>
  <c r="AD172" i="3" s="1"/>
  <c r="AE172" i="3" s="1"/>
  <c r="AF172" i="3" s="1"/>
  <c r="Y173" i="3" s="1"/>
  <c r="AH172" i="3"/>
  <c r="Z434" i="3"/>
  <c r="V436" i="3"/>
  <c r="AG173" i="3" l="1"/>
  <c r="AA173" i="3"/>
  <c r="AB173" i="3"/>
  <c r="Z435" i="3"/>
  <c r="V437" i="3"/>
  <c r="AC173" i="3" l="1"/>
  <c r="AD173" i="3" s="1"/>
  <c r="AE173" i="3" s="1"/>
  <c r="AF173" i="3" s="1"/>
  <c r="Y174" i="3" s="1"/>
  <c r="AH173" i="3"/>
  <c r="Z436" i="3"/>
  <c r="V438" i="3"/>
  <c r="AA174" i="3" l="1"/>
  <c r="AB174" i="3"/>
  <c r="AH174" i="3" s="1"/>
  <c r="AG174" i="3"/>
  <c r="V439" i="3"/>
  <c r="Z437" i="3"/>
  <c r="AC174" i="3" l="1"/>
  <c r="AD174" i="3" s="1"/>
  <c r="AE174" i="3" s="1"/>
  <c r="AF174" i="3" s="1"/>
  <c r="Y175" i="3" s="1"/>
  <c r="V440" i="3"/>
  <c r="Z438" i="3"/>
  <c r="AA175" i="3" l="1"/>
  <c r="AB175" i="3"/>
  <c r="AH175" i="3" s="1"/>
  <c r="AG175" i="3"/>
  <c r="Z439" i="3"/>
  <c r="V441" i="3"/>
  <c r="AC175" i="3" l="1"/>
  <c r="AD175" i="3" s="1"/>
  <c r="AE175" i="3" s="1"/>
  <c r="AF175" i="3" s="1"/>
  <c r="Y176" i="3" s="1"/>
  <c r="Z440" i="3"/>
  <c r="V442" i="3"/>
  <c r="AB176" i="3" l="1"/>
  <c r="AH176" i="3" s="1"/>
  <c r="AG176" i="3"/>
  <c r="AA176" i="3"/>
  <c r="V443" i="3"/>
  <c r="Z441" i="3"/>
  <c r="AC176" i="3" l="1"/>
  <c r="AD176" i="3" s="1"/>
  <c r="AE176" i="3" s="1"/>
  <c r="AF176" i="3" s="1"/>
  <c r="Y177" i="3" s="1"/>
  <c r="Z442" i="3"/>
  <c r="V444" i="3"/>
  <c r="AG177" i="3" l="1"/>
  <c r="AA177" i="3"/>
  <c r="AB177" i="3"/>
  <c r="Z443" i="3"/>
  <c r="V445" i="3"/>
  <c r="AC177" i="3" l="1"/>
  <c r="AD177" i="3" s="1"/>
  <c r="AE177" i="3" s="1"/>
  <c r="AF177" i="3" s="1"/>
  <c r="Y178" i="3" s="1"/>
  <c r="AH177" i="3"/>
  <c r="Z444" i="3"/>
  <c r="V446" i="3"/>
  <c r="AB178" i="3" l="1"/>
  <c r="AH178" i="3" s="1"/>
  <c r="AG178" i="3"/>
  <c r="AA178" i="3"/>
  <c r="V447" i="3"/>
  <c r="Z445" i="3"/>
  <c r="AC178" i="3" l="1"/>
  <c r="AD178" i="3" s="1"/>
  <c r="AE178" i="3" s="1"/>
  <c r="AF178" i="3" s="1"/>
  <c r="Y179" i="3" s="1"/>
  <c r="V448" i="3"/>
  <c r="Z446" i="3"/>
  <c r="AG179" i="3" l="1"/>
  <c r="AA179" i="3"/>
  <c r="AB179" i="3"/>
  <c r="V449" i="3"/>
  <c r="Z447" i="3"/>
  <c r="AC179" i="3" l="1"/>
  <c r="AD179" i="3" s="1"/>
  <c r="AE179" i="3" s="1"/>
  <c r="AF179" i="3" s="1"/>
  <c r="Y180" i="3" s="1"/>
  <c r="AH179" i="3"/>
  <c r="V450" i="3"/>
  <c r="Z448" i="3"/>
  <c r="AG180" i="3" l="1"/>
  <c r="AA180" i="3"/>
  <c r="AB180" i="3"/>
  <c r="Z449" i="3"/>
  <c r="V451" i="3"/>
  <c r="AC180" i="3" l="1"/>
  <c r="AD180" i="3" s="1"/>
  <c r="AE180" i="3" s="1"/>
  <c r="AF180" i="3" s="1"/>
  <c r="Y181" i="3" s="1"/>
  <c r="AH180" i="3"/>
  <c r="Z450" i="3"/>
  <c r="V452" i="3"/>
  <c r="AG181" i="3" l="1"/>
  <c r="AA181" i="3"/>
  <c r="AB181" i="3"/>
  <c r="Z451" i="3"/>
  <c r="V453" i="3"/>
  <c r="AC181" i="3" l="1"/>
  <c r="AD181" i="3" s="1"/>
  <c r="AE181" i="3" s="1"/>
  <c r="AF181" i="3" s="1"/>
  <c r="Y182" i="3" s="1"/>
  <c r="AH181" i="3"/>
  <c r="Z452" i="3"/>
  <c r="V454" i="3"/>
  <c r="AA182" i="3" l="1"/>
  <c r="AG182" i="3"/>
  <c r="AB182" i="3"/>
  <c r="V455" i="3"/>
  <c r="Z453" i="3"/>
  <c r="AC182" i="3" l="1"/>
  <c r="AD182" i="3" s="1"/>
  <c r="AE182" i="3" s="1"/>
  <c r="AF182" i="3" s="1"/>
  <c r="Y183" i="3" s="1"/>
  <c r="AH182" i="3"/>
  <c r="Z454" i="3"/>
  <c r="V456" i="3"/>
  <c r="AA183" i="3" l="1"/>
  <c r="AB183" i="3"/>
  <c r="AG183" i="3"/>
  <c r="Z455" i="3"/>
  <c r="V457" i="3"/>
  <c r="AC183" i="3" l="1"/>
  <c r="AD183" i="3" s="1"/>
  <c r="AE183" i="3" s="1"/>
  <c r="AF183" i="3" s="1"/>
  <c r="Y184" i="3" s="1"/>
  <c r="AH183" i="3"/>
  <c r="V458" i="3"/>
  <c r="Z456" i="3"/>
  <c r="AB184" i="3" l="1"/>
  <c r="AH184" i="3" s="1"/>
  <c r="AA184" i="3"/>
  <c r="AG184" i="3"/>
  <c r="Z457" i="3"/>
  <c r="V459" i="3"/>
  <c r="AC184" i="3" l="1"/>
  <c r="AD184" i="3" s="1"/>
  <c r="AE184" i="3" s="1"/>
  <c r="AF184" i="3" s="1"/>
  <c r="Y185" i="3" s="1"/>
  <c r="Z458" i="3"/>
  <c r="V460" i="3"/>
  <c r="AG185" i="3" l="1"/>
  <c r="AA185" i="3"/>
  <c r="AB185" i="3"/>
  <c r="Z459" i="3"/>
  <c r="V461" i="3"/>
  <c r="AC185" i="3" l="1"/>
  <c r="AD185" i="3" s="1"/>
  <c r="AE185" i="3" s="1"/>
  <c r="AF185" i="3" s="1"/>
  <c r="Y186" i="3" s="1"/>
  <c r="AH185" i="3"/>
  <c r="Z460" i="3"/>
  <c r="V462" i="3"/>
  <c r="AA186" i="3" l="1"/>
  <c r="AB186" i="3"/>
  <c r="AG186" i="3"/>
  <c r="Z461" i="3"/>
  <c r="V463" i="3"/>
  <c r="AC186" i="3" l="1"/>
  <c r="AD186" i="3" s="1"/>
  <c r="AE186" i="3" s="1"/>
  <c r="AF186" i="3" s="1"/>
  <c r="Y187" i="3" s="1"/>
  <c r="AH186" i="3"/>
  <c r="Z462" i="3"/>
  <c r="V464" i="3"/>
  <c r="AA187" i="3" l="1"/>
  <c r="AB187" i="3"/>
  <c r="AG187" i="3"/>
  <c r="Z463" i="3"/>
  <c r="V465" i="3"/>
  <c r="AC187" i="3" l="1"/>
  <c r="AD187" i="3" s="1"/>
  <c r="AE187" i="3" s="1"/>
  <c r="AF187" i="3" s="1"/>
  <c r="Y188" i="3" s="1"/>
  <c r="AH187" i="3"/>
  <c r="V466" i="3"/>
  <c r="Z464" i="3"/>
  <c r="AG188" i="3" l="1"/>
  <c r="AA188" i="3"/>
  <c r="AB188" i="3"/>
  <c r="Z465" i="3"/>
  <c r="V467" i="3"/>
  <c r="AC188" i="3" l="1"/>
  <c r="AD188" i="3" s="1"/>
  <c r="AE188" i="3" s="1"/>
  <c r="AF188" i="3" s="1"/>
  <c r="Y189" i="3" s="1"/>
  <c r="AH188" i="3"/>
  <c r="V468" i="3"/>
  <c r="Z466" i="3"/>
  <c r="AG189" i="3" l="1"/>
  <c r="AA189" i="3"/>
  <c r="AB189" i="3"/>
  <c r="Z467" i="3"/>
  <c r="V469" i="3"/>
  <c r="AC189" i="3" l="1"/>
  <c r="AD189" i="3" s="1"/>
  <c r="AE189" i="3" s="1"/>
  <c r="AF189" i="3" s="1"/>
  <c r="Y190" i="3" s="1"/>
  <c r="AH189" i="3"/>
  <c r="Z468" i="3"/>
  <c r="V470" i="3"/>
  <c r="AA190" i="3" l="1"/>
  <c r="AB190" i="3"/>
  <c r="AG190" i="3"/>
  <c r="Z469" i="3"/>
  <c r="V471" i="3"/>
  <c r="AC190" i="3" l="1"/>
  <c r="AD190" i="3" s="1"/>
  <c r="AE190" i="3" s="1"/>
  <c r="AF190" i="3" s="1"/>
  <c r="Y191" i="3" s="1"/>
  <c r="AH190" i="3"/>
  <c r="Z470" i="3"/>
  <c r="V472" i="3"/>
  <c r="AA191" i="3" l="1"/>
  <c r="AB191" i="3"/>
  <c r="AG191" i="3"/>
  <c r="V473" i="3"/>
  <c r="Z471" i="3"/>
  <c r="AC191" i="3" l="1"/>
  <c r="AD191" i="3" s="1"/>
  <c r="AE191" i="3" s="1"/>
  <c r="AF191" i="3" s="1"/>
  <c r="Y192" i="3" s="1"/>
  <c r="AH191" i="3"/>
  <c r="V474" i="3"/>
  <c r="Z472" i="3"/>
  <c r="AB192" i="3" l="1"/>
  <c r="AH192" i="3" s="1"/>
  <c r="AA192" i="3"/>
  <c r="AG192" i="3"/>
  <c r="Z473" i="3"/>
  <c r="V475" i="3"/>
  <c r="AC192" i="3" l="1"/>
  <c r="AD192" i="3" s="1"/>
  <c r="AE192" i="3" s="1"/>
  <c r="AF192" i="3" s="1"/>
  <c r="Y193" i="3" s="1"/>
  <c r="Z474" i="3"/>
  <c r="V476" i="3"/>
  <c r="AA193" i="3" l="1"/>
  <c r="AB193" i="3"/>
  <c r="AG193" i="3"/>
  <c r="Z475" i="3"/>
  <c r="V477" i="3"/>
  <c r="AC193" i="3" l="1"/>
  <c r="AD193" i="3" s="1"/>
  <c r="AE193" i="3" s="1"/>
  <c r="AF193" i="3" s="1"/>
  <c r="Y194" i="3" s="1"/>
  <c r="AH193" i="3"/>
  <c r="V478" i="3"/>
  <c r="Z476" i="3"/>
  <c r="AA194" i="3" l="1"/>
  <c r="AB194" i="3"/>
  <c r="AG194" i="3"/>
  <c r="V479" i="3"/>
  <c r="Z477" i="3"/>
  <c r="AC194" i="3" l="1"/>
  <c r="AD194" i="3" s="1"/>
  <c r="AE194" i="3" s="1"/>
  <c r="AF194" i="3" s="1"/>
  <c r="Y195" i="3" s="1"/>
  <c r="AH194" i="3"/>
  <c r="V480" i="3"/>
  <c r="Z478" i="3"/>
  <c r="AA195" i="3" l="1"/>
  <c r="AB195" i="3"/>
  <c r="AG195" i="3"/>
  <c r="Z479" i="3"/>
  <c r="V481" i="3"/>
  <c r="AC195" i="3" l="1"/>
  <c r="AD195" i="3" s="1"/>
  <c r="AE195" i="3" s="1"/>
  <c r="AF195" i="3" s="1"/>
  <c r="Y196" i="3" s="1"/>
  <c r="AH195" i="3"/>
  <c r="V482" i="3"/>
  <c r="Z480" i="3"/>
  <c r="AG196" i="3" l="1"/>
  <c r="AB196" i="3"/>
  <c r="AA196" i="3"/>
  <c r="V483" i="3"/>
  <c r="Z481" i="3"/>
  <c r="AC196" i="3" l="1"/>
  <c r="AD196" i="3" s="1"/>
  <c r="AE196" i="3" s="1"/>
  <c r="AF196" i="3" s="1"/>
  <c r="Y197" i="3" s="1"/>
  <c r="AH196" i="3"/>
  <c r="Z482" i="3"/>
  <c r="V484" i="3"/>
  <c r="AG197" i="3" l="1"/>
  <c r="AA197" i="3"/>
  <c r="AB197" i="3"/>
  <c r="Z483" i="3"/>
  <c r="V485" i="3"/>
  <c r="AC197" i="3" l="1"/>
  <c r="AD197" i="3" s="1"/>
  <c r="AE197" i="3" s="1"/>
  <c r="AF197" i="3" s="1"/>
  <c r="Y198" i="3" s="1"/>
  <c r="AH197" i="3"/>
  <c r="V486" i="3"/>
  <c r="Z484" i="3"/>
  <c r="AA198" i="3" l="1"/>
  <c r="AB198" i="3"/>
  <c r="AG198" i="3"/>
  <c r="Z485" i="3"/>
  <c r="V487" i="3"/>
  <c r="AC198" i="3" l="1"/>
  <c r="AD198" i="3" s="1"/>
  <c r="AE198" i="3" s="1"/>
  <c r="AF198" i="3" s="1"/>
  <c r="Y199" i="3" s="1"/>
  <c r="AH198" i="3"/>
  <c r="Z486" i="3"/>
  <c r="V488" i="3"/>
  <c r="AA199" i="3" l="1"/>
  <c r="AB199" i="3"/>
  <c r="AG199" i="3"/>
  <c r="Z487" i="3"/>
  <c r="V489" i="3"/>
  <c r="AC199" i="3" l="1"/>
  <c r="AD199" i="3" s="1"/>
  <c r="AE199" i="3" s="1"/>
  <c r="AF199" i="3" s="1"/>
  <c r="Y200" i="3" s="1"/>
  <c r="AH199" i="3"/>
  <c r="Z488" i="3"/>
  <c r="V490" i="3"/>
  <c r="AB200" i="3" l="1"/>
  <c r="AH200" i="3" s="1"/>
  <c r="AG200" i="3"/>
  <c r="AA200" i="3"/>
  <c r="V491" i="3"/>
  <c r="Z489" i="3"/>
  <c r="AC200" i="3" l="1"/>
  <c r="AD200" i="3" s="1"/>
  <c r="AE200" i="3" s="1"/>
  <c r="AF200" i="3" s="1"/>
  <c r="Y201" i="3" s="1"/>
  <c r="V492" i="3"/>
  <c r="Z490" i="3"/>
  <c r="AA201" i="3" l="1"/>
  <c r="AB201" i="3"/>
  <c r="AH201" i="3" s="1"/>
  <c r="AG201" i="3"/>
  <c r="Z491" i="3"/>
  <c r="V493" i="3"/>
  <c r="AC201" i="3" l="1"/>
  <c r="AD201" i="3" s="1"/>
  <c r="AE201" i="3" s="1"/>
  <c r="AF201" i="3" s="1"/>
  <c r="Y202" i="3" s="1"/>
  <c r="Z492" i="3"/>
  <c r="V494" i="3"/>
  <c r="AG202" i="3" l="1"/>
  <c r="AB202" i="3"/>
  <c r="AA202" i="3"/>
  <c r="Z493" i="3"/>
  <c r="V495" i="3"/>
  <c r="AC202" i="3" l="1"/>
  <c r="AD202" i="3" s="1"/>
  <c r="AE202" i="3" s="1"/>
  <c r="AF202" i="3" s="1"/>
  <c r="Y203" i="3" s="1"/>
  <c r="AH202" i="3"/>
  <c r="V496" i="3"/>
  <c r="Z494" i="3"/>
  <c r="AG203" i="3" l="1"/>
  <c r="AB203" i="3"/>
  <c r="AH203" i="3" s="1"/>
  <c r="AA203" i="3"/>
  <c r="Z495" i="3"/>
  <c r="V497" i="3"/>
  <c r="AC203" i="3" l="1"/>
  <c r="AD203" i="3" s="1"/>
  <c r="AE203" i="3" s="1"/>
  <c r="AF203" i="3" s="1"/>
  <c r="Y204" i="3" s="1"/>
  <c r="V498" i="3"/>
  <c r="Z496" i="3"/>
  <c r="AG204" i="3" l="1"/>
  <c r="AB204" i="3"/>
  <c r="AH204" i="3" s="1"/>
  <c r="AA204" i="3"/>
  <c r="Z497" i="3"/>
  <c r="V499" i="3"/>
  <c r="AC204" i="3" l="1"/>
  <c r="AD204" i="3" s="1"/>
  <c r="AE204" i="3" s="1"/>
  <c r="AF204" i="3" s="1"/>
  <c r="Y205" i="3" s="1"/>
  <c r="V500" i="3"/>
  <c r="Z498" i="3"/>
  <c r="AG205" i="3" l="1"/>
  <c r="AA205" i="3"/>
  <c r="AB205" i="3"/>
  <c r="AH205" i="3" s="1"/>
  <c r="Z499" i="3"/>
  <c r="V501" i="3"/>
  <c r="AC205" i="3" l="1"/>
  <c r="AD205" i="3" s="1"/>
  <c r="AE205" i="3" s="1"/>
  <c r="AF205" i="3" s="1"/>
  <c r="Y206" i="3" s="1"/>
  <c r="V502" i="3"/>
  <c r="Z500" i="3"/>
  <c r="AA206" i="3" l="1"/>
  <c r="AB206" i="3"/>
  <c r="AG206" i="3"/>
  <c r="Z501" i="3"/>
  <c r="V503" i="3"/>
  <c r="AC206" i="3" l="1"/>
  <c r="AD206" i="3" s="1"/>
  <c r="AE206" i="3" s="1"/>
  <c r="AF206" i="3" s="1"/>
  <c r="Y207" i="3" s="1"/>
  <c r="AH206" i="3"/>
  <c r="Z502" i="3"/>
  <c r="V504" i="3"/>
  <c r="AA207" i="3" l="1"/>
  <c r="AB207" i="3"/>
  <c r="AH207" i="3" s="1"/>
  <c r="AG207" i="3"/>
  <c r="Z503" i="3"/>
  <c r="V505" i="3"/>
  <c r="AC207" i="3" l="1"/>
  <c r="AD207" i="3" s="1"/>
  <c r="AE207" i="3" s="1"/>
  <c r="AF207" i="3" s="1"/>
  <c r="Y208" i="3" s="1"/>
  <c r="V506" i="3"/>
  <c r="Z504" i="3"/>
  <c r="AB208" i="3" l="1"/>
  <c r="AH208" i="3" s="1"/>
  <c r="AG208" i="3"/>
  <c r="AA208" i="3"/>
  <c r="Z505" i="3"/>
  <c r="V507" i="3"/>
  <c r="AC208" i="3" l="1"/>
  <c r="AD208" i="3" s="1"/>
  <c r="AE208" i="3" s="1"/>
  <c r="AF208" i="3" s="1"/>
  <c r="Y209" i="3" s="1"/>
  <c r="V508" i="3"/>
  <c r="Z506" i="3"/>
  <c r="AG209" i="3" l="1"/>
  <c r="AA209" i="3"/>
  <c r="AB209" i="3"/>
  <c r="AH209" i="3" s="1"/>
  <c r="V509" i="3"/>
  <c r="Z507" i="3"/>
  <c r="AC209" i="3" l="1"/>
  <c r="AD209" i="3" s="1"/>
  <c r="AE209" i="3" s="1"/>
  <c r="AF209" i="3" s="1"/>
  <c r="Y210" i="3" s="1"/>
  <c r="V510" i="3"/>
  <c r="Z508" i="3"/>
  <c r="AB210" i="3" l="1"/>
  <c r="AH210" i="3" s="1"/>
  <c r="AG210" i="3"/>
  <c r="AA210" i="3"/>
  <c r="V511" i="3"/>
  <c r="Z509" i="3"/>
  <c r="AC210" i="3" l="1"/>
  <c r="AD210" i="3" s="1"/>
  <c r="AE210" i="3" s="1"/>
  <c r="AF210" i="3" s="1"/>
  <c r="Y211" i="3" s="1"/>
  <c r="Z510" i="3"/>
  <c r="V512" i="3"/>
  <c r="AI5" i="3" l="1"/>
  <c r="AG211" i="3"/>
  <c r="AA211" i="3"/>
  <c r="AB211" i="3"/>
  <c r="AH211" i="3" s="1"/>
  <c r="V513" i="3"/>
  <c r="Z511" i="3"/>
  <c r="AC211" i="3" l="1"/>
  <c r="AD211" i="3" s="1"/>
  <c r="AE211" i="3" s="1"/>
  <c r="AF211" i="3" s="1"/>
  <c r="Y212" i="3" s="1"/>
  <c r="V514" i="3"/>
  <c r="Z512" i="3"/>
  <c r="AG212" i="3" l="1"/>
  <c r="AA212" i="3"/>
  <c r="AB212" i="3"/>
  <c r="Z513" i="3"/>
  <c r="V515" i="3"/>
  <c r="AC212" i="3" l="1"/>
  <c r="AD212" i="3" s="1"/>
  <c r="AE212" i="3" s="1"/>
  <c r="AF212" i="3" s="1"/>
  <c r="Y213" i="3" s="1"/>
  <c r="AH212" i="3"/>
  <c r="V516" i="3"/>
  <c r="Z514" i="3"/>
  <c r="AG213" i="3" l="1"/>
  <c r="AA213" i="3"/>
  <c r="AB213" i="3"/>
  <c r="AH213" i="3" s="1"/>
  <c r="V517" i="3"/>
  <c r="Z515" i="3"/>
  <c r="AC213" i="3" l="1"/>
  <c r="AD213" i="3" s="1"/>
  <c r="AE213" i="3" s="1"/>
  <c r="AF213" i="3" s="1"/>
  <c r="Y214" i="3" s="1"/>
  <c r="V518" i="3"/>
  <c r="Z516" i="3"/>
  <c r="AA214" i="3" l="1"/>
  <c r="AG214" i="3"/>
  <c r="AB214" i="3"/>
  <c r="AH214" i="3" s="1"/>
  <c r="Z517" i="3"/>
  <c r="V519" i="3"/>
  <c r="AC214" i="3" l="1"/>
  <c r="AD214" i="3" s="1"/>
  <c r="AE214" i="3" s="1"/>
  <c r="AF214" i="3" s="1"/>
  <c r="Y215" i="3" s="1"/>
  <c r="Z518" i="3"/>
  <c r="V520" i="3"/>
  <c r="AA215" i="3" l="1"/>
  <c r="AB215" i="3"/>
  <c r="AH215" i="3" s="1"/>
  <c r="AG215" i="3"/>
  <c r="Z519" i="3"/>
  <c r="V521" i="3"/>
  <c r="AC215" i="3" l="1"/>
  <c r="AD215" i="3" s="1"/>
  <c r="AE215" i="3" s="1"/>
  <c r="AF215" i="3" s="1"/>
  <c r="Y216" i="3" s="1"/>
  <c r="V522" i="3"/>
  <c r="Z520" i="3"/>
  <c r="AB216" i="3" l="1"/>
  <c r="AH216" i="3" s="1"/>
  <c r="AA216" i="3"/>
  <c r="AG216" i="3"/>
  <c r="V523" i="3"/>
  <c r="Z521" i="3"/>
  <c r="AC216" i="3" l="1"/>
  <c r="AD216" i="3" s="1"/>
  <c r="AE216" i="3" s="1"/>
  <c r="AF216" i="3" s="1"/>
  <c r="Y217" i="3" s="1"/>
  <c r="V524" i="3"/>
  <c r="Z522" i="3"/>
  <c r="AG217" i="3" l="1"/>
  <c r="AA217" i="3"/>
  <c r="AB217" i="3"/>
  <c r="Z523" i="3"/>
  <c r="Z524" i="3"/>
  <c r="AC217" i="3" l="1"/>
  <c r="AD217" i="3" s="1"/>
  <c r="AE217" i="3" s="1"/>
  <c r="AF217" i="3" s="1"/>
  <c r="Y218" i="3" s="1"/>
  <c r="AH217" i="3"/>
  <c r="AA218" i="3" l="1"/>
  <c r="AB218" i="3"/>
  <c r="AG218" i="3"/>
  <c r="AC218" i="3" l="1"/>
  <c r="AD218" i="3" s="1"/>
  <c r="AE218" i="3" s="1"/>
  <c r="AF218" i="3" s="1"/>
  <c r="Y219" i="3" s="1"/>
  <c r="AH218" i="3"/>
  <c r="AA219" i="3" l="1"/>
  <c r="AB219" i="3"/>
  <c r="AG219" i="3"/>
  <c r="AC219" i="3" l="1"/>
  <c r="AD219" i="3" s="1"/>
  <c r="AE219" i="3" s="1"/>
  <c r="AF219" i="3" s="1"/>
  <c r="Y220" i="3" s="1"/>
  <c r="AH219" i="3"/>
  <c r="AG220" i="3" l="1"/>
  <c r="AB220" i="3"/>
  <c r="AH220" i="3" s="1"/>
  <c r="AA220" i="3"/>
  <c r="AC220" i="3" l="1"/>
  <c r="AD220" i="3" s="1"/>
  <c r="AE220" i="3" s="1"/>
  <c r="AF220" i="3" s="1"/>
  <c r="Y221" i="3" s="1"/>
  <c r="AG221" i="3" l="1"/>
  <c r="AA221" i="3"/>
  <c r="AB221" i="3"/>
  <c r="AC221" i="3" l="1"/>
  <c r="AD221" i="3" s="1"/>
  <c r="AE221" i="3" s="1"/>
  <c r="AF221" i="3" s="1"/>
  <c r="Y222" i="3" s="1"/>
  <c r="AH221" i="3"/>
  <c r="AA222" i="3" l="1"/>
  <c r="AB222" i="3"/>
  <c r="AH222" i="3" s="1"/>
  <c r="AG222" i="3"/>
  <c r="AC222" i="3" l="1"/>
  <c r="AD222" i="3" s="1"/>
  <c r="AE222" i="3" s="1"/>
  <c r="AF222" i="3" s="1"/>
  <c r="Y223" i="3" s="1"/>
  <c r="AA223" i="3" l="1"/>
  <c r="AB223" i="3"/>
  <c r="AH223" i="3" s="1"/>
  <c r="AG223" i="3"/>
  <c r="AC223" i="3" l="1"/>
  <c r="AD223" i="3" s="1"/>
  <c r="AE223" i="3" s="1"/>
  <c r="AF223" i="3" s="1"/>
  <c r="Y224" i="3" s="1"/>
  <c r="AB224" i="3" l="1"/>
  <c r="AH224" i="3" s="1"/>
  <c r="AA224" i="3"/>
  <c r="AG224" i="3"/>
  <c r="AC224" i="3" l="1"/>
  <c r="AD224" i="3" s="1"/>
  <c r="AE224" i="3" s="1"/>
  <c r="AF224" i="3" s="1"/>
  <c r="Y225" i="3" s="1"/>
  <c r="AA225" i="3" l="1"/>
  <c r="AB225" i="3"/>
  <c r="AG225" i="3"/>
  <c r="AC225" i="3" l="1"/>
  <c r="AD225" i="3" s="1"/>
  <c r="AE225" i="3" s="1"/>
  <c r="AF225" i="3" s="1"/>
  <c r="Y226" i="3" s="1"/>
  <c r="AH225" i="3"/>
  <c r="AA226" i="3" l="1"/>
  <c r="AB226" i="3"/>
  <c r="AH226" i="3" s="1"/>
  <c r="AG226" i="3"/>
  <c r="AC226" i="3" l="1"/>
  <c r="AD226" i="3" s="1"/>
  <c r="AE226" i="3" s="1"/>
  <c r="AF226" i="3" s="1"/>
  <c r="Y227" i="3" s="1"/>
  <c r="AA227" i="3" l="1"/>
  <c r="AB227" i="3"/>
  <c r="AH227" i="3" s="1"/>
  <c r="AG227" i="3"/>
  <c r="AC227" i="3" l="1"/>
  <c r="AD227" i="3" s="1"/>
  <c r="AE227" i="3" s="1"/>
  <c r="AF227" i="3" s="1"/>
  <c r="Y228" i="3" s="1"/>
  <c r="AG228" i="3" l="1"/>
  <c r="AB228" i="3"/>
  <c r="AA228" i="3"/>
  <c r="AC228" i="3" l="1"/>
  <c r="AD228" i="3" s="1"/>
  <c r="AE228" i="3" s="1"/>
  <c r="AF228" i="3" s="1"/>
  <c r="Y229" i="3" s="1"/>
  <c r="AH228" i="3"/>
  <c r="AG229" i="3" l="1"/>
  <c r="AA229" i="3"/>
  <c r="AB229" i="3"/>
  <c r="AC229" i="3" l="1"/>
  <c r="AD229" i="3" s="1"/>
  <c r="AE229" i="3" s="1"/>
  <c r="AF229" i="3" s="1"/>
  <c r="Y230" i="3" s="1"/>
  <c r="AH229" i="3"/>
  <c r="AA230" i="3" l="1"/>
  <c r="AB230" i="3"/>
  <c r="AG230" i="3"/>
  <c r="AC230" i="3" l="1"/>
  <c r="AD230" i="3" s="1"/>
  <c r="AE230" i="3" s="1"/>
  <c r="AF230" i="3" s="1"/>
  <c r="Y231" i="3" s="1"/>
  <c r="AH230" i="3"/>
  <c r="AA231" i="3" l="1"/>
  <c r="AB231" i="3"/>
  <c r="AG231" i="3"/>
  <c r="AC231" i="3" l="1"/>
  <c r="AD231" i="3" s="1"/>
  <c r="AE231" i="3" s="1"/>
  <c r="AF231" i="3" s="1"/>
  <c r="Y232" i="3" s="1"/>
  <c r="AH231" i="3"/>
  <c r="AB232" i="3" l="1"/>
  <c r="AH232" i="3" s="1"/>
  <c r="AG232" i="3"/>
  <c r="AA232" i="3"/>
  <c r="AC232" i="3" l="1"/>
  <c r="AD232" i="3" s="1"/>
  <c r="AE232" i="3" s="1"/>
  <c r="AF232" i="3" s="1"/>
  <c r="Y233" i="3" s="1"/>
  <c r="AA233" i="3" l="1"/>
  <c r="AB233" i="3"/>
  <c r="AG233" i="3"/>
  <c r="AC233" i="3" l="1"/>
  <c r="AD233" i="3" s="1"/>
  <c r="AE233" i="3" s="1"/>
  <c r="AF233" i="3" s="1"/>
  <c r="Y234" i="3" s="1"/>
  <c r="AH233" i="3"/>
  <c r="AG234" i="3" l="1"/>
  <c r="AB234" i="3"/>
  <c r="AA234" i="3"/>
  <c r="AC234" i="3" l="1"/>
  <c r="AD234" i="3" s="1"/>
  <c r="AE234" i="3" s="1"/>
  <c r="AF234" i="3" s="1"/>
  <c r="Y235" i="3" s="1"/>
  <c r="AH234" i="3"/>
  <c r="AG235" i="3" l="1"/>
  <c r="AA235" i="3"/>
  <c r="AB235" i="3"/>
  <c r="AC235" i="3" l="1"/>
  <c r="AD235" i="3" s="1"/>
  <c r="AE235" i="3" s="1"/>
  <c r="AF235" i="3" s="1"/>
  <c r="Y236" i="3" s="1"/>
  <c r="AH235" i="3"/>
  <c r="AG236" i="3" l="1"/>
  <c r="AB236" i="3"/>
  <c r="AA236" i="3"/>
  <c r="AC236" i="3" l="1"/>
  <c r="AD236" i="3" s="1"/>
  <c r="AE236" i="3" s="1"/>
  <c r="AF236" i="3" s="1"/>
  <c r="Y237" i="3" s="1"/>
  <c r="AH236" i="3"/>
  <c r="AG237" i="3" l="1"/>
  <c r="AB237" i="3"/>
  <c r="AH237" i="3" s="1"/>
  <c r="AA237" i="3"/>
  <c r="AC237" i="3" l="1"/>
  <c r="AD237" i="3" s="1"/>
  <c r="AE237" i="3" s="1"/>
  <c r="AF237" i="3" s="1"/>
  <c r="Y238" i="3" s="1"/>
  <c r="AA238" i="3" l="1"/>
  <c r="AB238" i="3"/>
  <c r="AH238" i="3" s="1"/>
  <c r="AG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H239" i="3"/>
  <c r="AB240" i="3" l="1"/>
  <c r="AH240" i="3" s="1"/>
  <c r="AG240" i="3"/>
  <c r="AA240" i="3"/>
  <c r="AC240" i="3" l="1"/>
  <c r="AD240" i="3" s="1"/>
  <c r="AE240" i="3" s="1"/>
  <c r="AF240" i="3" s="1"/>
  <c r="Y241" i="3" s="1"/>
  <c r="AG241" i="3" l="1"/>
  <c r="AA241" i="3"/>
  <c r="AB241" i="3"/>
  <c r="AC241" i="3" l="1"/>
  <c r="AD241" i="3" s="1"/>
  <c r="AE241" i="3" s="1"/>
  <c r="AF241" i="3" s="1"/>
  <c r="Y242" i="3" s="1"/>
  <c r="AH241" i="3"/>
  <c r="AA242" i="3" l="1"/>
  <c r="AB242" i="3"/>
  <c r="AG242" i="3"/>
  <c r="AC242" i="3" l="1"/>
  <c r="AD242" i="3" s="1"/>
  <c r="AE242" i="3" s="1"/>
  <c r="AF242" i="3" s="1"/>
  <c r="Y243" i="3" s="1"/>
  <c r="AH242" i="3"/>
  <c r="AA243" i="3" l="1"/>
  <c r="AB243" i="3"/>
  <c r="AG243" i="3"/>
  <c r="AC243" i="3" l="1"/>
  <c r="AD243" i="3" s="1"/>
  <c r="AE243" i="3" s="1"/>
  <c r="AF243" i="3" s="1"/>
  <c r="Y244" i="3" s="1"/>
  <c r="AH243" i="3"/>
  <c r="AG244" i="3" l="1"/>
  <c r="AA244" i="3"/>
  <c r="AB244" i="3"/>
  <c r="AC244" i="3" l="1"/>
  <c r="AD244" i="3" s="1"/>
  <c r="AE244" i="3" s="1"/>
  <c r="AF244" i="3" s="1"/>
  <c r="Y245" i="3" s="1"/>
  <c r="AH244" i="3"/>
  <c r="AG245" i="3" l="1"/>
  <c r="AA245" i="3"/>
  <c r="AB245" i="3"/>
  <c r="AC245" i="3" l="1"/>
  <c r="AD245" i="3" s="1"/>
  <c r="AE245" i="3" s="1"/>
  <c r="AF245" i="3" s="1"/>
  <c r="Y246" i="3" s="1"/>
  <c r="AH245" i="3"/>
  <c r="AA246" i="3" l="1"/>
  <c r="AB246" i="3"/>
  <c r="AG246" i="3"/>
  <c r="AC246" i="3" l="1"/>
  <c r="AD246" i="3" s="1"/>
  <c r="AE246" i="3" s="1"/>
  <c r="AF246" i="3" s="1"/>
  <c r="Y247" i="3" s="1"/>
  <c r="AH246" i="3"/>
  <c r="AA247" i="3" l="1"/>
  <c r="AG247" i="3"/>
  <c r="AB247" i="3"/>
  <c r="AC247" i="3" l="1"/>
  <c r="AD247" i="3" s="1"/>
  <c r="AE247" i="3" s="1"/>
  <c r="AF247" i="3" s="1"/>
  <c r="Y248" i="3" s="1"/>
  <c r="AH247" i="3"/>
  <c r="AB248" i="3" l="1"/>
  <c r="AH248" i="3" s="1"/>
  <c r="AA248" i="3"/>
  <c r="AG248" i="3"/>
  <c r="AC248" i="3" l="1"/>
  <c r="AD248" i="3" s="1"/>
  <c r="AE248" i="3" s="1"/>
  <c r="AF248" i="3" s="1"/>
  <c r="Y249" i="3" s="1"/>
  <c r="AG249" i="3" l="1"/>
  <c r="AA249" i="3"/>
  <c r="AB249" i="3"/>
  <c r="AC249" i="3" l="1"/>
  <c r="AD249" i="3" s="1"/>
  <c r="AE249" i="3" s="1"/>
  <c r="AF249" i="3" s="1"/>
  <c r="Y250" i="3" s="1"/>
  <c r="AH249" i="3"/>
  <c r="AA250" i="3" l="1"/>
  <c r="AB250" i="3"/>
  <c r="AG250" i="3"/>
  <c r="AC250" i="3" l="1"/>
  <c r="AD250" i="3" s="1"/>
  <c r="AE250" i="3" s="1"/>
  <c r="AF250" i="3" s="1"/>
  <c r="Y251" i="3" s="1"/>
  <c r="AH250" i="3"/>
  <c r="AB251" i="3" l="1"/>
  <c r="AH251" i="3" s="1"/>
  <c r="AA251" i="3"/>
  <c r="AG251" i="3"/>
  <c r="AC251" i="3" l="1"/>
  <c r="AD251" i="3" s="1"/>
  <c r="AE251" i="3" s="1"/>
  <c r="AF251" i="3" s="1"/>
  <c r="Y252" i="3" s="1"/>
  <c r="AA252" i="3" l="1"/>
  <c r="AB252" i="3"/>
  <c r="AG252" i="3"/>
  <c r="AC252" i="3" l="1"/>
  <c r="AD252" i="3" s="1"/>
  <c r="AE252" i="3" s="1"/>
  <c r="AF252" i="3" s="1"/>
  <c r="Y253" i="3" s="1"/>
  <c r="AH252" i="3"/>
  <c r="AG253" i="3" l="1"/>
  <c r="AA253" i="3"/>
  <c r="AB253" i="3"/>
  <c r="AC253" i="3" l="1"/>
  <c r="AD253" i="3" s="1"/>
  <c r="AE253" i="3" s="1"/>
  <c r="AF253" i="3" s="1"/>
  <c r="Y254" i="3" s="1"/>
  <c r="AH253" i="3"/>
  <c r="AA254" i="3" l="1"/>
  <c r="AG254" i="3"/>
  <c r="AB254" i="3"/>
  <c r="AC254" i="3" l="1"/>
  <c r="AD254" i="3" s="1"/>
  <c r="AE254" i="3" s="1"/>
  <c r="AF254" i="3" s="1"/>
  <c r="Y255" i="3" s="1"/>
  <c r="AH254" i="3"/>
  <c r="AA255" i="3" l="1"/>
  <c r="AB255" i="3"/>
  <c r="AG255" i="3"/>
  <c r="AC255" i="3" l="1"/>
  <c r="AD255" i="3" s="1"/>
  <c r="AE255" i="3" s="1"/>
  <c r="AF255" i="3" s="1"/>
  <c r="Y256" i="3" s="1"/>
  <c r="AH255" i="3"/>
  <c r="AB256" i="3" l="1"/>
  <c r="AH256" i="3" s="1"/>
  <c r="AG256" i="3"/>
  <c r="AA256" i="3"/>
  <c r="AC256" i="3" l="1"/>
  <c r="AD256" i="3" s="1"/>
  <c r="AE256" i="3" s="1"/>
  <c r="AF256" i="3" s="1"/>
  <c r="Y257" i="3" s="1"/>
  <c r="AG257" i="3" l="1"/>
  <c r="AA257" i="3"/>
  <c r="AB257" i="3"/>
  <c r="AC257" i="3" l="1"/>
  <c r="AD257" i="3" s="1"/>
  <c r="AE257" i="3" s="1"/>
  <c r="AF257" i="3" s="1"/>
  <c r="Y258" i="3" s="1"/>
  <c r="AH257" i="3"/>
  <c r="AB258" i="3" l="1"/>
  <c r="AH258" i="3" s="1"/>
  <c r="AG258" i="3"/>
  <c r="AA258" i="3"/>
  <c r="AC258" i="3" l="1"/>
  <c r="AD258" i="3" s="1"/>
  <c r="AE258" i="3" s="1"/>
  <c r="AF258" i="3" s="1"/>
  <c r="Y259" i="3" s="1"/>
  <c r="AA259" i="3" l="1"/>
  <c r="U7" i="3" s="1"/>
  <c r="AB259" i="3"/>
  <c r="AG259" i="3"/>
  <c r="AI4" i="3"/>
  <c r="D16" i="3"/>
  <c r="AG5" i="3"/>
  <c r="AG6" i="3"/>
  <c r="C16" i="3"/>
  <c r="AH259" i="3"/>
  <c r="AC259" i="3" l="1"/>
  <c r="AD259" i="3" s="1"/>
  <c r="AE259" i="3" s="1"/>
  <c r="AF259" i="3" s="1"/>
  <c r="Y260" i="3" s="1"/>
  <c r="AG4" i="3"/>
  <c r="U9" i="3" s="1"/>
  <c r="AA260" i="3" l="1"/>
  <c r="AB260" i="3"/>
  <c r="AH260" i="3" s="1"/>
  <c r="AG260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H261" i="3"/>
  <c r="AG262" i="3" l="1"/>
  <c r="AA262" i="3"/>
  <c r="AB262" i="3"/>
  <c r="AC262" i="3" l="1"/>
  <c r="AD262" i="3" s="1"/>
  <c r="AE262" i="3" s="1"/>
  <c r="AF262" i="3" s="1"/>
  <c r="Y263" i="3" s="1"/>
  <c r="AH262" i="3"/>
  <c r="AA263" i="3" l="1"/>
  <c r="AB263" i="3"/>
  <c r="AG263" i="3"/>
  <c r="AC263" i="3" l="1"/>
  <c r="AD263" i="3" s="1"/>
  <c r="AE263" i="3" s="1"/>
  <c r="AF263" i="3" s="1"/>
  <c r="Y264" i="3" s="1"/>
  <c r="AH263" i="3"/>
  <c r="AB264" i="3" l="1"/>
  <c r="AH264" i="3" s="1"/>
  <c r="AA264" i="3"/>
  <c r="AG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H265" i="3"/>
  <c r="AG266" i="3" l="1"/>
  <c r="AA266" i="3"/>
  <c r="AB266" i="3"/>
  <c r="AC266" i="3" l="1"/>
  <c r="AD266" i="3" s="1"/>
  <c r="AE266" i="3" s="1"/>
  <c r="AF266" i="3" s="1"/>
  <c r="Y267" i="3" s="1"/>
  <c r="AH266" i="3"/>
  <c r="AA267" i="3" l="1"/>
  <c r="AB267" i="3"/>
  <c r="AG267" i="3"/>
  <c r="AC267" i="3" l="1"/>
  <c r="AD267" i="3" s="1"/>
  <c r="AE267" i="3" s="1"/>
  <c r="AF267" i="3" s="1"/>
  <c r="Y268" i="3" s="1"/>
  <c r="AH267" i="3"/>
  <c r="AB268" i="3" l="1"/>
  <c r="AH268" i="3" s="1"/>
  <c r="AG268" i="3"/>
  <c r="AA268" i="3"/>
  <c r="AC268" i="3" l="1"/>
  <c r="AD268" i="3" s="1"/>
  <c r="AE268" i="3" s="1"/>
  <c r="AF268" i="3" s="1"/>
  <c r="Y269" i="3" s="1"/>
  <c r="AG269" i="3" l="1"/>
  <c r="AA269" i="3"/>
  <c r="AB269" i="3"/>
  <c r="AC269" i="3" l="1"/>
  <c r="AD269" i="3" s="1"/>
  <c r="AE269" i="3" s="1"/>
  <c r="AF269" i="3" s="1"/>
  <c r="Y270" i="3" s="1"/>
  <c r="AH269" i="3"/>
  <c r="AG270" i="3" l="1"/>
  <c r="AA270" i="3"/>
  <c r="AB270" i="3"/>
  <c r="AC270" i="3" l="1"/>
  <c r="AD270" i="3" s="1"/>
  <c r="AE270" i="3" s="1"/>
  <c r="AF270" i="3" s="1"/>
  <c r="Y271" i="3" s="1"/>
  <c r="AH270" i="3"/>
  <c r="AA271" i="3" l="1"/>
  <c r="AG271" i="3"/>
  <c r="AB271" i="3"/>
  <c r="AC271" i="3" l="1"/>
  <c r="AD271" i="3" s="1"/>
  <c r="AE271" i="3" s="1"/>
  <c r="AF271" i="3" s="1"/>
  <c r="Y272" i="3" s="1"/>
  <c r="AH271" i="3"/>
  <c r="AB272" i="3" l="1"/>
  <c r="AH272" i="3" s="1"/>
  <c r="AA272" i="3"/>
  <c r="AG272" i="3"/>
  <c r="AC272" i="3" l="1"/>
  <c r="AD272" i="3" s="1"/>
  <c r="AE272" i="3" s="1"/>
  <c r="AF272" i="3" s="1"/>
  <c r="Y273" i="3" s="1"/>
  <c r="AG273" i="3" l="1"/>
  <c r="AB273" i="3"/>
  <c r="AA273" i="3"/>
  <c r="AC273" i="3" l="1"/>
  <c r="AD273" i="3" s="1"/>
  <c r="AE273" i="3" s="1"/>
  <c r="AF273" i="3" s="1"/>
  <c r="Y274" i="3" s="1"/>
  <c r="AH273" i="3"/>
  <c r="AG274" i="3" l="1"/>
  <c r="AA274" i="3"/>
  <c r="AB274" i="3"/>
  <c r="AC274" i="3" l="1"/>
  <c r="AD274" i="3" s="1"/>
  <c r="AE274" i="3" s="1"/>
  <c r="AF274" i="3" s="1"/>
  <c r="Y275" i="3" s="1"/>
  <c r="AH274" i="3"/>
  <c r="AB275" i="3" l="1"/>
  <c r="AH275" i="3" s="1"/>
  <c r="AA275" i="3"/>
  <c r="AG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H276" i="3"/>
  <c r="AB277" i="3" l="1"/>
  <c r="AH277" i="3" s="1"/>
  <c r="AA277" i="3"/>
  <c r="AG277" i="3"/>
  <c r="AC277" i="3" l="1"/>
  <c r="AD277" i="3" s="1"/>
  <c r="AE277" i="3" s="1"/>
  <c r="AF277" i="3" s="1"/>
  <c r="Y278" i="3" s="1"/>
  <c r="AG278" i="3" l="1"/>
  <c r="AB278" i="3"/>
  <c r="AA278" i="3"/>
  <c r="AC278" i="3" l="1"/>
  <c r="AD278" i="3" s="1"/>
  <c r="AE278" i="3" s="1"/>
  <c r="AF278" i="3" s="1"/>
  <c r="Y279" i="3" s="1"/>
  <c r="AH278" i="3"/>
  <c r="AG279" i="3" l="1"/>
  <c r="AB279" i="3"/>
  <c r="AA279" i="3"/>
  <c r="AC279" i="3" l="1"/>
  <c r="AD279" i="3" s="1"/>
  <c r="AE279" i="3" s="1"/>
  <c r="AF279" i="3" s="1"/>
  <c r="Y280" i="3" s="1"/>
  <c r="AH279" i="3"/>
  <c r="AB280" i="3" l="1"/>
  <c r="AH280" i="3" s="1"/>
  <c r="AA280" i="3"/>
  <c r="AG280" i="3"/>
  <c r="AC280" i="3" l="1"/>
  <c r="AD280" i="3" s="1"/>
  <c r="AE280" i="3" s="1"/>
  <c r="AF280" i="3" s="1"/>
  <c r="Y281" i="3" s="1"/>
  <c r="AG281" i="3" l="1"/>
  <c r="AA281" i="3"/>
  <c r="AB281" i="3"/>
  <c r="AC281" i="3" l="1"/>
  <c r="AD281" i="3" s="1"/>
  <c r="AE281" i="3" s="1"/>
  <c r="AF281" i="3" s="1"/>
  <c r="Y282" i="3" s="1"/>
  <c r="AH281" i="3"/>
  <c r="AG282" i="3" l="1"/>
  <c r="AA282" i="3"/>
  <c r="AB282" i="3"/>
  <c r="AC282" i="3" l="1"/>
  <c r="AD282" i="3" s="1"/>
  <c r="AE282" i="3" s="1"/>
  <c r="AF282" i="3" s="1"/>
  <c r="Y283" i="3" s="1"/>
  <c r="AH282" i="3"/>
  <c r="AA283" i="3" l="1"/>
  <c r="AB283" i="3"/>
  <c r="AH283" i="3" s="1"/>
  <c r="AG283" i="3"/>
  <c r="AC283" i="3" l="1"/>
  <c r="AD283" i="3" s="1"/>
  <c r="AE283" i="3" s="1"/>
  <c r="AF283" i="3" s="1"/>
  <c r="Y284" i="3" s="1"/>
  <c r="AA284" i="3" l="1"/>
  <c r="AB284" i="3"/>
  <c r="AG284" i="3"/>
  <c r="AC284" i="3" l="1"/>
  <c r="AD284" i="3" s="1"/>
  <c r="AE284" i="3" s="1"/>
  <c r="AF284" i="3" s="1"/>
  <c r="Y285" i="3" s="1"/>
  <c r="AH284" i="3"/>
  <c r="AB285" i="3" l="1"/>
  <c r="AH285" i="3" s="1"/>
  <c r="AG285" i="3"/>
  <c r="AA285" i="3"/>
  <c r="AC285" i="3" l="1"/>
  <c r="AD285" i="3" s="1"/>
  <c r="AE285" i="3" s="1"/>
  <c r="AF285" i="3" s="1"/>
  <c r="Y286" i="3" s="1"/>
  <c r="AB286" i="3" l="1"/>
  <c r="AH286" i="3" s="1"/>
  <c r="AG286" i="3"/>
  <c r="AA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H287" i="3"/>
  <c r="AA288" i="3" l="1"/>
  <c r="AB288" i="3"/>
  <c r="AH288" i="3" s="1"/>
  <c r="AG288" i="3"/>
  <c r="AC288" i="3" l="1"/>
  <c r="AD288" i="3" s="1"/>
  <c r="AE288" i="3" s="1"/>
  <c r="AF288" i="3" s="1"/>
  <c r="Y289" i="3" s="1"/>
  <c r="AG289" i="3" l="1"/>
  <c r="AA289" i="3"/>
  <c r="AB289" i="3"/>
  <c r="AC289" i="3" l="1"/>
  <c r="AD289" i="3" s="1"/>
  <c r="AE289" i="3" s="1"/>
  <c r="AF289" i="3" s="1"/>
  <c r="Y290" i="3" s="1"/>
  <c r="AH289" i="3"/>
  <c r="AG290" i="3" l="1"/>
  <c r="AA290" i="3"/>
  <c r="AB290" i="3"/>
  <c r="AC290" i="3" l="1"/>
  <c r="AD290" i="3" s="1"/>
  <c r="AE290" i="3" s="1"/>
  <c r="AF290" i="3" s="1"/>
  <c r="Y291" i="3" s="1"/>
  <c r="AH290" i="3"/>
  <c r="AA291" i="3" l="1"/>
  <c r="AB291" i="3"/>
  <c r="AG291" i="3"/>
  <c r="AC291" i="3" l="1"/>
  <c r="AD291" i="3" s="1"/>
  <c r="AE291" i="3" s="1"/>
  <c r="AF291" i="3" s="1"/>
  <c r="Y292" i="3" s="1"/>
  <c r="AH291" i="3"/>
  <c r="AA292" i="3" l="1"/>
  <c r="AB292" i="3"/>
  <c r="AG292" i="3"/>
  <c r="AC292" i="3" l="1"/>
  <c r="AD292" i="3" s="1"/>
  <c r="AE292" i="3" s="1"/>
  <c r="AF292" i="3" s="1"/>
  <c r="Y293" i="3" s="1"/>
  <c r="AH292" i="3"/>
  <c r="AB293" i="3" l="1"/>
  <c r="AH293" i="3" s="1"/>
  <c r="AG293" i="3"/>
  <c r="AA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H294" i="3"/>
  <c r="AA295" i="3" l="1"/>
  <c r="AB295" i="3"/>
  <c r="AG295" i="3"/>
  <c r="AC295" i="3" l="1"/>
  <c r="AD295" i="3" s="1"/>
  <c r="AE295" i="3" s="1"/>
  <c r="AF295" i="3" s="1"/>
  <c r="Y296" i="3" s="1"/>
  <c r="AH295" i="3"/>
  <c r="AG296" i="3" l="1"/>
  <c r="AA296" i="3"/>
  <c r="AB296" i="3"/>
  <c r="AC296" i="3" l="1"/>
  <c r="AD296" i="3" s="1"/>
  <c r="AE296" i="3" s="1"/>
  <c r="AF296" i="3" s="1"/>
  <c r="Y297" i="3" s="1"/>
  <c r="AH296" i="3"/>
  <c r="AG297" i="3" l="1"/>
  <c r="AA297" i="3"/>
  <c r="AB297" i="3"/>
  <c r="AC297" i="3" l="1"/>
  <c r="AD297" i="3" s="1"/>
  <c r="AE297" i="3" s="1"/>
  <c r="AF297" i="3" s="1"/>
  <c r="Y298" i="3" s="1"/>
  <c r="AH297" i="3"/>
  <c r="AG298" i="3" l="1"/>
  <c r="AB298" i="3"/>
  <c r="AA298" i="3"/>
  <c r="AC298" i="3" l="1"/>
  <c r="AD298" i="3" s="1"/>
  <c r="AE298" i="3" s="1"/>
  <c r="AF298" i="3" s="1"/>
  <c r="Y299" i="3" s="1"/>
  <c r="AH298" i="3"/>
  <c r="AA299" i="3" l="1"/>
  <c r="AG299" i="3"/>
  <c r="AB299" i="3"/>
  <c r="AC299" i="3" l="1"/>
  <c r="AD299" i="3" s="1"/>
  <c r="AE299" i="3" s="1"/>
  <c r="AF299" i="3" s="1"/>
  <c r="Y300" i="3" s="1"/>
  <c r="AH299" i="3"/>
  <c r="AA300" i="3" l="1"/>
  <c r="AB300" i="3"/>
  <c r="AG300" i="3"/>
  <c r="AC300" i="3" l="1"/>
  <c r="AD300" i="3" s="1"/>
  <c r="AE300" i="3" s="1"/>
  <c r="AF300" i="3" s="1"/>
  <c r="Y301" i="3" s="1"/>
  <c r="AH300" i="3"/>
  <c r="AB301" i="3" l="1"/>
  <c r="AH301" i="3" s="1"/>
  <c r="AA301" i="3"/>
  <c r="AG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H302" i="3"/>
  <c r="AA303" i="3" l="1"/>
  <c r="AB303" i="3"/>
  <c r="AG303" i="3"/>
  <c r="AC303" i="3" l="1"/>
  <c r="AD303" i="3" s="1"/>
  <c r="AE303" i="3" s="1"/>
  <c r="AF303" i="3" s="1"/>
  <c r="Y304" i="3" s="1"/>
  <c r="AH303" i="3"/>
  <c r="AG304" i="3" l="1"/>
  <c r="AB304" i="3"/>
  <c r="AH304" i="3" s="1"/>
  <c r="AA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H305" i="3"/>
  <c r="AG306" i="3" l="1"/>
  <c r="AB306" i="3"/>
  <c r="AA306" i="3"/>
  <c r="AC306" i="3" l="1"/>
  <c r="AD306" i="3" s="1"/>
  <c r="AE306" i="3" s="1"/>
  <c r="AF306" i="3" s="1"/>
  <c r="Y307" i="3" s="1"/>
  <c r="AH306" i="3"/>
  <c r="AB307" i="3" l="1"/>
  <c r="AH307" i="3" s="1"/>
  <c r="AA307" i="3"/>
  <c r="AG307" i="3"/>
  <c r="AC307" i="3" l="1"/>
  <c r="AD307" i="3" s="1"/>
  <c r="AE307" i="3" s="1"/>
  <c r="AF307" i="3" s="1"/>
  <c r="Y308" i="3" s="1"/>
  <c r="AA308" i="3" l="1"/>
  <c r="AG308" i="3"/>
  <c r="AB308" i="3"/>
  <c r="AC308" i="3" l="1"/>
  <c r="AD308" i="3" s="1"/>
  <c r="AE308" i="3" s="1"/>
  <c r="AF308" i="3" s="1"/>
  <c r="Y309" i="3" s="1"/>
  <c r="AH308" i="3"/>
  <c r="AB309" i="3" l="1"/>
  <c r="AH309" i="3" s="1"/>
  <c r="AA309" i="3"/>
  <c r="AG309" i="3"/>
  <c r="AC309" i="3" l="1"/>
  <c r="AD309" i="3" s="1"/>
  <c r="AE309" i="3" s="1"/>
  <c r="AF309" i="3" s="1"/>
  <c r="Y310" i="3" s="1"/>
  <c r="AA310" i="3" l="1"/>
  <c r="AB310" i="3"/>
  <c r="AH310" i="3" s="1"/>
  <c r="AG310" i="3"/>
  <c r="AC310" i="3" l="1"/>
  <c r="AD310" i="3" s="1"/>
  <c r="AE310" i="3" s="1"/>
  <c r="AF310" i="3" s="1"/>
  <c r="Y311" i="3" s="1"/>
  <c r="AA311" i="3" l="1"/>
  <c r="AB311" i="3"/>
  <c r="AH311" i="3" s="1"/>
  <c r="AG311" i="3"/>
  <c r="AC311" i="3" l="1"/>
  <c r="AD311" i="3" s="1"/>
  <c r="AE311" i="3" s="1"/>
  <c r="AF311" i="3" s="1"/>
  <c r="Y312" i="3" s="1"/>
  <c r="AG312" i="3" l="1"/>
  <c r="AA312" i="3"/>
  <c r="AB312" i="3"/>
  <c r="AH312" i="3" s="1"/>
  <c r="AC312" i="3" l="1"/>
  <c r="AD312" i="3" s="1"/>
  <c r="AE312" i="3" s="1"/>
  <c r="AF312" i="3" s="1"/>
  <c r="Y313" i="3" s="1"/>
  <c r="AA313" i="3" l="1"/>
  <c r="AB313" i="3"/>
  <c r="AH313" i="3" s="1"/>
  <c r="AG313" i="3"/>
  <c r="AC313" i="3" l="1"/>
  <c r="AD313" i="3" s="1"/>
  <c r="AE313" i="3" s="1"/>
  <c r="AF313" i="3" s="1"/>
  <c r="Y314" i="3" s="1"/>
  <c r="AG314" i="3" l="1"/>
  <c r="AA314" i="3"/>
  <c r="AB314" i="3"/>
  <c r="AH314" i="3" s="1"/>
  <c r="AC314" i="3" l="1"/>
  <c r="AD314" i="3" s="1"/>
  <c r="AE314" i="3" s="1"/>
  <c r="AF314" i="3" s="1"/>
  <c r="Y315" i="3" s="1"/>
  <c r="AA315" i="3" l="1"/>
  <c r="AB315" i="3"/>
  <c r="AH315" i="3" s="1"/>
  <c r="AG315" i="3"/>
  <c r="AC315" i="3" l="1"/>
  <c r="AD315" i="3" s="1"/>
  <c r="AE315" i="3" s="1"/>
  <c r="AF315" i="3" s="1"/>
  <c r="Y316" i="3" s="1"/>
  <c r="AA316" i="3" l="1"/>
  <c r="AG316" i="3"/>
  <c r="AB316" i="3"/>
  <c r="AH316" i="3" s="1"/>
  <c r="AC316" i="3" l="1"/>
  <c r="AD316" i="3" s="1"/>
  <c r="AE316" i="3" s="1"/>
  <c r="AF316" i="3" s="1"/>
  <c r="Y317" i="3" s="1"/>
  <c r="AB317" i="3" l="1"/>
  <c r="AH317" i="3" s="1"/>
  <c r="AG317" i="3"/>
  <c r="AA317" i="3"/>
  <c r="AC317" i="3" l="1"/>
  <c r="AD317" i="3" s="1"/>
  <c r="AE317" i="3" s="1"/>
  <c r="AF317" i="3" s="1"/>
  <c r="Y318" i="3" s="1"/>
  <c r="AA318" i="3" l="1"/>
  <c r="AG318" i="3"/>
  <c r="AB318" i="3"/>
  <c r="AH318" i="3" s="1"/>
  <c r="AC318" i="3" l="1"/>
  <c r="AD318" i="3" s="1"/>
  <c r="AE318" i="3" s="1"/>
  <c r="AF318" i="3" s="1"/>
  <c r="Y319" i="3" s="1"/>
  <c r="AB319" i="3" l="1"/>
  <c r="AH319" i="3" s="1"/>
  <c r="AA319" i="3"/>
  <c r="AG319" i="3"/>
  <c r="AC319" i="3" l="1"/>
  <c r="AD319" i="3" s="1"/>
  <c r="AE319" i="3" s="1"/>
  <c r="AF319" i="3" s="1"/>
  <c r="Y320" i="3" s="1"/>
  <c r="AB320" i="3" l="1"/>
  <c r="AH320" i="3" s="1"/>
  <c r="AA320" i="3"/>
  <c r="AG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H321" i="3"/>
  <c r="AG322" i="3" l="1"/>
  <c r="AA322" i="3"/>
  <c r="AB322" i="3"/>
  <c r="AC322" i="3" l="1"/>
  <c r="AD322" i="3" s="1"/>
  <c r="AE322" i="3" s="1"/>
  <c r="AF322" i="3" s="1"/>
  <c r="Y323" i="3" s="1"/>
  <c r="AH322" i="3"/>
  <c r="AB323" i="3" l="1"/>
  <c r="AH323" i="3" s="1"/>
  <c r="AA323" i="3"/>
  <c r="AG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H324" i="3"/>
  <c r="AB325" i="3" l="1"/>
  <c r="AH325" i="3" s="1"/>
  <c r="AG325" i="3"/>
  <c r="AA325" i="3"/>
  <c r="AC325" i="3" l="1"/>
  <c r="AD325" i="3" s="1"/>
  <c r="AE325" i="3" s="1"/>
  <c r="AF325" i="3" s="1"/>
  <c r="Y326" i="3" s="1"/>
  <c r="AA326" i="3" l="1"/>
  <c r="AB326" i="3"/>
  <c r="AH326" i="3" s="1"/>
  <c r="AG326" i="3"/>
  <c r="AC326" i="3" l="1"/>
  <c r="AD326" i="3" s="1"/>
  <c r="AE326" i="3" s="1"/>
  <c r="AF326" i="3" s="1"/>
  <c r="Y327" i="3" s="1"/>
  <c r="AA327" i="3" l="1"/>
  <c r="AB327" i="3"/>
  <c r="AG327" i="3"/>
  <c r="AC327" i="3" l="1"/>
  <c r="AD327" i="3" s="1"/>
  <c r="AE327" i="3" s="1"/>
  <c r="AF327" i="3" s="1"/>
  <c r="Y328" i="3" s="1"/>
  <c r="AH327" i="3"/>
  <c r="AA328" i="3" l="1"/>
  <c r="AG328" i="3"/>
  <c r="AB328" i="3"/>
  <c r="AC328" i="3" l="1"/>
  <c r="AD328" i="3" s="1"/>
  <c r="AE328" i="3" s="1"/>
  <c r="AF328" i="3" s="1"/>
  <c r="Y329" i="3" s="1"/>
  <c r="AH328" i="3"/>
  <c r="AG329" i="3" l="1"/>
  <c r="AB329" i="3"/>
  <c r="AA329" i="3"/>
  <c r="AC329" i="3" l="1"/>
  <c r="AD329" i="3" s="1"/>
  <c r="AE329" i="3" s="1"/>
  <c r="AF329" i="3" s="1"/>
  <c r="Y330" i="3" s="1"/>
  <c r="AH329" i="3"/>
  <c r="AG330" i="3" l="1"/>
  <c r="AB330" i="3"/>
  <c r="AA330" i="3"/>
  <c r="AC330" i="3" l="1"/>
  <c r="AD330" i="3" s="1"/>
  <c r="AE330" i="3" s="1"/>
  <c r="AF330" i="3" s="1"/>
  <c r="Y331" i="3" s="1"/>
  <c r="AH330" i="3"/>
  <c r="AA331" i="3" l="1"/>
  <c r="AB331" i="3"/>
  <c r="AG331" i="3"/>
  <c r="AC331" i="3" l="1"/>
  <c r="AD331" i="3" s="1"/>
  <c r="AE331" i="3" s="1"/>
  <c r="AF331" i="3" s="1"/>
  <c r="Y332" i="3" s="1"/>
  <c r="AH331" i="3"/>
  <c r="AA332" i="3" l="1"/>
  <c r="AB332" i="3"/>
  <c r="AH332" i="3" s="1"/>
  <c r="AG332" i="3"/>
  <c r="AC332" i="3" l="1"/>
  <c r="AD332" i="3" s="1"/>
  <c r="AE332" i="3" s="1"/>
  <c r="AF332" i="3" s="1"/>
  <c r="Y333" i="3" s="1"/>
  <c r="AB333" i="3" l="1"/>
  <c r="AH333" i="3" s="1"/>
  <c r="AG333" i="3"/>
  <c r="AA333" i="3"/>
  <c r="AC333" i="3" l="1"/>
  <c r="AD333" i="3" s="1"/>
  <c r="AE333" i="3" s="1"/>
  <c r="AF333" i="3" s="1"/>
  <c r="Y334" i="3" s="1"/>
  <c r="AG334" i="3" l="1"/>
  <c r="AB334" i="3"/>
  <c r="AA334" i="3"/>
  <c r="AC334" i="3" l="1"/>
  <c r="AD334" i="3" s="1"/>
  <c r="AE334" i="3" s="1"/>
  <c r="AF334" i="3" s="1"/>
  <c r="Y335" i="3" s="1"/>
  <c r="AH334" i="3"/>
  <c r="AA335" i="3" l="1"/>
  <c r="AG335" i="3"/>
  <c r="AB335" i="3"/>
  <c r="AH335" i="3" s="1"/>
  <c r="AC335" i="3" l="1"/>
  <c r="AD335" i="3" s="1"/>
  <c r="AE335" i="3" s="1"/>
  <c r="AF335" i="3" s="1"/>
  <c r="Y336" i="3" s="1"/>
  <c r="AB336" i="3" l="1"/>
  <c r="AH336" i="3" s="1"/>
  <c r="AG336" i="3"/>
  <c r="AA336" i="3"/>
  <c r="AC336" i="3" l="1"/>
  <c r="AD336" i="3" s="1"/>
  <c r="AE336" i="3" s="1"/>
  <c r="AF336" i="3" s="1"/>
  <c r="Y337" i="3" s="1"/>
  <c r="AB337" i="3" l="1"/>
  <c r="AH337" i="3" s="1"/>
  <c r="AG337" i="3"/>
  <c r="AA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H338" i="3"/>
  <c r="AA339" i="3" l="1"/>
  <c r="AG339" i="3"/>
  <c r="AB339" i="3"/>
  <c r="AC339" i="3" l="1"/>
  <c r="AD339" i="3" s="1"/>
  <c r="AE339" i="3" s="1"/>
  <c r="AF339" i="3" s="1"/>
  <c r="Y340" i="3" s="1"/>
  <c r="AH339" i="3"/>
  <c r="AA340" i="3" l="1"/>
  <c r="AB340" i="3"/>
  <c r="AG340" i="3"/>
  <c r="AC340" i="3" l="1"/>
  <c r="AD340" i="3" s="1"/>
  <c r="AE340" i="3" s="1"/>
  <c r="AF340" i="3" s="1"/>
  <c r="Y341" i="3" s="1"/>
  <c r="AH340" i="3"/>
  <c r="AB341" i="3" l="1"/>
  <c r="AH341" i="3" s="1"/>
  <c r="AA341" i="3"/>
  <c r="AG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H342" i="3"/>
  <c r="AG343" i="3" l="1"/>
  <c r="AB343" i="3"/>
  <c r="AA343" i="3"/>
  <c r="AC343" i="3" l="1"/>
  <c r="AD343" i="3" s="1"/>
  <c r="AE343" i="3" s="1"/>
  <c r="AF343" i="3" s="1"/>
  <c r="Y344" i="3" s="1"/>
  <c r="AH343" i="3"/>
  <c r="AA344" i="3" l="1"/>
  <c r="AB344" i="3"/>
  <c r="AH344" i="3" s="1"/>
  <c r="AG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H345" i="3"/>
  <c r="AG346" i="3" l="1"/>
  <c r="AA346" i="3"/>
  <c r="AB346" i="3"/>
  <c r="AC346" i="3" l="1"/>
  <c r="AD346" i="3" s="1"/>
  <c r="AE346" i="3" s="1"/>
  <c r="AF346" i="3" s="1"/>
  <c r="Y347" i="3" s="1"/>
  <c r="AH346" i="3"/>
  <c r="AG347" i="3" l="1"/>
  <c r="AA347" i="3"/>
  <c r="AB347" i="3"/>
  <c r="AC347" i="3" l="1"/>
  <c r="AD347" i="3" s="1"/>
  <c r="AE347" i="3" s="1"/>
  <c r="AF347" i="3" s="1"/>
  <c r="Y348" i="3" s="1"/>
  <c r="AH347" i="3"/>
  <c r="AA348" i="3" l="1"/>
  <c r="AB348" i="3"/>
  <c r="AG348" i="3"/>
  <c r="AC348" i="3" l="1"/>
  <c r="AD348" i="3" s="1"/>
  <c r="AE348" i="3" s="1"/>
  <c r="AF348" i="3" s="1"/>
  <c r="Y349" i="3" s="1"/>
  <c r="AH348" i="3"/>
  <c r="AB349" i="3" l="1"/>
  <c r="AA349" i="3"/>
  <c r="AG349" i="3"/>
  <c r="AH349" i="3"/>
  <c r="AC349" i="3" l="1"/>
  <c r="AD349" i="3" s="1"/>
  <c r="AE349" i="3" s="1"/>
  <c r="AF349" i="3" s="1"/>
  <c r="Y350" i="3" s="1"/>
  <c r="AB350" i="3" l="1"/>
  <c r="AH350" i="3" s="1"/>
  <c r="AA350" i="3"/>
  <c r="AG350" i="3"/>
  <c r="AC350" i="3" l="1"/>
  <c r="AD350" i="3" s="1"/>
  <c r="AE350" i="3" s="1"/>
  <c r="AF350" i="3" s="1"/>
  <c r="Y351" i="3" s="1"/>
  <c r="AG351" i="3" l="1"/>
  <c r="AA351" i="3"/>
  <c r="AB351" i="3"/>
  <c r="AC351" i="3" l="1"/>
  <c r="AD351" i="3" s="1"/>
  <c r="AE351" i="3" s="1"/>
  <c r="AF351" i="3" s="1"/>
  <c r="Y352" i="3" s="1"/>
  <c r="AH351" i="3"/>
  <c r="AA352" i="3" l="1"/>
  <c r="AG352" i="3"/>
  <c r="AB352" i="3"/>
  <c r="AC352" i="3" l="1"/>
  <c r="AD352" i="3" s="1"/>
  <c r="AE352" i="3" s="1"/>
  <c r="AF352" i="3" s="1"/>
  <c r="Y353" i="3" s="1"/>
  <c r="AH352" i="3"/>
  <c r="AB353" i="3" l="1"/>
  <c r="AH353" i="3" s="1"/>
  <c r="AA353" i="3"/>
  <c r="AG353" i="3"/>
  <c r="AC353" i="3" l="1"/>
  <c r="AD353" i="3" s="1"/>
  <c r="AE353" i="3" s="1"/>
  <c r="AF353" i="3" s="1"/>
  <c r="Y354" i="3" s="1"/>
  <c r="AG354" i="3" l="1"/>
  <c r="AB354" i="3"/>
  <c r="AA354" i="3"/>
  <c r="AC354" i="3" l="1"/>
  <c r="AD354" i="3" s="1"/>
  <c r="AE354" i="3" s="1"/>
  <c r="AF354" i="3" s="1"/>
  <c r="Y355" i="3" s="1"/>
  <c r="AH354" i="3"/>
  <c r="AG355" i="3" l="1"/>
  <c r="AA355" i="3"/>
  <c r="AB355" i="3"/>
  <c r="AH355" i="3" s="1"/>
  <c r="AC355" i="3" l="1"/>
  <c r="AD355" i="3" s="1"/>
  <c r="AE355" i="3" s="1"/>
  <c r="AF355" i="3" s="1"/>
  <c r="Y356" i="3" s="1"/>
  <c r="AA356" i="3" l="1"/>
  <c r="AG356" i="3"/>
  <c r="AB356" i="3"/>
  <c r="AC356" i="3" l="1"/>
  <c r="AD356" i="3" s="1"/>
  <c r="AE356" i="3" s="1"/>
  <c r="AF356" i="3" s="1"/>
  <c r="Y357" i="3" s="1"/>
  <c r="AH356" i="3"/>
  <c r="AB357" i="3" l="1"/>
  <c r="AH357" i="3" s="1"/>
  <c r="AA357" i="3"/>
  <c r="AG357" i="3"/>
  <c r="AC357" i="3" l="1"/>
  <c r="AD357" i="3" s="1"/>
  <c r="AE357" i="3" s="1"/>
  <c r="AF357" i="3" s="1"/>
  <c r="Y358" i="3" s="1"/>
  <c r="AA358" i="3" l="1"/>
  <c r="AG358" i="3"/>
  <c r="AB358" i="3"/>
  <c r="AC358" i="3" l="1"/>
  <c r="AD358" i="3" s="1"/>
  <c r="AE358" i="3" s="1"/>
  <c r="AF358" i="3" s="1"/>
  <c r="Y359" i="3" s="1"/>
  <c r="AH358" i="3"/>
  <c r="AG359" i="3" l="1"/>
  <c r="AB359" i="3"/>
  <c r="AH359" i="3" s="1"/>
  <c r="AA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H360" i="3"/>
  <c r="AA361" i="3" l="1"/>
  <c r="AB361" i="3"/>
  <c r="AG361" i="3"/>
  <c r="AC361" i="3" l="1"/>
  <c r="AD361" i="3" s="1"/>
  <c r="AE361" i="3" s="1"/>
  <c r="AF361" i="3" s="1"/>
  <c r="Y362" i="3" s="1"/>
  <c r="AH361" i="3"/>
  <c r="AG362" i="3" l="1"/>
  <c r="AA362" i="3"/>
  <c r="AB362" i="3"/>
  <c r="AC362" i="3" l="1"/>
  <c r="AD362" i="3" s="1"/>
  <c r="AE362" i="3" s="1"/>
  <c r="AF362" i="3" s="1"/>
  <c r="Y363" i="3" s="1"/>
  <c r="AH362" i="3"/>
  <c r="AA363" i="3" l="1"/>
  <c r="AB363" i="3"/>
  <c r="AH363" i="3" s="1"/>
  <c r="AG363" i="3"/>
  <c r="AC363" i="3" l="1"/>
  <c r="AD363" i="3" s="1"/>
  <c r="AE363" i="3" s="1"/>
  <c r="AF363" i="3" s="1"/>
  <c r="Y364" i="3" s="1"/>
  <c r="AA364" i="3" l="1"/>
  <c r="AG364" i="3"/>
  <c r="AB364" i="3"/>
  <c r="AC364" i="3" l="1"/>
  <c r="AD364" i="3" s="1"/>
  <c r="AE364" i="3" s="1"/>
  <c r="AF364" i="3" s="1"/>
  <c r="Y365" i="3" s="1"/>
  <c r="AH364" i="3"/>
  <c r="AB365" i="3" l="1"/>
  <c r="AH365" i="3" s="1"/>
  <c r="AA365" i="3"/>
  <c r="AG365" i="3"/>
  <c r="AC365" i="3" l="1"/>
  <c r="AD365" i="3" s="1"/>
  <c r="AE365" i="3" s="1"/>
  <c r="AF365" i="3" s="1"/>
  <c r="Y366" i="3" s="1"/>
  <c r="AB366" i="3" l="1"/>
  <c r="AH366" i="3" s="1"/>
  <c r="AA366" i="3"/>
  <c r="AG366" i="3"/>
  <c r="AC366" i="3" l="1"/>
  <c r="AD366" i="3" s="1"/>
  <c r="AE366" i="3" s="1"/>
  <c r="AF366" i="3" s="1"/>
  <c r="Y367" i="3" s="1"/>
  <c r="AA367" i="3" l="1"/>
  <c r="AG367" i="3"/>
  <c r="AB367" i="3"/>
  <c r="AC367" i="3" l="1"/>
  <c r="AD367" i="3" s="1"/>
  <c r="AE367" i="3" s="1"/>
  <c r="AF367" i="3" s="1"/>
  <c r="Y368" i="3" s="1"/>
  <c r="AH367" i="3"/>
  <c r="AG368" i="3" l="1"/>
  <c r="AB368" i="3"/>
  <c r="AA368" i="3"/>
  <c r="AC368" i="3" l="1"/>
  <c r="AD368" i="3" s="1"/>
  <c r="AE368" i="3" s="1"/>
  <c r="AF368" i="3" s="1"/>
  <c r="Y369" i="3" s="1"/>
  <c r="AH368" i="3"/>
  <c r="AA369" i="3" l="1"/>
  <c r="AG369" i="3"/>
  <c r="AB369" i="3"/>
  <c r="AC369" i="3" l="1"/>
  <c r="AD369" i="3" s="1"/>
  <c r="AE369" i="3" s="1"/>
  <c r="AF369" i="3" s="1"/>
  <c r="Y370" i="3" s="1"/>
  <c r="AH369" i="3"/>
  <c r="AG370" i="3" l="1"/>
  <c r="AB370" i="3"/>
  <c r="AA370" i="3"/>
  <c r="AC370" i="3" l="1"/>
  <c r="AD370" i="3" s="1"/>
  <c r="AE370" i="3" s="1"/>
  <c r="AF370" i="3" s="1"/>
  <c r="Y371" i="3" s="1"/>
  <c r="AH370" i="3"/>
  <c r="AG371" i="3" l="1"/>
  <c r="AA371" i="3"/>
  <c r="AB371" i="3"/>
  <c r="AC371" i="3" l="1"/>
  <c r="AD371" i="3" s="1"/>
  <c r="AE371" i="3" s="1"/>
  <c r="AF371" i="3" s="1"/>
  <c r="Y372" i="3" s="1"/>
  <c r="AH371" i="3"/>
  <c r="AA372" i="3" l="1"/>
  <c r="AG372" i="3"/>
  <c r="AB372" i="3"/>
  <c r="AC372" i="3" l="1"/>
  <c r="AD372" i="3" s="1"/>
  <c r="AE372" i="3" s="1"/>
  <c r="AF372" i="3" s="1"/>
  <c r="Y373" i="3" s="1"/>
  <c r="AH372" i="3"/>
  <c r="AB373" i="3" l="1"/>
  <c r="AG373" i="3"/>
  <c r="AA373" i="3"/>
  <c r="AH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H374" i="3"/>
  <c r="AA375" i="3" l="1"/>
  <c r="AB375" i="3"/>
  <c r="AG375" i="3"/>
  <c r="AC375" i="3" l="1"/>
  <c r="AD375" i="3" s="1"/>
  <c r="AE375" i="3" s="1"/>
  <c r="AF375" i="3" s="1"/>
  <c r="Y376" i="3" s="1"/>
  <c r="AH375" i="3"/>
  <c r="AG376" i="3" l="1"/>
  <c r="AB376" i="3"/>
  <c r="AH376" i="3" s="1"/>
  <c r="AA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H377" i="3"/>
  <c r="AG378" i="3" l="1"/>
  <c r="AA378" i="3"/>
  <c r="AB378" i="3"/>
  <c r="AC378" i="3" l="1"/>
  <c r="AD378" i="3" s="1"/>
  <c r="AE378" i="3" s="1"/>
  <c r="AF378" i="3" s="1"/>
  <c r="Y379" i="3" s="1"/>
  <c r="AH378" i="3"/>
  <c r="AA379" i="3" l="1"/>
  <c r="AB379" i="3"/>
  <c r="AG379" i="3"/>
  <c r="AC379" i="3" l="1"/>
  <c r="AD379" i="3" s="1"/>
  <c r="AE379" i="3" s="1"/>
  <c r="AF379" i="3" s="1"/>
  <c r="Y380" i="3" s="1"/>
  <c r="AH379" i="3"/>
  <c r="AA380" i="3" l="1"/>
  <c r="AB380" i="3"/>
  <c r="AG380" i="3"/>
  <c r="AC380" i="3" l="1"/>
  <c r="AD380" i="3" s="1"/>
  <c r="AE380" i="3" s="1"/>
  <c r="AF380" i="3" s="1"/>
  <c r="Y381" i="3" s="1"/>
  <c r="AH380" i="3"/>
  <c r="AB381" i="3" l="1"/>
  <c r="AH381" i="3" s="1"/>
  <c r="AG381" i="3"/>
  <c r="AA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H382" i="3"/>
  <c r="AB383" i="3" l="1"/>
  <c r="AG383" i="3"/>
  <c r="AA383" i="3"/>
  <c r="AH383" i="3"/>
  <c r="AC383" i="3" l="1"/>
  <c r="AD383" i="3" s="1"/>
  <c r="AE383" i="3" s="1"/>
  <c r="AF383" i="3" s="1"/>
  <c r="Y384" i="3" s="1"/>
  <c r="AA384" i="3" l="1"/>
  <c r="AG384" i="3"/>
  <c r="AB384" i="3"/>
  <c r="AC384" i="3" l="1"/>
  <c r="AD384" i="3" s="1"/>
  <c r="AE384" i="3" s="1"/>
  <c r="AF384" i="3" s="1"/>
  <c r="Y385" i="3" s="1"/>
  <c r="AH384" i="3"/>
  <c r="AG385" i="3" l="1"/>
  <c r="AA385" i="3"/>
  <c r="AB385" i="3"/>
  <c r="AC385" i="3" l="1"/>
  <c r="AD385" i="3" s="1"/>
  <c r="AE385" i="3" s="1"/>
  <c r="AF385" i="3" s="1"/>
  <c r="Y386" i="3" s="1"/>
  <c r="AH385" i="3"/>
  <c r="AG386" i="3" l="1"/>
  <c r="AA386" i="3"/>
  <c r="AB386" i="3"/>
  <c r="AC386" i="3" l="1"/>
  <c r="AD386" i="3" s="1"/>
  <c r="AE386" i="3" s="1"/>
  <c r="AF386" i="3" s="1"/>
  <c r="Y387" i="3" s="1"/>
  <c r="AH386" i="3"/>
  <c r="AB387" i="3" l="1"/>
  <c r="AH387" i="3" s="1"/>
  <c r="AA387" i="3"/>
  <c r="AG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H388" i="3"/>
  <c r="AB389" i="3" l="1"/>
  <c r="AH389" i="3" s="1"/>
  <c r="AG389" i="3"/>
  <c r="AA389" i="3"/>
  <c r="AC389" i="3" l="1"/>
  <c r="AD389" i="3" s="1"/>
  <c r="AE389" i="3" s="1"/>
  <c r="AF389" i="3" s="1"/>
  <c r="Y390" i="3" s="1"/>
  <c r="AG390" i="3" l="1"/>
  <c r="AB390" i="3"/>
  <c r="AA390" i="3"/>
  <c r="AC390" i="3" l="1"/>
  <c r="AD390" i="3" s="1"/>
  <c r="AE390" i="3" s="1"/>
  <c r="AF390" i="3" s="1"/>
  <c r="Y391" i="3" s="1"/>
  <c r="AH390" i="3"/>
  <c r="AA391" i="3" l="1"/>
  <c r="AB391" i="3"/>
  <c r="AG391" i="3"/>
  <c r="AC391" i="3" l="1"/>
  <c r="AD391" i="3" s="1"/>
  <c r="AE391" i="3" s="1"/>
  <c r="AF391" i="3" s="1"/>
  <c r="Y392" i="3" s="1"/>
  <c r="AH391" i="3"/>
  <c r="AG392" i="3" l="1"/>
  <c r="AA392" i="3"/>
  <c r="AB392" i="3"/>
  <c r="AC392" i="3" l="1"/>
  <c r="AD392" i="3" s="1"/>
  <c r="AE392" i="3" s="1"/>
  <c r="AF392" i="3" s="1"/>
  <c r="Y393" i="3" s="1"/>
  <c r="AH392" i="3"/>
  <c r="AG393" i="3" l="1"/>
  <c r="AA393" i="3"/>
  <c r="AB393" i="3"/>
  <c r="AC393" i="3" l="1"/>
  <c r="AD393" i="3" s="1"/>
  <c r="AE393" i="3" s="1"/>
  <c r="AF393" i="3" s="1"/>
  <c r="Y394" i="3" s="1"/>
  <c r="AH393" i="3"/>
  <c r="AG394" i="3" l="1"/>
  <c r="AB394" i="3"/>
  <c r="AA394" i="3"/>
  <c r="AC394" i="3" l="1"/>
  <c r="AD394" i="3" s="1"/>
  <c r="AE394" i="3" s="1"/>
  <c r="AF394" i="3" s="1"/>
  <c r="Y395" i="3" s="1"/>
  <c r="AH394" i="3"/>
  <c r="AA395" i="3" l="1"/>
  <c r="AB395" i="3"/>
  <c r="AG395" i="3"/>
  <c r="AC395" i="3" l="1"/>
  <c r="AD395" i="3" s="1"/>
  <c r="AE395" i="3" s="1"/>
  <c r="AF395" i="3" s="1"/>
  <c r="Y396" i="3" s="1"/>
  <c r="AH395" i="3"/>
  <c r="AA396" i="3" l="1"/>
  <c r="AB396" i="3"/>
  <c r="AG396" i="3"/>
  <c r="AC396" i="3" l="1"/>
  <c r="AD396" i="3" s="1"/>
  <c r="AE396" i="3" s="1"/>
  <c r="AF396" i="3" s="1"/>
  <c r="Y397" i="3" s="1"/>
  <c r="AH396" i="3"/>
  <c r="AB397" i="3" l="1"/>
  <c r="AG397" i="3"/>
  <c r="AA397" i="3"/>
  <c r="AH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H398" i="3"/>
  <c r="AA399" i="3" l="1"/>
  <c r="AG399" i="3"/>
  <c r="AB399" i="3"/>
  <c r="AC399" i="3" l="1"/>
  <c r="AD399" i="3" s="1"/>
  <c r="AE399" i="3" s="1"/>
  <c r="AF399" i="3" s="1"/>
  <c r="Y400" i="3" s="1"/>
  <c r="AH399" i="3"/>
  <c r="AB400" i="3" l="1"/>
  <c r="AH400" i="3" s="1"/>
  <c r="AG400" i="3"/>
  <c r="AA400" i="3"/>
  <c r="AC400" i="3" l="1"/>
  <c r="AD400" i="3" s="1"/>
  <c r="AE400" i="3" s="1"/>
  <c r="AF400" i="3" s="1"/>
  <c r="Y401" i="3" s="1"/>
  <c r="AB401" i="3" l="1"/>
  <c r="AH401" i="3" s="1"/>
  <c r="AA401" i="3"/>
  <c r="AG401" i="3"/>
  <c r="AC401" i="3" l="1"/>
  <c r="AD401" i="3" s="1"/>
  <c r="AE401" i="3" s="1"/>
  <c r="AF401" i="3" s="1"/>
  <c r="Y402" i="3" s="1"/>
  <c r="AG402" i="3" l="1"/>
  <c r="AB402" i="3"/>
  <c r="AA402" i="3"/>
  <c r="AC402" i="3" l="1"/>
  <c r="AD402" i="3" s="1"/>
  <c r="AE402" i="3" s="1"/>
  <c r="AF402" i="3" s="1"/>
  <c r="Y403" i="3" s="1"/>
  <c r="AH402" i="3"/>
  <c r="AA403" i="3" l="1"/>
  <c r="AB403" i="3"/>
  <c r="AG403" i="3"/>
  <c r="AC403" i="3" l="1"/>
  <c r="AD403" i="3" s="1"/>
  <c r="AE403" i="3" s="1"/>
  <c r="AF403" i="3" s="1"/>
  <c r="Y404" i="3" s="1"/>
  <c r="AH403" i="3"/>
  <c r="AA404" i="3" l="1"/>
  <c r="AB404" i="3"/>
  <c r="AG404" i="3"/>
  <c r="AC404" i="3" l="1"/>
  <c r="AD404" i="3" s="1"/>
  <c r="AE404" i="3" s="1"/>
  <c r="AF404" i="3" s="1"/>
  <c r="Y405" i="3" s="1"/>
  <c r="AH404" i="3"/>
  <c r="AB405" i="3" l="1"/>
  <c r="AH405" i="3" s="1"/>
  <c r="AG405" i="3"/>
  <c r="AA405" i="3"/>
  <c r="AC405" i="3" l="1"/>
  <c r="AD405" i="3" s="1"/>
  <c r="AE405" i="3" s="1"/>
  <c r="AF405" i="3" s="1"/>
  <c r="Y406" i="3" s="1"/>
  <c r="AG406" i="3" l="1"/>
  <c r="AA406" i="3"/>
  <c r="AB406" i="3"/>
  <c r="AC406" i="3" l="1"/>
  <c r="AD406" i="3" s="1"/>
  <c r="AE406" i="3" s="1"/>
  <c r="AF406" i="3" s="1"/>
  <c r="Y407" i="3" s="1"/>
  <c r="AH406" i="3"/>
  <c r="AG407" i="3" l="1"/>
  <c r="AA407" i="3"/>
  <c r="AB407" i="3"/>
  <c r="AC407" i="3" l="1"/>
  <c r="AD407" i="3" s="1"/>
  <c r="AE407" i="3" s="1"/>
  <c r="AF407" i="3" s="1"/>
  <c r="Y408" i="3" s="1"/>
  <c r="AH407" i="3"/>
  <c r="AA408" i="3" l="1"/>
  <c r="AB408" i="3"/>
  <c r="AH408" i="3" s="1"/>
  <c r="AG408" i="3"/>
  <c r="AC408" i="3" l="1"/>
  <c r="AD408" i="3" s="1"/>
  <c r="AE408" i="3" s="1"/>
  <c r="AF408" i="3" s="1"/>
  <c r="Y409" i="3" s="1"/>
  <c r="AG409" i="3" l="1"/>
  <c r="AB409" i="3"/>
  <c r="AH409" i="3" s="1"/>
  <c r="AA409" i="3"/>
  <c r="AC409" i="3" l="1"/>
  <c r="AD409" i="3" s="1"/>
  <c r="AE409" i="3" s="1"/>
  <c r="AF409" i="3" s="1"/>
  <c r="Y410" i="3" s="1"/>
  <c r="AA410" i="3" l="1"/>
  <c r="AG410" i="3"/>
  <c r="AB410" i="3"/>
  <c r="AH410" i="3" s="1"/>
  <c r="AC410" i="3" l="1"/>
  <c r="AD410" i="3" s="1"/>
  <c r="AE410" i="3" s="1"/>
  <c r="AF410" i="3" s="1"/>
  <c r="Y411" i="3" s="1"/>
  <c r="AB411" i="3" l="1"/>
  <c r="AH411" i="3" s="1"/>
  <c r="AG411" i="3"/>
  <c r="AA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H412" i="3"/>
  <c r="AG413" i="3" l="1"/>
  <c r="AA413" i="3"/>
  <c r="AB413" i="3"/>
  <c r="AC413" i="3" l="1"/>
  <c r="AD413" i="3" s="1"/>
  <c r="AE413" i="3" s="1"/>
  <c r="AF413" i="3" s="1"/>
  <c r="Y414" i="3" s="1"/>
  <c r="AH413" i="3"/>
  <c r="AA414" i="3" l="1"/>
  <c r="AG414" i="3"/>
  <c r="AB414" i="3"/>
  <c r="AC414" i="3" l="1"/>
  <c r="AD414" i="3" s="1"/>
  <c r="AE414" i="3" s="1"/>
  <c r="AF414" i="3" s="1"/>
  <c r="Y415" i="3" s="1"/>
  <c r="AH414" i="3"/>
  <c r="AA415" i="3" l="1"/>
  <c r="AB415" i="3"/>
  <c r="AG415" i="3"/>
  <c r="AC415" i="3" l="1"/>
  <c r="AD415" i="3" s="1"/>
  <c r="AE415" i="3" s="1"/>
  <c r="AF415" i="3" s="1"/>
  <c r="Y416" i="3" s="1"/>
  <c r="AH415" i="3"/>
  <c r="AB416" i="3" l="1"/>
  <c r="AA416" i="3"/>
  <c r="AG416" i="3"/>
  <c r="AH416" i="3"/>
  <c r="AC416" i="3" l="1"/>
  <c r="AD416" i="3" s="1"/>
  <c r="AE416" i="3" s="1"/>
  <c r="AF416" i="3" s="1"/>
  <c r="Y417" i="3" s="1"/>
  <c r="AA417" i="3" l="1"/>
  <c r="AG417" i="3"/>
  <c r="AB417" i="3"/>
  <c r="AC417" i="3" l="1"/>
  <c r="AD417" i="3" s="1"/>
  <c r="AE417" i="3" s="1"/>
  <c r="AF417" i="3" s="1"/>
  <c r="Y418" i="3" s="1"/>
  <c r="AH417" i="3"/>
  <c r="AA418" i="3" l="1"/>
  <c r="AG418" i="3"/>
  <c r="AB418" i="3"/>
  <c r="AC418" i="3" l="1"/>
  <c r="AD418" i="3" s="1"/>
  <c r="AE418" i="3" s="1"/>
  <c r="AF418" i="3" s="1"/>
  <c r="Y419" i="3" s="1"/>
  <c r="AH418" i="3"/>
  <c r="AA419" i="3" l="1"/>
  <c r="AB419" i="3"/>
  <c r="AG419" i="3"/>
  <c r="AC419" i="3" l="1"/>
  <c r="AD419" i="3" s="1"/>
  <c r="AE419" i="3" s="1"/>
  <c r="AF419" i="3" s="1"/>
  <c r="Y420" i="3" s="1"/>
  <c r="AH419" i="3"/>
  <c r="AG420" i="3" l="1"/>
  <c r="AA420" i="3"/>
  <c r="AB420" i="3"/>
  <c r="AC420" i="3" l="1"/>
  <c r="AD420" i="3" s="1"/>
  <c r="AE420" i="3" s="1"/>
  <c r="AF420" i="3" s="1"/>
  <c r="Y421" i="3" s="1"/>
  <c r="AH420" i="3"/>
  <c r="AG421" i="3" l="1"/>
  <c r="AB421" i="3"/>
  <c r="AA421" i="3"/>
  <c r="AC421" i="3" l="1"/>
  <c r="AD421" i="3" s="1"/>
  <c r="AE421" i="3" s="1"/>
  <c r="AF421" i="3" s="1"/>
  <c r="Y422" i="3" s="1"/>
  <c r="AH421" i="3"/>
  <c r="AA422" i="3" l="1"/>
  <c r="AB422" i="3"/>
  <c r="AG422" i="3"/>
  <c r="AC422" i="3" l="1"/>
  <c r="AD422" i="3" s="1"/>
  <c r="AE422" i="3" s="1"/>
  <c r="AF422" i="3" s="1"/>
  <c r="Y423" i="3" s="1"/>
  <c r="AH422" i="3"/>
  <c r="AA423" i="3" l="1"/>
  <c r="AB423" i="3"/>
  <c r="AG423" i="3"/>
  <c r="AC423" i="3" l="1"/>
  <c r="AD423" i="3" s="1"/>
  <c r="AE423" i="3" s="1"/>
  <c r="AF423" i="3" s="1"/>
  <c r="Y424" i="3" s="1"/>
  <c r="AH423" i="3"/>
  <c r="AB424" i="3" l="1"/>
  <c r="AA424" i="3"/>
  <c r="AG424" i="3"/>
  <c r="AH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H425" i="3"/>
  <c r="AB426" i="3" l="1"/>
  <c r="AA426" i="3"/>
  <c r="AG426" i="3"/>
  <c r="AH426" i="3"/>
  <c r="AC426" i="3" l="1"/>
  <c r="AD426" i="3" s="1"/>
  <c r="AE426" i="3" s="1"/>
  <c r="AF426" i="3" s="1"/>
  <c r="Y427" i="3" s="1"/>
  <c r="AB427" i="3" l="1"/>
  <c r="AG427" i="3"/>
  <c r="AA427" i="3"/>
  <c r="AH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H428" i="3"/>
  <c r="AG429" i="3" l="1"/>
  <c r="AB429" i="3"/>
  <c r="AA429" i="3"/>
  <c r="AC429" i="3" l="1"/>
  <c r="AD429" i="3" s="1"/>
  <c r="AE429" i="3" s="1"/>
  <c r="AF429" i="3" s="1"/>
  <c r="Y430" i="3" s="1"/>
  <c r="AH429" i="3"/>
  <c r="AA430" i="3" l="1"/>
  <c r="AG430" i="3"/>
  <c r="AB430" i="3"/>
  <c r="AC430" i="3" l="1"/>
  <c r="AD430" i="3" s="1"/>
  <c r="AE430" i="3" s="1"/>
  <c r="AF430" i="3" s="1"/>
  <c r="Y431" i="3" s="1"/>
  <c r="AH430" i="3"/>
  <c r="AA431" i="3" l="1"/>
  <c r="AB431" i="3"/>
  <c r="AG431" i="3"/>
  <c r="AC431" i="3" l="1"/>
  <c r="AD431" i="3" s="1"/>
  <c r="AE431" i="3" s="1"/>
  <c r="AF431" i="3" s="1"/>
  <c r="Y432" i="3" s="1"/>
  <c r="AH431" i="3"/>
  <c r="AB432" i="3" l="1"/>
  <c r="AH432" i="3" s="1"/>
  <c r="AG432" i="3"/>
  <c r="AA432" i="3"/>
  <c r="AC432" i="3" l="1"/>
  <c r="AD432" i="3" s="1"/>
  <c r="AE432" i="3" s="1"/>
  <c r="AF432" i="3" s="1"/>
  <c r="Y433" i="3" s="1"/>
  <c r="AA433" i="3" l="1"/>
  <c r="AB433" i="3"/>
  <c r="AH433" i="3" s="1"/>
  <c r="AG433" i="3"/>
  <c r="AC433" i="3" l="1"/>
  <c r="AD433" i="3" s="1"/>
  <c r="AE433" i="3" s="1"/>
  <c r="AF433" i="3" s="1"/>
  <c r="Y434" i="3" s="1"/>
  <c r="AG434" i="3" l="1"/>
  <c r="AB434" i="3"/>
  <c r="AA434" i="3"/>
  <c r="AC434" i="3" l="1"/>
  <c r="AD434" i="3" s="1"/>
  <c r="AE434" i="3" s="1"/>
  <c r="AF434" i="3" s="1"/>
  <c r="Y435" i="3" s="1"/>
  <c r="AH434" i="3"/>
  <c r="AA435" i="3" l="1"/>
  <c r="AB435" i="3"/>
  <c r="AG435" i="3"/>
  <c r="AC435" i="3" l="1"/>
  <c r="AD435" i="3" s="1"/>
  <c r="AE435" i="3" s="1"/>
  <c r="AF435" i="3" s="1"/>
  <c r="Y436" i="3" s="1"/>
  <c r="AH435" i="3"/>
  <c r="AB436" i="3" l="1"/>
  <c r="AH436" i="3" s="1"/>
  <c r="AG436" i="3"/>
  <c r="AA436" i="3"/>
  <c r="AC436" i="3" l="1"/>
  <c r="AD436" i="3" s="1"/>
  <c r="AE436" i="3" s="1"/>
  <c r="AF436" i="3" s="1"/>
  <c r="Y437" i="3" s="1"/>
  <c r="AG437" i="3" l="1"/>
  <c r="AA437" i="3"/>
  <c r="AB437" i="3"/>
  <c r="AC437" i="3" l="1"/>
  <c r="AD437" i="3" s="1"/>
  <c r="AE437" i="3" s="1"/>
  <c r="AF437" i="3" s="1"/>
  <c r="Y438" i="3" s="1"/>
  <c r="AH437" i="3"/>
  <c r="AG438" i="3" l="1"/>
  <c r="AB438" i="3"/>
  <c r="AA438" i="3"/>
  <c r="AC438" i="3" l="1"/>
  <c r="AD438" i="3" s="1"/>
  <c r="AE438" i="3" s="1"/>
  <c r="AF438" i="3" s="1"/>
  <c r="Y439" i="3" s="1"/>
  <c r="AH438" i="3"/>
  <c r="AA439" i="3" l="1"/>
  <c r="AG439" i="3"/>
  <c r="AB439" i="3"/>
  <c r="AC439" i="3" l="1"/>
  <c r="AD439" i="3" s="1"/>
  <c r="AE439" i="3" s="1"/>
  <c r="AF439" i="3" s="1"/>
  <c r="Y440" i="3" s="1"/>
  <c r="AH439" i="3"/>
  <c r="AB440" i="3" l="1"/>
  <c r="AH440" i="3" s="1"/>
  <c r="AA440" i="3"/>
  <c r="AG440" i="3"/>
  <c r="AC440" i="3" l="1"/>
  <c r="AD440" i="3" s="1"/>
  <c r="AE440" i="3" s="1"/>
  <c r="AF440" i="3" s="1"/>
  <c r="Y441" i="3" s="1"/>
  <c r="AA441" i="3" l="1"/>
  <c r="AG441" i="3"/>
  <c r="AB441" i="3"/>
  <c r="AH441" i="3" s="1"/>
  <c r="AC441" i="3" l="1"/>
  <c r="AD441" i="3" s="1"/>
  <c r="AE441" i="3" s="1"/>
  <c r="AF441" i="3" s="1"/>
  <c r="Y442" i="3" s="1"/>
  <c r="AG442" i="3" l="1"/>
  <c r="AA442" i="3"/>
  <c r="AB442" i="3"/>
  <c r="AC442" i="3" l="1"/>
  <c r="AD442" i="3" s="1"/>
  <c r="AE442" i="3" s="1"/>
  <c r="AF442" i="3" s="1"/>
  <c r="Y443" i="3" s="1"/>
  <c r="AH442" i="3"/>
  <c r="AG443" i="3" l="1"/>
  <c r="AA443" i="3"/>
  <c r="AB443" i="3"/>
  <c r="AC443" i="3" l="1"/>
  <c r="AD443" i="3" s="1"/>
  <c r="AE443" i="3" s="1"/>
  <c r="AF443" i="3" s="1"/>
  <c r="Y444" i="3" s="1"/>
  <c r="AH443" i="3"/>
  <c r="AA444" i="3" l="1"/>
  <c r="AB444" i="3"/>
  <c r="AG444" i="3"/>
  <c r="AC444" i="3" l="1"/>
  <c r="AD444" i="3" s="1"/>
  <c r="AE444" i="3" s="1"/>
  <c r="AF444" i="3" s="1"/>
  <c r="Y445" i="3" s="1"/>
  <c r="AH444" i="3"/>
  <c r="AG445" i="3" l="1"/>
  <c r="AA445" i="3"/>
  <c r="AB445" i="3"/>
  <c r="AC445" i="3" l="1"/>
  <c r="AD445" i="3" s="1"/>
  <c r="AE445" i="3" s="1"/>
  <c r="AF445" i="3" s="1"/>
  <c r="Y446" i="3" s="1"/>
  <c r="AH445" i="3"/>
  <c r="AG446" i="3" l="1"/>
  <c r="AA446" i="3"/>
  <c r="AB446" i="3"/>
  <c r="AC446" i="3" l="1"/>
  <c r="AD446" i="3" s="1"/>
  <c r="AE446" i="3" s="1"/>
  <c r="AF446" i="3" s="1"/>
  <c r="Y447" i="3" s="1"/>
  <c r="AH446" i="3"/>
  <c r="AA447" i="3" l="1"/>
  <c r="AG447" i="3"/>
  <c r="AB447" i="3"/>
  <c r="AC447" i="3" l="1"/>
  <c r="AD447" i="3" s="1"/>
  <c r="AE447" i="3" s="1"/>
  <c r="AF447" i="3" s="1"/>
  <c r="Y448" i="3" s="1"/>
  <c r="AH447" i="3"/>
  <c r="AB448" i="3" l="1"/>
  <c r="AA448" i="3"/>
  <c r="AG448" i="3"/>
  <c r="AH448" i="3"/>
  <c r="AC448" i="3" l="1"/>
  <c r="AD448" i="3" s="1"/>
  <c r="AE448" i="3" s="1"/>
  <c r="AF448" i="3" s="1"/>
  <c r="Y449" i="3" s="1"/>
  <c r="AB449" i="3" l="1"/>
  <c r="AH449" i="3" s="1"/>
  <c r="AG449" i="3"/>
  <c r="AA449" i="3"/>
  <c r="AC449" i="3" l="1"/>
  <c r="AD449" i="3" s="1"/>
  <c r="AE449" i="3" s="1"/>
  <c r="AF449" i="3" s="1"/>
  <c r="Y450" i="3" s="1"/>
  <c r="AB450" i="3" l="1"/>
  <c r="AH450" i="3" s="1"/>
  <c r="AG450" i="3"/>
  <c r="AA450" i="3"/>
  <c r="AC450" i="3" l="1"/>
  <c r="AD450" i="3" s="1"/>
  <c r="AE450" i="3" s="1"/>
  <c r="AF450" i="3" s="1"/>
  <c r="Y451" i="3" s="1"/>
  <c r="AG451" i="3" l="1"/>
  <c r="AB451" i="3"/>
  <c r="AA451" i="3"/>
  <c r="AC451" i="3" l="1"/>
  <c r="AD451" i="3" s="1"/>
  <c r="AE451" i="3" s="1"/>
  <c r="AF451" i="3" s="1"/>
  <c r="Y452" i="3" s="1"/>
  <c r="AH451" i="3"/>
  <c r="AA452" i="3" l="1"/>
  <c r="AB452" i="3"/>
  <c r="AG452" i="3"/>
  <c r="AC452" i="3" l="1"/>
  <c r="AD452" i="3" s="1"/>
  <c r="AE452" i="3" s="1"/>
  <c r="AF452" i="3" s="1"/>
  <c r="Y453" i="3" s="1"/>
  <c r="AH452" i="3"/>
  <c r="AG453" i="3" l="1"/>
  <c r="AB453" i="3"/>
  <c r="AA453" i="3"/>
  <c r="AC453" i="3" l="1"/>
  <c r="AD453" i="3" s="1"/>
  <c r="AE453" i="3" s="1"/>
  <c r="AF453" i="3" s="1"/>
  <c r="Y454" i="3" s="1"/>
  <c r="AH453" i="3"/>
  <c r="AA454" i="3" l="1"/>
  <c r="AB454" i="3"/>
  <c r="AG454" i="3"/>
  <c r="AC454" i="3" l="1"/>
  <c r="AD454" i="3" s="1"/>
  <c r="AE454" i="3" s="1"/>
  <c r="AF454" i="3" s="1"/>
  <c r="Y455" i="3" s="1"/>
  <c r="AH454" i="3"/>
  <c r="AA455" i="3" l="1"/>
  <c r="AG455" i="3"/>
  <c r="AB455" i="3"/>
  <c r="AC455" i="3" l="1"/>
  <c r="AD455" i="3" s="1"/>
  <c r="AE455" i="3" s="1"/>
  <c r="AF455" i="3" s="1"/>
  <c r="Y456" i="3" s="1"/>
  <c r="AH455" i="3"/>
  <c r="AB456" i="3" l="1"/>
  <c r="AH456" i="3" s="1"/>
  <c r="AA456" i="3"/>
  <c r="AG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H457" i="3"/>
  <c r="AA458" i="3" l="1"/>
  <c r="AB458" i="3"/>
  <c r="AG458" i="3"/>
  <c r="AC458" i="3" l="1"/>
  <c r="AD458" i="3" s="1"/>
  <c r="AE458" i="3" s="1"/>
  <c r="AF458" i="3" s="1"/>
  <c r="Y459" i="3" s="1"/>
  <c r="AH458" i="3"/>
  <c r="AG459" i="3" l="1"/>
  <c r="AA459" i="3"/>
  <c r="AB459" i="3"/>
  <c r="AC459" i="3" l="1"/>
  <c r="AD459" i="3" s="1"/>
  <c r="AE459" i="3" s="1"/>
  <c r="AF459" i="3" s="1"/>
  <c r="Y460" i="3" s="1"/>
  <c r="AH459" i="3"/>
  <c r="AB460" i="3" l="1"/>
  <c r="AH460" i="3" s="1"/>
  <c r="AG460" i="3"/>
  <c r="AA460" i="3"/>
  <c r="AC460" i="3" l="1"/>
  <c r="AD460" i="3" s="1"/>
  <c r="AE460" i="3" s="1"/>
  <c r="AF460" i="3" s="1"/>
  <c r="Y461" i="3" s="1"/>
  <c r="AG461" i="3" l="1"/>
  <c r="AA461" i="3"/>
  <c r="AB461" i="3"/>
  <c r="AC461" i="3" l="1"/>
  <c r="AD461" i="3" s="1"/>
  <c r="AE461" i="3" s="1"/>
  <c r="AF461" i="3" s="1"/>
  <c r="Y462" i="3" s="1"/>
  <c r="AH461" i="3"/>
  <c r="AG462" i="3" l="1"/>
  <c r="AA462" i="3"/>
  <c r="AB462" i="3"/>
  <c r="AC462" i="3" l="1"/>
  <c r="AD462" i="3" s="1"/>
  <c r="AE462" i="3" s="1"/>
  <c r="AF462" i="3" s="1"/>
  <c r="Y463" i="3" s="1"/>
  <c r="AH462" i="3"/>
  <c r="AA463" i="3" l="1"/>
  <c r="AB463" i="3"/>
  <c r="AG463" i="3"/>
  <c r="AC463" i="3" l="1"/>
  <c r="AD463" i="3" s="1"/>
  <c r="AE463" i="3" s="1"/>
  <c r="AF463" i="3" s="1"/>
  <c r="Y464" i="3" s="1"/>
  <c r="AH463" i="3"/>
  <c r="AB464" i="3" l="1"/>
  <c r="AH464" i="3" s="1"/>
  <c r="AG464" i="3"/>
  <c r="AA464" i="3"/>
  <c r="AC464" i="3" l="1"/>
  <c r="AD464" i="3" s="1"/>
  <c r="AE464" i="3" s="1"/>
  <c r="AF464" i="3" s="1"/>
  <c r="Y465" i="3" s="1"/>
  <c r="AA465" i="3" l="1"/>
  <c r="AG465" i="3"/>
  <c r="AB465" i="3"/>
  <c r="AC465" i="3" l="1"/>
  <c r="AD465" i="3" s="1"/>
  <c r="AE465" i="3" s="1"/>
  <c r="AF465" i="3" s="1"/>
  <c r="Y466" i="3" s="1"/>
  <c r="AH465" i="3"/>
  <c r="AB466" i="3" l="1"/>
  <c r="AG466" i="3"/>
  <c r="AA466" i="3"/>
  <c r="AH466" i="3"/>
  <c r="AC466" i="3" l="1"/>
  <c r="AD466" i="3" s="1"/>
  <c r="AE466" i="3" s="1"/>
  <c r="AF466" i="3" s="1"/>
  <c r="Y467" i="3" s="1"/>
  <c r="AG467" i="3" l="1"/>
  <c r="AA467" i="3"/>
  <c r="AB467" i="3"/>
  <c r="AC467" i="3" l="1"/>
  <c r="AD467" i="3" s="1"/>
  <c r="AE467" i="3" s="1"/>
  <c r="AF467" i="3" s="1"/>
  <c r="Y468" i="3" s="1"/>
  <c r="AH467" i="3"/>
  <c r="AG468" i="3" l="1"/>
  <c r="AA468" i="3"/>
  <c r="AB468" i="3"/>
  <c r="AC468" i="3" l="1"/>
  <c r="AD468" i="3" s="1"/>
  <c r="AE468" i="3" s="1"/>
  <c r="AF468" i="3" s="1"/>
  <c r="Y469" i="3" s="1"/>
  <c r="AH468" i="3"/>
  <c r="AG469" i="3" l="1"/>
  <c r="AA469" i="3"/>
  <c r="AB469" i="3"/>
  <c r="AC469" i="3" l="1"/>
  <c r="AD469" i="3" s="1"/>
  <c r="AE469" i="3" s="1"/>
  <c r="AF469" i="3" s="1"/>
  <c r="Y470" i="3" s="1"/>
  <c r="AH469" i="3"/>
  <c r="AB470" i="3" l="1"/>
  <c r="AH470" i="3" s="1"/>
  <c r="AA470" i="3"/>
  <c r="AG470" i="3"/>
  <c r="AC470" i="3" l="1"/>
  <c r="AD470" i="3" s="1"/>
  <c r="AE470" i="3" s="1"/>
  <c r="AF470" i="3" s="1"/>
  <c r="Y471" i="3" s="1"/>
  <c r="AA471" i="3" l="1"/>
  <c r="AB471" i="3"/>
  <c r="AG471" i="3"/>
  <c r="AC471" i="3" l="1"/>
  <c r="AD471" i="3" s="1"/>
  <c r="AE471" i="3" s="1"/>
  <c r="AF471" i="3" s="1"/>
  <c r="Y472" i="3" s="1"/>
  <c r="AH471" i="3"/>
  <c r="AB472" i="3" l="1"/>
  <c r="AH472" i="3" s="1"/>
  <c r="AG472" i="3"/>
  <c r="AA472" i="3"/>
  <c r="AC472" i="3" l="1"/>
  <c r="AD472" i="3" s="1"/>
  <c r="AE472" i="3" s="1"/>
  <c r="AF472" i="3" s="1"/>
  <c r="Y473" i="3" s="1"/>
  <c r="AA473" i="3" l="1"/>
  <c r="AG473" i="3"/>
  <c r="AB473" i="3"/>
  <c r="AC473" i="3" l="1"/>
  <c r="AD473" i="3" s="1"/>
  <c r="AE473" i="3" s="1"/>
  <c r="AF473" i="3" s="1"/>
  <c r="Y474" i="3" s="1"/>
  <c r="AH473" i="3"/>
  <c r="AA474" i="3" l="1"/>
  <c r="AB474" i="3"/>
  <c r="AG474" i="3"/>
  <c r="AC474" i="3" l="1"/>
  <c r="AD474" i="3" s="1"/>
  <c r="AE474" i="3" s="1"/>
  <c r="AF474" i="3" s="1"/>
  <c r="Y475" i="3" s="1"/>
  <c r="AH474" i="3"/>
  <c r="AA475" i="3" l="1"/>
  <c r="AB475" i="3"/>
  <c r="AG475" i="3"/>
  <c r="AC475" i="3" l="1"/>
  <c r="AD475" i="3" s="1"/>
  <c r="AE475" i="3" s="1"/>
  <c r="AF475" i="3" s="1"/>
  <c r="Y476" i="3" s="1"/>
  <c r="AH475" i="3"/>
  <c r="AG476" i="3" l="1"/>
  <c r="AA476" i="3"/>
  <c r="AB476" i="3"/>
  <c r="AC476" i="3" l="1"/>
  <c r="AD476" i="3" s="1"/>
  <c r="AE476" i="3" s="1"/>
  <c r="AF476" i="3" s="1"/>
  <c r="Y477" i="3" s="1"/>
  <c r="AH476" i="3"/>
  <c r="AG477" i="3" l="1"/>
  <c r="AB477" i="3"/>
  <c r="AA477" i="3"/>
  <c r="AC477" i="3" l="1"/>
  <c r="AD477" i="3" s="1"/>
  <c r="AE477" i="3" s="1"/>
  <c r="AF477" i="3" s="1"/>
  <c r="Y478" i="3" s="1"/>
  <c r="AH477" i="3"/>
  <c r="AA478" i="3" l="1"/>
  <c r="AB478" i="3"/>
  <c r="AG478" i="3"/>
  <c r="AC478" i="3" l="1"/>
  <c r="AD478" i="3" s="1"/>
  <c r="AE478" i="3" s="1"/>
  <c r="AF478" i="3" s="1"/>
  <c r="Y479" i="3" s="1"/>
  <c r="AH478" i="3"/>
  <c r="AA479" i="3" l="1"/>
  <c r="AG479" i="3"/>
  <c r="AB479" i="3"/>
  <c r="AC479" i="3" l="1"/>
  <c r="AD479" i="3" s="1"/>
  <c r="AE479" i="3" s="1"/>
  <c r="AF479" i="3" s="1"/>
  <c r="Y480" i="3" s="1"/>
  <c r="AH479" i="3"/>
  <c r="AB480" i="3" l="1"/>
  <c r="AH480" i="3" s="1"/>
  <c r="AA480" i="3"/>
  <c r="AG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H481" i="3"/>
  <c r="AA482" i="3" l="1"/>
  <c r="AB482" i="3"/>
  <c r="AH482" i="3" s="1"/>
  <c r="AG482" i="3"/>
  <c r="AC482" i="3" l="1"/>
  <c r="AD482" i="3" s="1"/>
  <c r="AE482" i="3" s="1"/>
  <c r="AF482" i="3" s="1"/>
  <c r="Y483" i="3" s="1"/>
  <c r="AB483" i="3" l="1"/>
  <c r="AG483" i="3"/>
  <c r="AA483" i="3"/>
  <c r="AH483" i="3"/>
  <c r="AC483" i="3" l="1"/>
  <c r="AD483" i="3" s="1"/>
  <c r="AE483" i="3" s="1"/>
  <c r="AF483" i="3" s="1"/>
  <c r="Y484" i="3" s="1"/>
  <c r="AB484" i="3" l="1"/>
  <c r="AH484" i="3" s="1"/>
  <c r="AA484" i="3"/>
  <c r="AG484" i="3"/>
  <c r="AC484" i="3" l="1"/>
  <c r="AD484" i="3" s="1"/>
  <c r="AE484" i="3" s="1"/>
  <c r="AF484" i="3" s="1"/>
  <c r="Y485" i="3" s="1"/>
  <c r="AG485" i="3" l="1"/>
  <c r="AB485" i="3"/>
  <c r="AA485" i="3"/>
  <c r="AC485" i="3" l="1"/>
  <c r="AD485" i="3" s="1"/>
  <c r="AE485" i="3" s="1"/>
  <c r="AF485" i="3" s="1"/>
  <c r="Y486" i="3" s="1"/>
  <c r="AH485" i="3"/>
  <c r="AA486" i="3" l="1"/>
  <c r="AG486" i="3"/>
  <c r="AB486" i="3"/>
  <c r="AC486" i="3" l="1"/>
  <c r="AD486" i="3" s="1"/>
  <c r="AE486" i="3" s="1"/>
  <c r="AF486" i="3" s="1"/>
  <c r="Y487" i="3" s="1"/>
  <c r="AH486" i="3"/>
  <c r="AA487" i="3" l="1"/>
  <c r="AB487" i="3"/>
  <c r="AG487" i="3"/>
  <c r="AC487" i="3" l="1"/>
  <c r="AD487" i="3" s="1"/>
  <c r="AE487" i="3" s="1"/>
  <c r="AF487" i="3" s="1"/>
  <c r="Y488" i="3" s="1"/>
  <c r="AH487" i="3"/>
  <c r="AB488" i="3" l="1"/>
  <c r="AG488" i="3"/>
  <c r="AA488" i="3"/>
  <c r="AC488" i="3" l="1"/>
  <c r="AD488" i="3" s="1"/>
  <c r="AE488" i="3" s="1"/>
  <c r="AF488" i="3" s="1"/>
  <c r="Y489" i="3" s="1"/>
  <c r="AH488" i="3"/>
  <c r="AG489" i="3" l="1"/>
  <c r="AA489" i="3"/>
  <c r="AB489" i="3"/>
  <c r="AC489" i="3" l="1"/>
  <c r="AD489" i="3" s="1"/>
  <c r="AE489" i="3" s="1"/>
  <c r="AF489" i="3" s="1"/>
  <c r="Y490" i="3" s="1"/>
  <c r="AH489" i="3"/>
  <c r="AG490" i="3" l="1"/>
  <c r="AA490" i="3"/>
  <c r="AB490" i="3"/>
  <c r="AC490" i="3" l="1"/>
  <c r="AD490" i="3" s="1"/>
  <c r="AE490" i="3" s="1"/>
  <c r="AF490" i="3" s="1"/>
  <c r="Y491" i="3" s="1"/>
  <c r="AH490" i="3"/>
  <c r="AA491" i="3" l="1"/>
  <c r="AB491" i="3"/>
  <c r="AG491" i="3"/>
  <c r="AC491" i="3" l="1"/>
  <c r="AD491" i="3" s="1"/>
  <c r="AE491" i="3" s="1"/>
  <c r="AF491" i="3" s="1"/>
  <c r="Y492" i="3" s="1"/>
  <c r="AH491" i="3"/>
  <c r="AA492" i="3" l="1"/>
  <c r="AG492" i="3"/>
  <c r="AB492" i="3"/>
  <c r="AC492" i="3" l="1"/>
  <c r="AD492" i="3" s="1"/>
  <c r="AE492" i="3" s="1"/>
  <c r="AF492" i="3" s="1"/>
  <c r="Y493" i="3" s="1"/>
  <c r="AH492" i="3"/>
  <c r="AG493" i="3" l="1"/>
  <c r="AB493" i="3"/>
  <c r="AH493" i="3" s="1"/>
  <c r="AA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H494" i="3"/>
  <c r="AA495" i="3" l="1"/>
  <c r="AB495" i="3"/>
  <c r="AG495" i="3"/>
  <c r="AC495" i="3" l="1"/>
  <c r="AD495" i="3" s="1"/>
  <c r="AE495" i="3" s="1"/>
  <c r="AF495" i="3" s="1"/>
  <c r="Y496" i="3" s="1"/>
  <c r="AH495" i="3"/>
  <c r="AB496" i="3" l="1"/>
  <c r="AH496" i="3" s="1"/>
  <c r="AA496" i="3"/>
  <c r="AG496" i="3"/>
  <c r="AC496" i="3" l="1"/>
  <c r="AD496" i="3" s="1"/>
  <c r="AE496" i="3" s="1"/>
  <c r="AF496" i="3" s="1"/>
  <c r="Y497" i="3" s="1"/>
  <c r="AB497" i="3" l="1"/>
  <c r="AH497" i="3" s="1"/>
  <c r="AG497" i="3"/>
  <c r="AA497" i="3"/>
  <c r="AC497" i="3" l="1"/>
  <c r="AD497" i="3" s="1"/>
  <c r="AE497" i="3" s="1"/>
  <c r="AF497" i="3" s="1"/>
  <c r="Y498" i="3" s="1"/>
  <c r="AG498" i="3" l="1"/>
  <c r="AB498" i="3"/>
  <c r="AA498" i="3"/>
  <c r="AC498" i="3" l="1"/>
  <c r="AD498" i="3" s="1"/>
  <c r="AE498" i="3" s="1"/>
  <c r="AF498" i="3" s="1"/>
  <c r="Y499" i="3" s="1"/>
  <c r="AH498" i="3"/>
  <c r="AA499" i="3" l="1"/>
  <c r="AB499" i="3"/>
  <c r="AG499" i="3"/>
  <c r="AC499" i="3" l="1"/>
  <c r="AD499" i="3" s="1"/>
  <c r="AE499" i="3" s="1"/>
  <c r="AF499" i="3" s="1"/>
  <c r="Y500" i="3" s="1"/>
  <c r="AH499" i="3"/>
  <c r="AB500" i="3" l="1"/>
  <c r="AG500" i="3"/>
  <c r="AA500" i="3"/>
  <c r="AH500" i="3"/>
  <c r="AC500" i="3" l="1"/>
  <c r="AD500" i="3" s="1"/>
  <c r="AE500" i="3" s="1"/>
  <c r="AF500" i="3" s="1"/>
  <c r="Y501" i="3" s="1"/>
  <c r="AG501" i="3" l="1"/>
  <c r="AB501" i="3"/>
  <c r="AH501" i="3" s="1"/>
  <c r="AA501" i="3"/>
  <c r="AC501" i="3" l="1"/>
  <c r="AD501" i="3" s="1"/>
  <c r="AE501" i="3" s="1"/>
  <c r="AF501" i="3" s="1"/>
  <c r="Y502" i="3" s="1"/>
  <c r="AG502" i="3" l="1"/>
  <c r="AA502" i="3"/>
  <c r="AB502" i="3"/>
  <c r="AC502" i="3" l="1"/>
  <c r="AD502" i="3" s="1"/>
  <c r="AE502" i="3" s="1"/>
  <c r="AF502" i="3" s="1"/>
  <c r="Y503" i="3" s="1"/>
  <c r="AH502" i="3"/>
  <c r="AA503" i="3" l="1"/>
  <c r="AB503" i="3"/>
  <c r="AH503" i="3" s="1"/>
  <c r="AG503" i="3"/>
  <c r="AC503" i="3" l="1"/>
  <c r="AD503" i="3" s="1"/>
  <c r="AE503" i="3" s="1"/>
  <c r="AF503" i="3" s="1"/>
  <c r="Y504" i="3" s="1"/>
  <c r="AB504" i="3" l="1"/>
  <c r="AA504" i="3"/>
  <c r="AG504" i="3"/>
  <c r="AH504" i="3"/>
  <c r="AC504" i="3" l="1"/>
  <c r="AD504" i="3" s="1"/>
  <c r="AE504" i="3" s="1"/>
  <c r="AF504" i="3" s="1"/>
  <c r="Y505" i="3" s="1"/>
  <c r="AA505" i="3" l="1"/>
  <c r="AB505" i="3"/>
  <c r="AH505" i="3" s="1"/>
  <c r="AG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H506" i="3"/>
  <c r="AG507" i="3" l="1"/>
  <c r="AB507" i="3"/>
  <c r="AH507" i="3" s="1"/>
  <c r="AA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H508" i="3"/>
  <c r="AG509" i="3" l="1"/>
  <c r="AB509" i="3"/>
  <c r="AA509" i="3"/>
  <c r="AC509" i="3" l="1"/>
  <c r="AD509" i="3" s="1"/>
  <c r="AE509" i="3" s="1"/>
  <c r="AF509" i="3" s="1"/>
  <c r="Y510" i="3" s="1"/>
  <c r="AH509" i="3"/>
  <c r="AA510" i="3" l="1"/>
  <c r="AB510" i="3"/>
  <c r="AG510" i="3"/>
  <c r="AC510" i="3" l="1"/>
  <c r="AD510" i="3" s="1"/>
  <c r="AE510" i="3" s="1"/>
  <c r="AF510" i="3" s="1"/>
  <c r="Y511" i="3" s="1"/>
  <c r="AH510" i="3"/>
  <c r="AA511" i="3" l="1"/>
  <c r="AG511" i="3"/>
  <c r="AB511" i="3"/>
  <c r="AC511" i="3" l="1"/>
  <c r="AD511" i="3" s="1"/>
  <c r="AE511" i="3" s="1"/>
  <c r="AF511" i="3" s="1"/>
  <c r="Y512" i="3" s="1"/>
  <c r="AH511" i="3"/>
  <c r="AB512" i="3" l="1"/>
  <c r="AH512" i="3" s="1"/>
  <c r="AA512" i="3"/>
  <c r="AG512" i="3"/>
  <c r="AC512" i="3" l="1"/>
  <c r="AD512" i="3" s="1"/>
  <c r="AE512" i="3" s="1"/>
  <c r="AF512" i="3" s="1"/>
  <c r="Y513" i="3" s="1"/>
  <c r="AB513" i="3" l="1"/>
  <c r="AH513" i="3" s="1"/>
  <c r="AA513" i="3"/>
  <c r="AG513" i="3"/>
  <c r="AC513" i="3" l="1"/>
  <c r="AD513" i="3" s="1"/>
  <c r="AE513" i="3" s="1"/>
  <c r="AF513" i="3" s="1"/>
  <c r="Y514" i="3" s="1"/>
  <c r="AG514" i="3" l="1"/>
  <c r="AA514" i="3"/>
  <c r="AB514" i="3"/>
  <c r="AC514" i="3" l="1"/>
  <c r="AD514" i="3" s="1"/>
  <c r="AE514" i="3" s="1"/>
  <c r="AF514" i="3" s="1"/>
  <c r="Y515" i="3" s="1"/>
  <c r="AH514" i="3"/>
  <c r="AG515" i="3" l="1"/>
  <c r="AA515" i="3"/>
  <c r="AB515" i="3"/>
  <c r="AH515" i="3" s="1"/>
  <c r="AC515" i="3" l="1"/>
  <c r="AD515" i="3" s="1"/>
  <c r="AE515" i="3" s="1"/>
  <c r="AF515" i="3" s="1"/>
  <c r="Y516" i="3" s="1"/>
  <c r="AA516" i="3" l="1"/>
  <c r="AG516" i="3"/>
  <c r="AB516" i="3"/>
  <c r="AH516" i="3" s="1"/>
  <c r="AC516" i="3" l="1"/>
  <c r="AD516" i="3" s="1"/>
  <c r="AE516" i="3" s="1"/>
  <c r="AF516" i="3" s="1"/>
  <c r="Y517" i="3" s="1"/>
  <c r="AG517" i="3" l="1"/>
  <c r="AB517" i="3"/>
  <c r="AA517" i="3"/>
  <c r="AC517" i="3" l="1"/>
  <c r="AD517" i="3" s="1"/>
  <c r="AE517" i="3" s="1"/>
  <c r="AF517" i="3" s="1"/>
  <c r="Y518" i="3" s="1"/>
  <c r="AH517" i="3"/>
  <c r="AB518" i="3" l="1"/>
  <c r="AH518" i="3" s="1"/>
  <c r="AG518" i="3"/>
  <c r="AA518" i="3"/>
  <c r="AC518" i="3" l="1"/>
  <c r="AD518" i="3" s="1"/>
  <c r="AE518" i="3" s="1"/>
  <c r="AF518" i="3" s="1"/>
  <c r="Y519" i="3" s="1"/>
  <c r="AA519" i="3" l="1"/>
  <c r="AG519" i="3"/>
  <c r="AB519" i="3"/>
  <c r="AC519" i="3" l="1"/>
  <c r="AD519" i="3" s="1"/>
  <c r="AE519" i="3" s="1"/>
  <c r="AF519" i="3" s="1"/>
  <c r="Y520" i="3" s="1"/>
  <c r="AH519" i="3"/>
  <c r="AB520" i="3" l="1"/>
  <c r="AH520" i="3" s="1"/>
  <c r="AA520" i="3"/>
  <c r="AG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H521" i="3"/>
  <c r="AB522" i="3" l="1"/>
  <c r="AH522" i="3" s="1"/>
  <c r="AG522" i="3"/>
  <c r="AA522" i="3"/>
  <c r="AC522" i="3" l="1"/>
  <c r="AD522" i="3" s="1"/>
  <c r="AE522" i="3" s="1"/>
  <c r="AF522" i="3" s="1"/>
  <c r="Y523" i="3" s="1"/>
  <c r="AG523" i="3" l="1"/>
  <c r="AB523" i="3"/>
  <c r="AA523" i="3"/>
  <c r="AC523" i="3" l="1"/>
  <c r="AD523" i="3" s="1"/>
  <c r="AE523" i="3" s="1"/>
  <c r="AF523" i="3" s="1"/>
  <c r="Y524" i="3" s="1"/>
  <c r="AH523" i="3"/>
  <c r="AA524" i="3" l="1"/>
  <c r="AB524" i="3"/>
  <c r="AG524" i="3"/>
  <c r="AC524" i="3" l="1"/>
  <c r="AD524" i="3" s="1"/>
  <c r="AE524" i="3" s="1"/>
  <c r="AF524" i="3" s="1"/>
  <c r="AH524" i="3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<sst xmlns="http://schemas.openxmlformats.org/spreadsheetml/2006/main" count="220" uniqueCount="156">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</sst>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3.xml"/><Relationship Id="rId5" Type="http://schemas.openxmlformats.org/officeDocument/2006/relationships/chartsheet" Target="chart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2.895</c:v>
                </c:pt>
                <c:pt idx="1">
                  <c:v>2.9249999999999998</c:v>
                </c:pt>
                <c:pt idx="2">
                  <c:v>2.9550000000000001</c:v>
                </c:pt>
                <c:pt idx="3">
                  <c:v>2.9849999999999999</c:v>
                </c:pt>
                <c:pt idx="4">
                  <c:v>3.0149999999999997</c:v>
                </c:pt>
                <c:pt idx="5">
                  <c:v>3.0449999999999999</c:v>
                </c:pt>
                <c:pt idx="6">
                  <c:v>3.0749999999999997</c:v>
                </c:pt>
                <c:pt idx="7">
                  <c:v>3.1049999999999995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11.8</c:v>
                </c:pt>
                <c:pt idx="1">
                  <c:v>12.642857142857144</c:v>
                </c:pt>
                <c:pt idx="2">
                  <c:v>13.485714285714288</c:v>
                </c:pt>
                <c:pt idx="3">
                  <c:v>14.328571428571431</c:v>
                </c:pt>
                <c:pt idx="4">
                  <c:v>15.171428571428574</c:v>
                </c:pt>
                <c:pt idx="5">
                  <c:v>16.014285714285716</c:v>
                </c:pt>
                <c:pt idx="6">
                  <c:v>16.857142857142858</c:v>
                </c:pt>
                <c:pt idx="7">
                  <c:v>17.700000000000003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5.6325741117857556E-3</c:v>
                </c:pt>
                <c:pt idx="1">
                  <c:v>6.1148347589508566E-3</c:v>
                </c:pt>
                <c:pt idx="2">
                  <c:v>6.6636337199606011E-3</c:v>
                </c:pt>
                <c:pt idx="3">
                  <c:v>7.2926999510860438E-3</c:v>
                </c:pt>
                <c:pt idx="4">
                  <c:v>8.0198087953049155E-3</c:v>
                </c:pt>
                <c:pt idx="5">
                  <c:v>8.8684337236823226E-3</c:v>
                </c:pt>
                <c:pt idx="6">
                  <c:v>9.8703102941291535E-3</c:v>
                </c:pt>
                <c:pt idx="7">
                  <c:v>1.1069582297300607E-2</c:v>
                </c:pt>
                <c:pt idx="8">
                  <c:v>1.2529847893044297E-2</c:v>
                </c:pt>
                <c:pt idx="9">
                  <c:v>1.4346894987812346E-2</c:v>
                </c:pt>
                <c:pt idx="10">
                  <c:v>1.6673599249210552E-2</c:v>
                </c:pt>
                <c:pt idx="11">
                  <c:v>1.9773922950888839E-2</c:v>
                </c:pt>
                <c:pt idx="12">
                  <c:v>2.4158257213688254E-2</c:v>
                </c:pt>
                <c:pt idx="13">
                  <c:v>3.1006008212417738E-2</c:v>
                </c:pt>
                <c:pt idx="14">
                  <c:v>4.4125204457521022E-2</c:v>
                </c:pt>
                <c:pt idx="15">
                  <c:v>0.13376840844826401</c:v>
                </c:pt>
                <c:pt idx="16">
                  <c:v>6.6560489428734743E-2</c:v>
                </c:pt>
                <c:pt idx="17">
                  <c:v>2.7002196527730414E-2</c:v>
                </c:pt>
                <c:pt idx="18">
                  <c:v>1.7965128910093518E-2</c:v>
                </c:pt>
                <c:pt idx="19">
                  <c:v>1.3287229971839811E-2</c:v>
                </c:pt>
                <c:pt idx="20">
                  <c:v>1.0370270551180805E-2</c:v>
                </c:pt>
                <c:pt idx="21">
                  <c:v>8.3736042951091348E-3</c:v>
                </c:pt>
                <c:pt idx="22">
                  <c:v>6.9258951243452906E-3</c:v>
                </c:pt>
                <c:pt idx="23">
                  <c:v>5.8336290557784842E-3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3.4285233723913401E-3</c:v>
                </c:pt>
                <c:pt idx="73">
                  <c:v>3.7220733315353155E-3</c:v>
                </c:pt>
                <c:pt idx="74">
                  <c:v>4.0561248730195086E-3</c:v>
                </c:pt>
                <c:pt idx="75">
                  <c:v>4.4390347528349963E-3</c:v>
                </c:pt>
                <c:pt idx="76">
                  <c:v>4.8816227449682247E-3</c:v>
                </c:pt>
                <c:pt idx="77">
                  <c:v>5.3981770491979518E-3</c:v>
                </c:pt>
                <c:pt idx="78">
                  <c:v>6.0080149616438512E-3</c:v>
                </c:pt>
                <c:pt idx="79">
                  <c:v>6.7380066157482158E-3</c:v>
                </c:pt>
                <c:pt idx="80">
                  <c:v>7.6268639348965519E-3</c:v>
                </c:pt>
                <c:pt idx="81">
                  <c:v>8.732892601277107E-3</c:v>
                </c:pt>
                <c:pt idx="82">
                  <c:v>1.0149147369084715E-2</c:v>
                </c:pt>
                <c:pt idx="83">
                  <c:v>1.2036300926628026E-2</c:v>
                </c:pt>
                <c:pt idx="84">
                  <c:v>1.4705026130071156E-2</c:v>
                </c:pt>
                <c:pt idx="85">
                  <c:v>1.8873222390167376E-2</c:v>
                </c:pt>
                <c:pt idx="86">
                  <c:v>2.6858820104578095E-2</c:v>
                </c:pt>
                <c:pt idx="87">
                  <c:v>8.142424862068269E-2</c:v>
                </c:pt>
                <c:pt idx="88">
                  <c:v>4.0515080521838664E-2</c:v>
                </c:pt>
                <c:pt idx="89">
                  <c:v>1.6436119625575084E-2</c:v>
                </c:pt>
                <c:pt idx="90">
                  <c:v>1.0935295858317828E-2</c:v>
                </c:pt>
                <c:pt idx="91">
                  <c:v>8.0878791132938232E-3</c:v>
                </c:pt>
                <c:pt idx="92">
                  <c:v>6.3123385963709446E-3</c:v>
                </c:pt>
                <c:pt idx="93">
                  <c:v>5.0969765274577498E-3</c:v>
                </c:pt>
                <c:pt idx="94">
                  <c:v>4.2157622496014936E-3</c:v>
                </c:pt>
                <c:pt idx="95">
                  <c:v>3.5509046426477836E-3</c:v>
                </c:pt>
                <c:pt idx="96">
                  <c:v>4.8978905319876156E-3</c:v>
                </c:pt>
                <c:pt idx="97">
                  <c:v>5.3172476164790082E-3</c:v>
                </c:pt>
                <c:pt idx="98">
                  <c:v>5.7944641043135682E-3</c:v>
                </c:pt>
                <c:pt idx="99">
                  <c:v>6.3414782183356926E-3</c:v>
                </c:pt>
                <c:pt idx="100">
                  <c:v>6.9737467785260165E-3</c:v>
                </c:pt>
                <c:pt idx="101">
                  <c:v>7.7116814988541964E-3</c:v>
                </c:pt>
                <c:pt idx="102">
                  <c:v>8.5828785166340502E-3</c:v>
                </c:pt>
                <c:pt idx="103">
                  <c:v>9.6257237367831407E-3</c:v>
                </c:pt>
                <c:pt idx="104">
                  <c:v>1.0895519906995044E-2</c:v>
                </c:pt>
                <c:pt idx="105">
                  <c:v>1.2475560858967264E-2</c:v>
                </c:pt>
                <c:pt idx="106">
                  <c:v>1.4498781955835267E-2</c:v>
                </c:pt>
                <c:pt idx="107">
                  <c:v>1.7194715609468562E-2</c:v>
                </c:pt>
                <c:pt idx="108">
                  <c:v>2.100718018581588E-2</c:v>
                </c:pt>
                <c:pt idx="109">
                  <c:v>2.696174627166761E-2</c:v>
                </c:pt>
                <c:pt idx="110">
                  <c:v>3.836974300654003E-2</c:v>
                </c:pt>
                <c:pt idx="111">
                  <c:v>0.11632035517240354</c:v>
                </c:pt>
                <c:pt idx="112">
                  <c:v>5.7878686459769367E-2</c:v>
                </c:pt>
                <c:pt idx="113">
                  <c:v>2.3480170893678629E-2</c:v>
                </c:pt>
                <c:pt idx="114">
                  <c:v>1.5621851226168283E-2</c:v>
                </c:pt>
                <c:pt idx="115">
                  <c:v>1.1554113018991145E-2</c:v>
                </c:pt>
                <c:pt idx="116">
                  <c:v>9.0176265662441826E-3</c:v>
                </c:pt>
                <c:pt idx="117">
                  <c:v>7.2813950392253378E-3</c:v>
                </c:pt>
                <c:pt idx="118">
                  <c:v>6.0225174994306893E-3</c:v>
                </c:pt>
                <c:pt idx="119">
                  <c:v>5.0727209180682492E-3</c:v>
                </c:pt>
                <c:pt idx="120">
                  <c:v>3.6611731726607422E-2</c:v>
                </c:pt>
                <c:pt idx="121">
                  <c:v>3.9746425933180583E-2</c:v>
                </c:pt>
                <c:pt idx="122">
                  <c:v>4.3313619179743919E-2</c:v>
                </c:pt>
                <c:pt idx="123">
                  <c:v>4.7402549682059293E-2</c:v>
                </c:pt>
                <c:pt idx="124">
                  <c:v>5.2128757169481968E-2</c:v>
                </c:pt>
                <c:pt idx="125">
                  <c:v>5.7644819203935112E-2</c:v>
                </c:pt>
                <c:pt idx="126">
                  <c:v>6.4157016911839518E-2</c:v>
                </c:pt>
                <c:pt idx="127">
                  <c:v>7.1952284932453967E-2</c:v>
                </c:pt>
                <c:pt idx="128">
                  <c:v>8.1444011304787955E-2</c:v>
                </c:pt>
                <c:pt idx="129">
                  <c:v>9.3254817420780275E-2</c:v>
                </c:pt>
                <c:pt idx="130">
                  <c:v>0.1083783951198686</c:v>
                </c:pt>
                <c:pt idx="131">
                  <c:v>0.12853049918077747</c:v>
                </c:pt>
                <c:pt idx="132">
                  <c:v>0.15702867188897368</c:v>
                </c:pt>
                <c:pt idx="133">
                  <c:v>0.20153905338071534</c:v>
                </c:pt>
                <c:pt idx="134">
                  <c:v>0.28681382897388669</c:v>
                </c:pt>
                <c:pt idx="135">
                  <c:v>0.86949465491371636</c:v>
                </c:pt>
                <c:pt idx="136">
                  <c:v>0.43264318128677598</c:v>
                </c:pt>
                <c:pt idx="137">
                  <c:v>0.17551427743024772</c:v>
                </c:pt>
                <c:pt idx="138">
                  <c:v>0.1167733379156079</c:v>
                </c:pt>
                <c:pt idx="139">
                  <c:v>8.6366994816958795E-2</c:v>
                </c:pt>
                <c:pt idx="140">
                  <c:v>6.7406758582675252E-2</c:v>
                </c:pt>
                <c:pt idx="141">
                  <c:v>5.4428427918209392E-2</c:v>
                </c:pt>
                <c:pt idx="142">
                  <c:v>4.5018318308244397E-2</c:v>
                </c:pt>
                <c:pt idx="143">
                  <c:v>3.7918588862560158E-2</c:v>
                </c:pt>
                <c:pt idx="144">
                  <c:v>2.3264980026941129E-3</c:v>
                </c:pt>
                <c:pt idx="145">
                  <c:v>2.5256926178275239E-3</c:v>
                </c:pt>
                <c:pt idx="146">
                  <c:v>2.7523704495489394E-3</c:v>
                </c:pt>
                <c:pt idx="147">
                  <c:v>3.0122021537094482E-3</c:v>
                </c:pt>
                <c:pt idx="148">
                  <c:v>3.3125297197998515E-3</c:v>
                </c:pt>
                <c:pt idx="149">
                  <c:v>3.6630487119557365E-3</c:v>
                </c:pt>
                <c:pt idx="150">
                  <c:v>4.0768672954011658E-3</c:v>
                </c:pt>
                <c:pt idx="151">
                  <c:v>4.5722187749719827E-3</c:v>
                </c:pt>
                <c:pt idx="152">
                  <c:v>5.1753719558226361E-3</c:v>
                </c:pt>
                <c:pt idx="153">
                  <c:v>5.9258914080094387E-3</c:v>
                </c:pt>
                <c:pt idx="154">
                  <c:v>6.886921429021739E-3</c:v>
                </c:pt>
                <c:pt idx="155">
                  <c:v>8.1674899144975506E-3</c:v>
                </c:pt>
                <c:pt idx="156">
                  <c:v>9.9784105882625238E-3</c:v>
                </c:pt>
                <c:pt idx="157">
                  <c:v>1.2806829479042089E-2</c:v>
                </c:pt>
                <c:pt idx="158">
                  <c:v>1.8225627928106482E-2</c:v>
                </c:pt>
                <c:pt idx="159">
                  <c:v>5.5252168706891577E-2</c:v>
                </c:pt>
                <c:pt idx="160">
                  <c:v>2.7492376068390396E-2</c:v>
                </c:pt>
                <c:pt idx="161">
                  <c:v>1.1153081174497327E-2</c:v>
                </c:pt>
                <c:pt idx="162">
                  <c:v>7.4203793324299199E-3</c:v>
                </c:pt>
                <c:pt idx="163">
                  <c:v>5.4882036840207832E-3</c:v>
                </c:pt>
                <c:pt idx="164">
                  <c:v>4.283372618965978E-3</c:v>
                </c:pt>
                <c:pt idx="165">
                  <c:v>3.4586626436320287E-3</c:v>
                </c:pt>
                <c:pt idx="166">
                  <c:v>2.8606958122295721E-3</c:v>
                </c:pt>
                <c:pt idx="167">
                  <c:v>2.4095424360824134E-3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8.203966641079254E-3</c:v>
                </c:pt>
                <c:pt idx="193">
                  <c:v>8.9063897576023357E-3</c:v>
                </c:pt>
                <c:pt idx="194">
                  <c:v>9.7057273747252239E-3</c:v>
                </c:pt>
                <c:pt idx="195">
                  <c:v>1.0621976015712282E-2</c:v>
                </c:pt>
                <c:pt idx="196">
                  <c:v>1.1681025854031074E-2</c:v>
                </c:pt>
                <c:pt idx="197">
                  <c:v>1.2917066510580775E-2</c:v>
                </c:pt>
                <c:pt idx="198">
                  <c:v>1.437632151536203E-2</c:v>
                </c:pt>
                <c:pt idx="199">
                  <c:v>1.6123087259111754E-2</c:v>
                </c:pt>
                <c:pt idx="200">
                  <c:v>1.8249995844216695E-2</c:v>
                </c:pt>
                <c:pt idx="201">
                  <c:v>2.0896564438770159E-2</c:v>
                </c:pt>
                <c:pt idx="202">
                  <c:v>2.4285459776024063E-2</c:v>
                </c:pt>
                <c:pt idx="203">
                  <c:v>2.8801148645859833E-2</c:v>
                </c:pt>
                <c:pt idx="204">
                  <c:v>3.5187026811241591E-2</c:v>
                </c:pt>
                <c:pt idx="205">
                  <c:v>4.5160925005043234E-2</c:v>
                </c:pt>
                <c:pt idx="206">
                  <c:v>6.4269319535954536E-2</c:v>
                </c:pt>
                <c:pt idx="207">
                  <c:v>0.19483659491377586</c:v>
                </c:pt>
                <c:pt idx="208">
                  <c:v>9.6946799820113658E-2</c:v>
                </c:pt>
                <c:pt idx="209">
                  <c:v>3.9329286246911691E-2</c:v>
                </c:pt>
                <c:pt idx="210">
                  <c:v>2.6166600803831864E-2</c:v>
                </c:pt>
                <c:pt idx="211">
                  <c:v>1.9353139306810162E-2</c:v>
                </c:pt>
                <c:pt idx="212">
                  <c:v>1.5104524498459001E-2</c:v>
                </c:pt>
                <c:pt idx="213">
                  <c:v>1.2196336690702437E-2</c:v>
                </c:pt>
                <c:pt idx="214">
                  <c:v>1.0087716811546401E-2</c:v>
                </c:pt>
                <c:pt idx="215">
                  <c:v>8.4968075377643143E-3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21-48E1-8629-78B570002A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37538576908655"/>
          <c:y val="4.9329897307654011E-2"/>
          <c:w val="0.82093657523578789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38100" cap="rnd">
              <a:solidFill>
                <a:schemeClr val="accent5">
                  <a:lumMod val="5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'Basin Evaluation'!$R$20:$R$259</c:f>
              <c:numCache>
                <c:formatCode>General</c:formatCode>
                <c:ptCount val="240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1</c:v>
                </c:pt>
                <c:pt idx="24">
                  <c:v>1.0416666666666667</c:v>
                </c:pt>
                <c:pt idx="25">
                  <c:v>1.0833333333333333</c:v>
                </c:pt>
                <c:pt idx="26">
                  <c:v>1.125</c:v>
                </c:pt>
                <c:pt idx="27">
                  <c:v>1.1666666666666667</c:v>
                </c:pt>
                <c:pt idx="28">
                  <c:v>1.2083333333333333</c:v>
                </c:pt>
                <c:pt idx="29">
                  <c:v>1.25</c:v>
                </c:pt>
                <c:pt idx="30">
                  <c:v>1.2916666666666667</c:v>
                </c:pt>
                <c:pt idx="31">
                  <c:v>1.3333333333333333</c:v>
                </c:pt>
                <c:pt idx="32">
                  <c:v>1.375</c:v>
                </c:pt>
                <c:pt idx="33">
                  <c:v>1.4166666666666667</c:v>
                </c:pt>
                <c:pt idx="34">
                  <c:v>1.4583333333333333</c:v>
                </c:pt>
                <c:pt idx="35">
                  <c:v>1.5</c:v>
                </c:pt>
                <c:pt idx="36">
                  <c:v>1.5416666666666667</c:v>
                </c:pt>
                <c:pt idx="37">
                  <c:v>1.5833333333333333</c:v>
                </c:pt>
                <c:pt idx="38">
                  <c:v>1.625</c:v>
                </c:pt>
                <c:pt idx="39">
                  <c:v>1.6666666666666667</c:v>
                </c:pt>
                <c:pt idx="40">
                  <c:v>1.7083333333333333</c:v>
                </c:pt>
                <c:pt idx="41">
                  <c:v>1.75</c:v>
                </c:pt>
                <c:pt idx="42">
                  <c:v>1.7916666666666667</c:v>
                </c:pt>
                <c:pt idx="43">
                  <c:v>1.8333333333333333</c:v>
                </c:pt>
                <c:pt idx="44">
                  <c:v>1.875</c:v>
                </c:pt>
                <c:pt idx="45">
                  <c:v>1.9166666666666667</c:v>
                </c:pt>
                <c:pt idx="46">
                  <c:v>1.9583333333333333</c:v>
                </c:pt>
                <c:pt idx="47">
                  <c:v>2</c:v>
                </c:pt>
                <c:pt idx="48">
                  <c:v>2.0416666666666665</c:v>
                </c:pt>
                <c:pt idx="49">
                  <c:v>2.0833333333333335</c:v>
                </c:pt>
                <c:pt idx="50">
                  <c:v>2.125</c:v>
                </c:pt>
                <c:pt idx="51">
                  <c:v>2.1666666666666665</c:v>
                </c:pt>
                <c:pt idx="52">
                  <c:v>2.2083333333333335</c:v>
                </c:pt>
                <c:pt idx="53">
                  <c:v>2.25</c:v>
                </c:pt>
                <c:pt idx="54">
                  <c:v>2.2916666666666665</c:v>
                </c:pt>
                <c:pt idx="55">
                  <c:v>2.3333333333333335</c:v>
                </c:pt>
                <c:pt idx="56">
                  <c:v>2.375</c:v>
                </c:pt>
                <c:pt idx="57">
                  <c:v>2.4166666666666665</c:v>
                </c:pt>
                <c:pt idx="58">
                  <c:v>2.4583333333333335</c:v>
                </c:pt>
                <c:pt idx="59">
                  <c:v>2.5</c:v>
                </c:pt>
                <c:pt idx="60">
                  <c:v>2.5416666666666665</c:v>
                </c:pt>
                <c:pt idx="61">
                  <c:v>2.5833333333333335</c:v>
                </c:pt>
                <c:pt idx="62">
                  <c:v>2.625</c:v>
                </c:pt>
                <c:pt idx="63">
                  <c:v>2.6666666666666665</c:v>
                </c:pt>
                <c:pt idx="64">
                  <c:v>2.7083333333333335</c:v>
                </c:pt>
                <c:pt idx="65">
                  <c:v>2.75</c:v>
                </c:pt>
                <c:pt idx="66">
                  <c:v>2.7916666666666665</c:v>
                </c:pt>
                <c:pt idx="67">
                  <c:v>2.8333333333333335</c:v>
                </c:pt>
                <c:pt idx="68">
                  <c:v>2.875</c:v>
                </c:pt>
                <c:pt idx="69">
                  <c:v>2.9166666666666665</c:v>
                </c:pt>
                <c:pt idx="70">
                  <c:v>2.9583333333333335</c:v>
                </c:pt>
                <c:pt idx="71">
                  <c:v>3</c:v>
                </c:pt>
                <c:pt idx="72">
                  <c:v>3.0416666666666665</c:v>
                </c:pt>
                <c:pt idx="73">
                  <c:v>3.0833333333333335</c:v>
                </c:pt>
                <c:pt idx="74">
                  <c:v>3.125</c:v>
                </c:pt>
                <c:pt idx="75">
                  <c:v>3.1666666666666665</c:v>
                </c:pt>
                <c:pt idx="76">
                  <c:v>3.2083333333333335</c:v>
                </c:pt>
                <c:pt idx="77">
                  <c:v>3.25</c:v>
                </c:pt>
                <c:pt idx="78">
                  <c:v>3.2916666666666665</c:v>
                </c:pt>
                <c:pt idx="79">
                  <c:v>3.3333333333333335</c:v>
                </c:pt>
                <c:pt idx="80">
                  <c:v>3.375</c:v>
                </c:pt>
                <c:pt idx="81">
                  <c:v>3.4166666666666665</c:v>
                </c:pt>
                <c:pt idx="82">
                  <c:v>3.4583333333333335</c:v>
                </c:pt>
                <c:pt idx="83">
                  <c:v>3.5</c:v>
                </c:pt>
                <c:pt idx="84">
                  <c:v>3.5416666666666665</c:v>
                </c:pt>
                <c:pt idx="85">
                  <c:v>3.5833333333333335</c:v>
                </c:pt>
                <c:pt idx="86">
                  <c:v>3.625</c:v>
                </c:pt>
                <c:pt idx="87">
                  <c:v>3.6666666666666665</c:v>
                </c:pt>
                <c:pt idx="88">
                  <c:v>3.7083333333333335</c:v>
                </c:pt>
                <c:pt idx="89">
                  <c:v>3.75</c:v>
                </c:pt>
                <c:pt idx="90">
                  <c:v>3.7916666666666665</c:v>
                </c:pt>
                <c:pt idx="91">
                  <c:v>3.8333333333333335</c:v>
                </c:pt>
                <c:pt idx="92">
                  <c:v>3.875</c:v>
                </c:pt>
                <c:pt idx="93">
                  <c:v>3.9166666666666665</c:v>
                </c:pt>
                <c:pt idx="94">
                  <c:v>3.9583333333333335</c:v>
                </c:pt>
                <c:pt idx="95">
                  <c:v>4</c:v>
                </c:pt>
                <c:pt idx="96">
                  <c:v>4.041666666666667</c:v>
                </c:pt>
                <c:pt idx="97">
                  <c:v>4.083333333333333</c:v>
                </c:pt>
                <c:pt idx="98">
                  <c:v>4.125</c:v>
                </c:pt>
                <c:pt idx="99">
                  <c:v>4.166666666666667</c:v>
                </c:pt>
                <c:pt idx="100">
                  <c:v>4.208333333333333</c:v>
                </c:pt>
                <c:pt idx="101">
                  <c:v>4.25</c:v>
                </c:pt>
                <c:pt idx="102">
                  <c:v>4.291666666666667</c:v>
                </c:pt>
                <c:pt idx="103">
                  <c:v>4.333333333333333</c:v>
                </c:pt>
                <c:pt idx="104">
                  <c:v>4.375</c:v>
                </c:pt>
                <c:pt idx="105">
                  <c:v>4.416666666666667</c:v>
                </c:pt>
                <c:pt idx="106">
                  <c:v>4.458333333333333</c:v>
                </c:pt>
                <c:pt idx="107">
                  <c:v>4.5</c:v>
                </c:pt>
                <c:pt idx="108">
                  <c:v>4.541666666666667</c:v>
                </c:pt>
                <c:pt idx="109">
                  <c:v>4.583333333333333</c:v>
                </c:pt>
                <c:pt idx="110">
                  <c:v>4.625</c:v>
                </c:pt>
                <c:pt idx="111">
                  <c:v>4.666666666666667</c:v>
                </c:pt>
                <c:pt idx="112">
                  <c:v>4.708333333333333</c:v>
                </c:pt>
                <c:pt idx="113">
                  <c:v>4.75</c:v>
                </c:pt>
                <c:pt idx="114">
                  <c:v>4.791666666666667</c:v>
                </c:pt>
                <c:pt idx="115">
                  <c:v>4.833333333333333</c:v>
                </c:pt>
                <c:pt idx="116">
                  <c:v>4.875</c:v>
                </c:pt>
                <c:pt idx="117">
                  <c:v>4.916666666666667</c:v>
                </c:pt>
                <c:pt idx="118">
                  <c:v>4.958333333333333</c:v>
                </c:pt>
                <c:pt idx="119">
                  <c:v>5</c:v>
                </c:pt>
                <c:pt idx="120">
                  <c:v>5.041666666666667</c:v>
                </c:pt>
                <c:pt idx="121">
                  <c:v>5.083333333333333</c:v>
                </c:pt>
                <c:pt idx="122">
                  <c:v>5.125</c:v>
                </c:pt>
                <c:pt idx="123">
                  <c:v>5.166666666666667</c:v>
                </c:pt>
                <c:pt idx="124">
                  <c:v>5.208333333333333</c:v>
                </c:pt>
                <c:pt idx="125">
                  <c:v>5.25</c:v>
                </c:pt>
                <c:pt idx="126">
                  <c:v>5.291666666666667</c:v>
                </c:pt>
                <c:pt idx="127">
                  <c:v>5.333333333333333</c:v>
                </c:pt>
                <c:pt idx="128">
                  <c:v>5.375</c:v>
                </c:pt>
                <c:pt idx="129">
                  <c:v>5.416666666666667</c:v>
                </c:pt>
                <c:pt idx="130">
                  <c:v>5.458333333333333</c:v>
                </c:pt>
                <c:pt idx="131">
                  <c:v>5.5</c:v>
                </c:pt>
                <c:pt idx="132">
                  <c:v>5.541666666666667</c:v>
                </c:pt>
                <c:pt idx="133">
                  <c:v>5.583333333333333</c:v>
                </c:pt>
                <c:pt idx="134">
                  <c:v>5.625</c:v>
                </c:pt>
                <c:pt idx="135">
                  <c:v>5.666666666666667</c:v>
                </c:pt>
                <c:pt idx="136">
                  <c:v>5.708333333333333</c:v>
                </c:pt>
                <c:pt idx="137">
                  <c:v>5.75</c:v>
                </c:pt>
                <c:pt idx="138">
                  <c:v>5.791666666666667</c:v>
                </c:pt>
                <c:pt idx="139">
                  <c:v>5.833333333333333</c:v>
                </c:pt>
                <c:pt idx="140">
                  <c:v>5.875</c:v>
                </c:pt>
                <c:pt idx="141">
                  <c:v>5.916666666666667</c:v>
                </c:pt>
                <c:pt idx="142">
                  <c:v>5.958333333333333</c:v>
                </c:pt>
                <c:pt idx="143">
                  <c:v>6</c:v>
                </c:pt>
                <c:pt idx="144">
                  <c:v>6.041666666666667</c:v>
                </c:pt>
                <c:pt idx="145">
                  <c:v>6.083333333333333</c:v>
                </c:pt>
                <c:pt idx="146">
                  <c:v>6.125</c:v>
                </c:pt>
                <c:pt idx="147">
                  <c:v>6.166666666666667</c:v>
                </c:pt>
                <c:pt idx="148">
                  <c:v>6.208333333333333</c:v>
                </c:pt>
                <c:pt idx="149">
                  <c:v>6.25</c:v>
                </c:pt>
                <c:pt idx="150">
                  <c:v>6.291666666666667</c:v>
                </c:pt>
                <c:pt idx="151">
                  <c:v>6.333333333333333</c:v>
                </c:pt>
                <c:pt idx="152">
                  <c:v>6.375</c:v>
                </c:pt>
                <c:pt idx="153">
                  <c:v>6.416666666666667</c:v>
                </c:pt>
                <c:pt idx="154">
                  <c:v>6.458333333333333</c:v>
                </c:pt>
                <c:pt idx="155">
                  <c:v>6.5</c:v>
                </c:pt>
                <c:pt idx="156">
                  <c:v>6.541666666666667</c:v>
                </c:pt>
                <c:pt idx="157">
                  <c:v>6.583333333333333</c:v>
                </c:pt>
                <c:pt idx="158">
                  <c:v>6.625</c:v>
                </c:pt>
                <c:pt idx="159">
                  <c:v>6.666666666666667</c:v>
                </c:pt>
                <c:pt idx="160">
                  <c:v>6.708333333333333</c:v>
                </c:pt>
                <c:pt idx="161">
                  <c:v>6.75</c:v>
                </c:pt>
                <c:pt idx="162">
                  <c:v>6.791666666666667</c:v>
                </c:pt>
                <c:pt idx="163">
                  <c:v>6.833333333333333</c:v>
                </c:pt>
                <c:pt idx="164">
                  <c:v>6.875</c:v>
                </c:pt>
                <c:pt idx="165">
                  <c:v>6.916666666666667</c:v>
                </c:pt>
                <c:pt idx="166">
                  <c:v>6.958333333333333</c:v>
                </c:pt>
                <c:pt idx="167">
                  <c:v>7</c:v>
                </c:pt>
                <c:pt idx="168">
                  <c:v>7.041666666666667</c:v>
                </c:pt>
                <c:pt idx="169">
                  <c:v>7.083333333333333</c:v>
                </c:pt>
                <c:pt idx="170">
                  <c:v>7.125</c:v>
                </c:pt>
                <c:pt idx="171">
                  <c:v>7.166666666666667</c:v>
                </c:pt>
                <c:pt idx="172">
                  <c:v>7.208333333333333</c:v>
                </c:pt>
                <c:pt idx="173">
                  <c:v>7.25</c:v>
                </c:pt>
                <c:pt idx="174">
                  <c:v>7.291666666666667</c:v>
                </c:pt>
                <c:pt idx="175">
                  <c:v>7.333333333333333</c:v>
                </c:pt>
                <c:pt idx="176">
                  <c:v>7.375</c:v>
                </c:pt>
                <c:pt idx="177">
                  <c:v>7.416666666666667</c:v>
                </c:pt>
                <c:pt idx="178">
                  <c:v>7.458333333333333</c:v>
                </c:pt>
                <c:pt idx="179">
                  <c:v>7.5</c:v>
                </c:pt>
                <c:pt idx="180">
                  <c:v>7.541666666666667</c:v>
                </c:pt>
                <c:pt idx="181">
                  <c:v>7.583333333333333</c:v>
                </c:pt>
                <c:pt idx="182">
                  <c:v>7.625</c:v>
                </c:pt>
                <c:pt idx="183">
                  <c:v>7.666666666666667</c:v>
                </c:pt>
                <c:pt idx="184">
                  <c:v>7.708333333333333</c:v>
                </c:pt>
                <c:pt idx="185">
                  <c:v>7.75</c:v>
                </c:pt>
                <c:pt idx="186">
                  <c:v>7.791666666666667</c:v>
                </c:pt>
                <c:pt idx="187">
                  <c:v>7.833333333333333</c:v>
                </c:pt>
                <c:pt idx="188">
                  <c:v>7.875</c:v>
                </c:pt>
                <c:pt idx="189">
                  <c:v>7.916666666666667</c:v>
                </c:pt>
                <c:pt idx="190">
                  <c:v>7.958333333333333</c:v>
                </c:pt>
                <c:pt idx="191">
                  <c:v>8</c:v>
                </c:pt>
                <c:pt idx="192">
                  <c:v>8.0416666666666661</c:v>
                </c:pt>
                <c:pt idx="193">
                  <c:v>8.0833333333333339</c:v>
                </c:pt>
                <c:pt idx="194">
                  <c:v>8.125</c:v>
                </c:pt>
                <c:pt idx="195">
                  <c:v>8.1666666666666661</c:v>
                </c:pt>
                <c:pt idx="196">
                  <c:v>8.2083333333333339</c:v>
                </c:pt>
                <c:pt idx="197">
                  <c:v>8.25</c:v>
                </c:pt>
                <c:pt idx="198">
                  <c:v>8.2916666666666661</c:v>
                </c:pt>
                <c:pt idx="199">
                  <c:v>8.3333333333333339</c:v>
                </c:pt>
                <c:pt idx="200">
                  <c:v>8.375</c:v>
                </c:pt>
                <c:pt idx="201">
                  <c:v>8.4166666666666661</c:v>
                </c:pt>
                <c:pt idx="202">
                  <c:v>8.4583333333333339</c:v>
                </c:pt>
                <c:pt idx="203">
                  <c:v>8.5</c:v>
                </c:pt>
                <c:pt idx="204">
                  <c:v>8.5416666666666661</c:v>
                </c:pt>
                <c:pt idx="205">
                  <c:v>8.5833333333333339</c:v>
                </c:pt>
                <c:pt idx="206">
                  <c:v>8.625</c:v>
                </c:pt>
                <c:pt idx="207">
                  <c:v>8.6666666666666661</c:v>
                </c:pt>
                <c:pt idx="208">
                  <c:v>8.7083333333333339</c:v>
                </c:pt>
                <c:pt idx="209">
                  <c:v>8.75</c:v>
                </c:pt>
                <c:pt idx="210">
                  <c:v>8.7916666666666661</c:v>
                </c:pt>
                <c:pt idx="211">
                  <c:v>8.8333333333333339</c:v>
                </c:pt>
                <c:pt idx="212">
                  <c:v>8.875</c:v>
                </c:pt>
                <c:pt idx="213">
                  <c:v>8.9166666666666661</c:v>
                </c:pt>
                <c:pt idx="214">
                  <c:v>8.9583333333333339</c:v>
                </c:pt>
                <c:pt idx="215">
                  <c:v>9</c:v>
                </c:pt>
                <c:pt idx="216">
                  <c:v>9.0416666666666661</c:v>
                </c:pt>
                <c:pt idx="217">
                  <c:v>9.0833333333333339</c:v>
                </c:pt>
                <c:pt idx="218">
                  <c:v>9.125</c:v>
                </c:pt>
                <c:pt idx="219">
                  <c:v>9.1666666666666661</c:v>
                </c:pt>
                <c:pt idx="220">
                  <c:v>9.2083333333333339</c:v>
                </c:pt>
                <c:pt idx="221">
                  <c:v>9.25</c:v>
                </c:pt>
                <c:pt idx="222">
                  <c:v>9.2916666666666661</c:v>
                </c:pt>
                <c:pt idx="223">
                  <c:v>9.3333333333333339</c:v>
                </c:pt>
                <c:pt idx="224">
                  <c:v>9.375</c:v>
                </c:pt>
                <c:pt idx="225">
                  <c:v>9.4166666666666661</c:v>
                </c:pt>
                <c:pt idx="226">
                  <c:v>9.4583333333333339</c:v>
                </c:pt>
                <c:pt idx="227">
                  <c:v>9.5</c:v>
                </c:pt>
                <c:pt idx="228">
                  <c:v>9.5416666666666661</c:v>
                </c:pt>
                <c:pt idx="229">
                  <c:v>9.5833333333333339</c:v>
                </c:pt>
                <c:pt idx="230">
                  <c:v>9.625</c:v>
                </c:pt>
                <c:pt idx="231">
                  <c:v>9.6666666666666661</c:v>
                </c:pt>
                <c:pt idx="232">
                  <c:v>9.7083333333333339</c:v>
                </c:pt>
                <c:pt idx="233">
                  <c:v>9.75</c:v>
                </c:pt>
                <c:pt idx="234">
                  <c:v>9.7916666666666661</c:v>
                </c:pt>
                <c:pt idx="235">
                  <c:v>9.8333333333333339</c:v>
                </c:pt>
                <c:pt idx="236">
                  <c:v>9.875</c:v>
                </c:pt>
                <c:pt idx="237">
                  <c:v>9.9166666666666661</c:v>
                </c:pt>
                <c:pt idx="238">
                  <c:v>9.9583333333333339</c:v>
                </c:pt>
                <c:pt idx="239">
                  <c:v>10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2.4408848396028776E-3</c:v>
                </c:pt>
                <c:pt idx="5">
                  <c:v>9.7752758963868758E-2</c:v>
                </c:pt>
                <c:pt idx="6">
                  <c:v>0.26238610048448519</c:v>
                </c:pt>
                <c:pt idx="7">
                  <c:v>0.46461496588352513</c:v>
                </c:pt>
                <c:pt idx="8">
                  <c:v>0.71787188921447076</c:v>
                </c:pt>
                <c:pt idx="9">
                  <c:v>1.0434583382297002</c:v>
                </c:pt>
                <c:pt idx="10">
                  <c:v>1.4779092690187023</c:v>
                </c:pt>
                <c:pt idx="11">
                  <c:v>2.091376083906324</c:v>
                </c:pt>
                <c:pt idx="12">
                  <c:v>3.0447893914255726</c:v>
                </c:pt>
                <c:pt idx="13">
                  <c:v>4.8538169328833858</c:v>
                </c:pt>
                <c:pt idx="14">
                  <c:v>16.959984003538153</c:v>
                </c:pt>
                <c:pt idx="15">
                  <c:v>9.1755693274455261</c:v>
                </c:pt>
                <c:pt idx="16">
                  <c:v>3.8104593897887651</c:v>
                </c:pt>
                <c:pt idx="17">
                  <c:v>2.5584056913382596</c:v>
                </c:pt>
                <c:pt idx="18">
                  <c:v>1.9030943161632585</c:v>
                </c:pt>
                <c:pt idx="19">
                  <c:v>1.4913198591861334</c:v>
                </c:pt>
                <c:pt idx="20">
                  <c:v>1.2078473500924845</c:v>
                </c:pt>
                <c:pt idx="21">
                  <c:v>1.0014015239189638</c:v>
                </c:pt>
                <c:pt idx="22">
                  <c:v>0.84509171021522811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2.2854660957848695E-2</c:v>
                </c:pt>
                <c:pt idx="80">
                  <c:v>0.12466224225686674</c:v>
                </c:pt>
                <c:pt idx="81">
                  <c:v>0.26659164476317254</c:v>
                </c:pt>
                <c:pt idx="82">
                  <c:v>0.46395420090130302</c:v>
                </c:pt>
                <c:pt idx="83">
                  <c:v>0.75300078272665927</c:v>
                </c:pt>
                <c:pt idx="84">
                  <c:v>1.2165447590309006</c:v>
                </c:pt>
                <c:pt idx="85">
                  <c:v>2.1186826879203253</c:v>
                </c:pt>
                <c:pt idx="86">
                  <c:v>8.2788772834939337</c:v>
                </c:pt>
                <c:pt idx="87">
                  <c:v>4.7934111894732458</c:v>
                </c:pt>
                <c:pt idx="88">
                  <c:v>2.0320647852980551</c:v>
                </c:pt>
                <c:pt idx="89">
                  <c:v>1.3757298657794763</c:v>
                </c:pt>
                <c:pt idx="90">
                  <c:v>1.0287725347957966</c:v>
                </c:pt>
                <c:pt idx="91">
                  <c:v>0.80921796739181007</c:v>
                </c:pt>
                <c:pt idx="92">
                  <c:v>0.65727196472143812</c:v>
                </c:pt>
                <c:pt idx="93">
                  <c:v>0.54615575544573858</c:v>
                </c:pt>
                <c:pt idx="94">
                  <c:v>0.46174487486885646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1.7600466514059932E-2</c:v>
                </c:pt>
                <c:pt idx="102">
                  <c:v>0.13423806190631424</c:v>
                </c:pt>
                <c:pt idx="103">
                  <c:v>0.29367924655536121</c:v>
                </c:pt>
                <c:pt idx="104">
                  <c:v>0.49587853855241698</c:v>
                </c:pt>
                <c:pt idx="105">
                  <c:v>0.75876814325101705</c:v>
                </c:pt>
                <c:pt idx="106">
                  <c:v>1.1130633056202999</c:v>
                </c:pt>
                <c:pt idx="107">
                  <c:v>1.6176579081044624</c:v>
                </c:pt>
                <c:pt idx="108">
                  <c:v>2.4074632489378143</c:v>
                </c:pt>
                <c:pt idx="109">
                  <c:v>3.91415904121693</c:v>
                </c:pt>
                <c:pt idx="110">
                  <c:v>14.03303974805241</c:v>
                </c:pt>
                <c:pt idx="111">
                  <c:v>7.7135568282665554</c:v>
                </c:pt>
                <c:pt idx="112">
                  <c:v>3.2186285587637942</c:v>
                </c:pt>
                <c:pt idx="113">
                  <c:v>2.1651714027887548</c:v>
                </c:pt>
                <c:pt idx="114">
                  <c:v>1.612538140596367</c:v>
                </c:pt>
                <c:pt idx="115">
                  <c:v>1.2647223061897848</c:v>
                </c:pt>
                <c:pt idx="116">
                  <c:v>1.0249901359923228</c:v>
                </c:pt>
                <c:pt idx="117">
                  <c:v>0.85023443436959933</c:v>
                </c:pt>
                <c:pt idx="118">
                  <c:v>0.71781841473242913</c:v>
                </c:pt>
                <c:pt idx="119">
                  <c:v>0</c:v>
                </c:pt>
                <c:pt idx="120">
                  <c:v>0.84012691074092605</c:v>
                </c:pt>
                <c:pt idx="121">
                  <c:v>2.6622928960659986</c:v>
                </c:pt>
                <c:pt idx="122">
                  <c:v>4.1880304824260266</c:v>
                </c:pt>
                <c:pt idx="123">
                  <c:v>5.5689631814002949</c:v>
                </c:pt>
                <c:pt idx="124">
                  <c:v>6.9135847531268935</c:v>
                </c:pt>
                <c:pt idx="125">
                  <c:v>8.3056705520522218</c:v>
                </c:pt>
                <c:pt idx="126">
                  <c:v>9.8231304551173366</c:v>
                </c:pt>
                <c:pt idx="127">
                  <c:v>11.552895470970901</c:v>
                </c:pt>
                <c:pt idx="128">
                  <c:v>13.608258409357321</c:v>
                </c:pt>
                <c:pt idx="129">
                  <c:v>16.15696686367674</c:v>
                </c:pt>
                <c:pt idx="130">
                  <c:v>19.895403783841644</c:v>
                </c:pt>
                <c:pt idx="131">
                  <c:v>25.780388329509748</c:v>
                </c:pt>
                <c:pt idx="132">
                  <c:v>35.057179922670805</c:v>
                </c:pt>
                <c:pt idx="133">
                  <c:v>52.982668191514172</c:v>
                </c:pt>
                <c:pt idx="134">
                  <c:v>176.22498147300175</c:v>
                </c:pt>
                <c:pt idx="135">
                  <c:v>93.766812611050085</c:v>
                </c:pt>
                <c:pt idx="136">
                  <c:v>38.88281971801419</c:v>
                </c:pt>
                <c:pt idx="137">
                  <c:v>26.105016780999062</c:v>
                </c:pt>
                <c:pt idx="138">
                  <c:v>19.420736582844274</c:v>
                </c:pt>
                <c:pt idx="139">
                  <c:v>15.221056303988018</c:v>
                </c:pt>
                <c:pt idx="140">
                  <c:v>12.329803099887144</c:v>
                </c:pt>
                <c:pt idx="141">
                  <c:v>10.22394900468437</c:v>
                </c:pt>
                <c:pt idx="142">
                  <c:v>8.629293889820369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8.9481350444252424E-3</c:v>
                </c:pt>
                <c:pt idx="154">
                  <c:v>9.0156850831969143E-2</c:v>
                </c:pt>
                <c:pt idx="155">
                  <c:v>0.22917296245119803</c:v>
                </c:pt>
                <c:pt idx="156">
                  <c:v>0.46105452595600199</c:v>
                </c:pt>
                <c:pt idx="157">
                  <c:v>0.92797269526144044</c:v>
                </c:pt>
                <c:pt idx="158">
                  <c:v>4.224717469639133</c:v>
                </c:pt>
                <c:pt idx="159">
                  <c:v>2.6577680629135614</c:v>
                </c:pt>
                <c:pt idx="160">
                  <c:v>1.1552795569016865</c:v>
                </c:pt>
                <c:pt idx="161">
                  <c:v>0.79010703327687759</c:v>
                </c:pt>
                <c:pt idx="162">
                  <c:v>0.59468107022275374</c:v>
                </c:pt>
                <c:pt idx="163">
                  <c:v>0.46993552406773065</c:v>
                </c:pt>
                <c:pt idx="164">
                  <c:v>0.38303696454536723</c:v>
                </c:pt>
                <c:pt idx="165">
                  <c:v>0.31916337321290056</c:v>
                </c:pt>
                <c:pt idx="166">
                  <c:v>0.27044106711442384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5.1726955577287723E-2</c:v>
                </c:pt>
                <c:pt idx="196">
                  <c:v>0.26677658052408121</c:v>
                </c:pt>
                <c:pt idx="197">
                  <c:v>0.52400217436550423</c:v>
                </c:pt>
                <c:pt idx="198">
                  <c:v>0.82396161252068723</c:v>
                </c:pt>
                <c:pt idx="199">
                  <c:v>1.1804683742466173</c:v>
                </c:pt>
                <c:pt idx="200">
                  <c:v>1.6142560025334121</c:v>
                </c:pt>
                <c:pt idx="201">
                  <c:v>2.1582957189432816</c:v>
                </c:pt>
                <c:pt idx="202">
                  <c:v>2.8693009519735</c:v>
                </c:pt>
                <c:pt idx="203">
                  <c:v>3.8564902248127373</c:v>
                </c:pt>
                <c:pt idx="204">
                  <c:v>5.37116628976072</c:v>
                </c:pt>
                <c:pt idx="205">
                  <c:v>8.2209987813137015</c:v>
                </c:pt>
                <c:pt idx="206">
                  <c:v>27.231970227665155</c:v>
                </c:pt>
                <c:pt idx="207">
                  <c:v>14.256784618286778</c:v>
                </c:pt>
                <c:pt idx="208">
                  <c:v>5.8637569862473082</c:v>
                </c:pt>
                <c:pt idx="209">
                  <c:v>3.9219927124234033</c:v>
                </c:pt>
                <c:pt idx="210">
                  <c:v>2.9106805683286949</c:v>
                </c:pt>
                <c:pt idx="211">
                  <c:v>2.2862235383683442</c:v>
                </c:pt>
                <c:pt idx="212">
                  <c:v>1.8587798218284022</c:v>
                </c:pt>
                <c:pt idx="213">
                  <c:v>1.5458602435941073</c:v>
                </c:pt>
                <c:pt idx="214">
                  <c:v>1.3079103484665751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38100" cap="rnd">
              <a:solidFill>
                <a:schemeClr val="accent6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Evaluation'!$R$20:$R$524</c:f>
              <c:numCache>
                <c:formatCode>General</c:formatCode>
                <c:ptCount val="505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1</c:v>
                </c:pt>
                <c:pt idx="24">
                  <c:v>1.0416666666666667</c:v>
                </c:pt>
                <c:pt idx="25">
                  <c:v>1.0833333333333333</c:v>
                </c:pt>
                <c:pt idx="26">
                  <c:v>1.125</c:v>
                </c:pt>
                <c:pt idx="27">
                  <c:v>1.1666666666666667</c:v>
                </c:pt>
                <c:pt idx="28">
                  <c:v>1.2083333333333333</c:v>
                </c:pt>
                <c:pt idx="29">
                  <c:v>1.25</c:v>
                </c:pt>
                <c:pt idx="30">
                  <c:v>1.2916666666666667</c:v>
                </c:pt>
                <c:pt idx="31">
                  <c:v>1.3333333333333333</c:v>
                </c:pt>
                <c:pt idx="32">
                  <c:v>1.375</c:v>
                </c:pt>
                <c:pt idx="33">
                  <c:v>1.4166666666666667</c:v>
                </c:pt>
                <c:pt idx="34">
                  <c:v>1.4583333333333333</c:v>
                </c:pt>
                <c:pt idx="35">
                  <c:v>1.5</c:v>
                </c:pt>
                <c:pt idx="36">
                  <c:v>1.5416666666666667</c:v>
                </c:pt>
                <c:pt idx="37">
                  <c:v>1.5833333333333333</c:v>
                </c:pt>
                <c:pt idx="38">
                  <c:v>1.625</c:v>
                </c:pt>
                <c:pt idx="39">
                  <c:v>1.6666666666666667</c:v>
                </c:pt>
                <c:pt idx="40">
                  <c:v>1.7083333333333333</c:v>
                </c:pt>
                <c:pt idx="41">
                  <c:v>1.75</c:v>
                </c:pt>
                <c:pt idx="42">
                  <c:v>1.7916666666666667</c:v>
                </c:pt>
                <c:pt idx="43">
                  <c:v>1.8333333333333333</c:v>
                </c:pt>
                <c:pt idx="44">
                  <c:v>1.875</c:v>
                </c:pt>
                <c:pt idx="45">
                  <c:v>1.9166666666666667</c:v>
                </c:pt>
                <c:pt idx="46">
                  <c:v>1.9583333333333333</c:v>
                </c:pt>
                <c:pt idx="47">
                  <c:v>2</c:v>
                </c:pt>
                <c:pt idx="48">
                  <c:v>2.0416666666666665</c:v>
                </c:pt>
                <c:pt idx="49">
                  <c:v>2.0833333333333335</c:v>
                </c:pt>
                <c:pt idx="50">
                  <c:v>2.125</c:v>
                </c:pt>
                <c:pt idx="51">
                  <c:v>2.1666666666666665</c:v>
                </c:pt>
                <c:pt idx="52">
                  <c:v>2.2083333333333335</c:v>
                </c:pt>
                <c:pt idx="53">
                  <c:v>2.25</c:v>
                </c:pt>
                <c:pt idx="54">
                  <c:v>2.2916666666666665</c:v>
                </c:pt>
                <c:pt idx="55">
                  <c:v>2.3333333333333335</c:v>
                </c:pt>
                <c:pt idx="56">
                  <c:v>2.375</c:v>
                </c:pt>
                <c:pt idx="57">
                  <c:v>2.4166666666666665</c:v>
                </c:pt>
                <c:pt idx="58">
                  <c:v>2.4583333333333335</c:v>
                </c:pt>
                <c:pt idx="59">
                  <c:v>2.5</c:v>
                </c:pt>
                <c:pt idx="60">
                  <c:v>2.5416666666666665</c:v>
                </c:pt>
                <c:pt idx="61">
                  <c:v>2.5833333333333335</c:v>
                </c:pt>
                <c:pt idx="62">
                  <c:v>2.625</c:v>
                </c:pt>
                <c:pt idx="63">
                  <c:v>2.6666666666666665</c:v>
                </c:pt>
                <c:pt idx="64">
                  <c:v>2.7083333333333335</c:v>
                </c:pt>
                <c:pt idx="65">
                  <c:v>2.75</c:v>
                </c:pt>
                <c:pt idx="66">
                  <c:v>2.7916666666666665</c:v>
                </c:pt>
                <c:pt idx="67">
                  <c:v>2.8333333333333335</c:v>
                </c:pt>
                <c:pt idx="68">
                  <c:v>2.875</c:v>
                </c:pt>
                <c:pt idx="69">
                  <c:v>2.9166666666666665</c:v>
                </c:pt>
                <c:pt idx="70">
                  <c:v>2.9583333333333335</c:v>
                </c:pt>
                <c:pt idx="71">
                  <c:v>3</c:v>
                </c:pt>
                <c:pt idx="72">
                  <c:v>3.0416666666666665</c:v>
                </c:pt>
                <c:pt idx="73">
                  <c:v>3.0833333333333335</c:v>
                </c:pt>
                <c:pt idx="74">
                  <c:v>3.125</c:v>
                </c:pt>
                <c:pt idx="75">
                  <c:v>3.1666666666666665</c:v>
                </c:pt>
                <c:pt idx="76">
                  <c:v>3.2083333333333335</c:v>
                </c:pt>
                <c:pt idx="77">
                  <c:v>3.25</c:v>
                </c:pt>
                <c:pt idx="78">
                  <c:v>3.2916666666666665</c:v>
                </c:pt>
                <c:pt idx="79">
                  <c:v>3.3333333333333335</c:v>
                </c:pt>
                <c:pt idx="80">
                  <c:v>3.375</c:v>
                </c:pt>
                <c:pt idx="81">
                  <c:v>3.4166666666666665</c:v>
                </c:pt>
                <c:pt idx="82">
                  <c:v>3.4583333333333335</c:v>
                </c:pt>
                <c:pt idx="83">
                  <c:v>3.5</c:v>
                </c:pt>
                <c:pt idx="84">
                  <c:v>3.5416666666666665</c:v>
                </c:pt>
                <c:pt idx="85">
                  <c:v>3.5833333333333335</c:v>
                </c:pt>
                <c:pt idx="86">
                  <c:v>3.625</c:v>
                </c:pt>
                <c:pt idx="87">
                  <c:v>3.6666666666666665</c:v>
                </c:pt>
                <c:pt idx="88">
                  <c:v>3.7083333333333335</c:v>
                </c:pt>
                <c:pt idx="89">
                  <c:v>3.75</c:v>
                </c:pt>
                <c:pt idx="90">
                  <c:v>3.7916666666666665</c:v>
                </c:pt>
                <c:pt idx="91">
                  <c:v>3.8333333333333335</c:v>
                </c:pt>
                <c:pt idx="92">
                  <c:v>3.875</c:v>
                </c:pt>
                <c:pt idx="93">
                  <c:v>3.9166666666666665</c:v>
                </c:pt>
                <c:pt idx="94">
                  <c:v>3.9583333333333335</c:v>
                </c:pt>
                <c:pt idx="95">
                  <c:v>4</c:v>
                </c:pt>
                <c:pt idx="96">
                  <c:v>4.041666666666667</c:v>
                </c:pt>
                <c:pt idx="97">
                  <c:v>4.083333333333333</c:v>
                </c:pt>
                <c:pt idx="98">
                  <c:v>4.125</c:v>
                </c:pt>
                <c:pt idx="99">
                  <c:v>4.166666666666667</c:v>
                </c:pt>
                <c:pt idx="100">
                  <c:v>4.208333333333333</c:v>
                </c:pt>
                <c:pt idx="101">
                  <c:v>4.25</c:v>
                </c:pt>
                <c:pt idx="102">
                  <c:v>4.291666666666667</c:v>
                </c:pt>
                <c:pt idx="103">
                  <c:v>4.333333333333333</c:v>
                </c:pt>
                <c:pt idx="104">
                  <c:v>4.375</c:v>
                </c:pt>
                <c:pt idx="105">
                  <c:v>4.416666666666667</c:v>
                </c:pt>
                <c:pt idx="106">
                  <c:v>4.458333333333333</c:v>
                </c:pt>
                <c:pt idx="107">
                  <c:v>4.5</c:v>
                </c:pt>
                <c:pt idx="108">
                  <c:v>4.541666666666667</c:v>
                </c:pt>
                <c:pt idx="109">
                  <c:v>4.583333333333333</c:v>
                </c:pt>
                <c:pt idx="110">
                  <c:v>4.625</c:v>
                </c:pt>
                <c:pt idx="111">
                  <c:v>4.666666666666667</c:v>
                </c:pt>
                <c:pt idx="112">
                  <c:v>4.708333333333333</c:v>
                </c:pt>
                <c:pt idx="113">
                  <c:v>4.75</c:v>
                </c:pt>
                <c:pt idx="114">
                  <c:v>4.791666666666667</c:v>
                </c:pt>
                <c:pt idx="115">
                  <c:v>4.833333333333333</c:v>
                </c:pt>
                <c:pt idx="116">
                  <c:v>4.875</c:v>
                </c:pt>
                <c:pt idx="117">
                  <c:v>4.916666666666667</c:v>
                </c:pt>
                <c:pt idx="118">
                  <c:v>4.958333333333333</c:v>
                </c:pt>
                <c:pt idx="119">
                  <c:v>5</c:v>
                </c:pt>
                <c:pt idx="120">
                  <c:v>5.041666666666667</c:v>
                </c:pt>
                <c:pt idx="121">
                  <c:v>5.083333333333333</c:v>
                </c:pt>
                <c:pt idx="122">
                  <c:v>5.125</c:v>
                </c:pt>
                <c:pt idx="123">
                  <c:v>5.166666666666667</c:v>
                </c:pt>
                <c:pt idx="124">
                  <c:v>5.208333333333333</c:v>
                </c:pt>
                <c:pt idx="125">
                  <c:v>5.25</c:v>
                </c:pt>
                <c:pt idx="126">
                  <c:v>5.291666666666667</c:v>
                </c:pt>
                <c:pt idx="127">
                  <c:v>5.333333333333333</c:v>
                </c:pt>
                <c:pt idx="128">
                  <c:v>5.375</c:v>
                </c:pt>
                <c:pt idx="129">
                  <c:v>5.416666666666667</c:v>
                </c:pt>
                <c:pt idx="130">
                  <c:v>5.458333333333333</c:v>
                </c:pt>
                <c:pt idx="131">
                  <c:v>5.5</c:v>
                </c:pt>
                <c:pt idx="132">
                  <c:v>5.541666666666667</c:v>
                </c:pt>
                <c:pt idx="133">
                  <c:v>5.583333333333333</c:v>
                </c:pt>
                <c:pt idx="134">
                  <c:v>5.625</c:v>
                </c:pt>
                <c:pt idx="135">
                  <c:v>5.666666666666667</c:v>
                </c:pt>
                <c:pt idx="136">
                  <c:v>5.708333333333333</c:v>
                </c:pt>
                <c:pt idx="137">
                  <c:v>5.75</c:v>
                </c:pt>
                <c:pt idx="138">
                  <c:v>5.791666666666667</c:v>
                </c:pt>
                <c:pt idx="139">
                  <c:v>5.833333333333333</c:v>
                </c:pt>
                <c:pt idx="140">
                  <c:v>5.875</c:v>
                </c:pt>
                <c:pt idx="141">
                  <c:v>5.916666666666667</c:v>
                </c:pt>
                <c:pt idx="142">
                  <c:v>5.958333333333333</c:v>
                </c:pt>
                <c:pt idx="143">
                  <c:v>6</c:v>
                </c:pt>
                <c:pt idx="144">
                  <c:v>6.041666666666667</c:v>
                </c:pt>
                <c:pt idx="145">
                  <c:v>6.083333333333333</c:v>
                </c:pt>
                <c:pt idx="146">
                  <c:v>6.125</c:v>
                </c:pt>
                <c:pt idx="147">
                  <c:v>6.166666666666667</c:v>
                </c:pt>
                <c:pt idx="148">
                  <c:v>6.208333333333333</c:v>
                </c:pt>
                <c:pt idx="149">
                  <c:v>6.25</c:v>
                </c:pt>
                <c:pt idx="150">
                  <c:v>6.291666666666667</c:v>
                </c:pt>
                <c:pt idx="151">
                  <c:v>6.333333333333333</c:v>
                </c:pt>
                <c:pt idx="152">
                  <c:v>6.375</c:v>
                </c:pt>
                <c:pt idx="153">
                  <c:v>6.416666666666667</c:v>
                </c:pt>
                <c:pt idx="154">
                  <c:v>6.458333333333333</c:v>
                </c:pt>
                <c:pt idx="155">
                  <c:v>6.5</c:v>
                </c:pt>
                <c:pt idx="156">
                  <c:v>6.541666666666667</c:v>
                </c:pt>
                <c:pt idx="157">
                  <c:v>6.583333333333333</c:v>
                </c:pt>
                <c:pt idx="158">
                  <c:v>6.625</c:v>
                </c:pt>
                <c:pt idx="159">
                  <c:v>6.666666666666667</c:v>
                </c:pt>
                <c:pt idx="160">
                  <c:v>6.708333333333333</c:v>
                </c:pt>
                <c:pt idx="161">
                  <c:v>6.75</c:v>
                </c:pt>
                <c:pt idx="162">
                  <c:v>6.791666666666667</c:v>
                </c:pt>
                <c:pt idx="163">
                  <c:v>6.833333333333333</c:v>
                </c:pt>
                <c:pt idx="164">
                  <c:v>6.875</c:v>
                </c:pt>
                <c:pt idx="165">
                  <c:v>6.916666666666667</c:v>
                </c:pt>
                <c:pt idx="166">
                  <c:v>6.958333333333333</c:v>
                </c:pt>
                <c:pt idx="167">
                  <c:v>7</c:v>
                </c:pt>
                <c:pt idx="168">
                  <c:v>7.041666666666667</c:v>
                </c:pt>
                <c:pt idx="169">
                  <c:v>7.083333333333333</c:v>
                </c:pt>
                <c:pt idx="170">
                  <c:v>7.125</c:v>
                </c:pt>
                <c:pt idx="171">
                  <c:v>7.166666666666667</c:v>
                </c:pt>
                <c:pt idx="172">
                  <c:v>7.208333333333333</c:v>
                </c:pt>
                <c:pt idx="173">
                  <c:v>7.25</c:v>
                </c:pt>
                <c:pt idx="174">
                  <c:v>7.291666666666667</c:v>
                </c:pt>
                <c:pt idx="175">
                  <c:v>7.333333333333333</c:v>
                </c:pt>
                <c:pt idx="176">
                  <c:v>7.375</c:v>
                </c:pt>
                <c:pt idx="177">
                  <c:v>7.416666666666667</c:v>
                </c:pt>
                <c:pt idx="178">
                  <c:v>7.458333333333333</c:v>
                </c:pt>
                <c:pt idx="179">
                  <c:v>7.5</c:v>
                </c:pt>
                <c:pt idx="180">
                  <c:v>7.541666666666667</c:v>
                </c:pt>
                <c:pt idx="181">
                  <c:v>7.583333333333333</c:v>
                </c:pt>
                <c:pt idx="182">
                  <c:v>7.625</c:v>
                </c:pt>
                <c:pt idx="183">
                  <c:v>7.666666666666667</c:v>
                </c:pt>
                <c:pt idx="184">
                  <c:v>7.708333333333333</c:v>
                </c:pt>
                <c:pt idx="185">
                  <c:v>7.75</c:v>
                </c:pt>
                <c:pt idx="186">
                  <c:v>7.791666666666667</c:v>
                </c:pt>
                <c:pt idx="187">
                  <c:v>7.833333333333333</c:v>
                </c:pt>
                <c:pt idx="188">
                  <c:v>7.875</c:v>
                </c:pt>
                <c:pt idx="189">
                  <c:v>7.916666666666667</c:v>
                </c:pt>
                <c:pt idx="190">
                  <c:v>7.958333333333333</c:v>
                </c:pt>
                <c:pt idx="191">
                  <c:v>8</c:v>
                </c:pt>
                <c:pt idx="192">
                  <c:v>8.0416666666666661</c:v>
                </c:pt>
                <c:pt idx="193">
                  <c:v>8.0833333333333339</c:v>
                </c:pt>
                <c:pt idx="194">
                  <c:v>8.125</c:v>
                </c:pt>
                <c:pt idx="195">
                  <c:v>8.1666666666666661</c:v>
                </c:pt>
                <c:pt idx="196">
                  <c:v>8.2083333333333339</c:v>
                </c:pt>
                <c:pt idx="197">
                  <c:v>8.25</c:v>
                </c:pt>
                <c:pt idx="198">
                  <c:v>8.2916666666666661</c:v>
                </c:pt>
                <c:pt idx="199">
                  <c:v>8.3333333333333339</c:v>
                </c:pt>
                <c:pt idx="200">
                  <c:v>8.375</c:v>
                </c:pt>
                <c:pt idx="201">
                  <c:v>8.4166666666666661</c:v>
                </c:pt>
                <c:pt idx="202">
                  <c:v>8.4583333333333339</c:v>
                </c:pt>
                <c:pt idx="203">
                  <c:v>8.5</c:v>
                </c:pt>
                <c:pt idx="204">
                  <c:v>8.5416666666666661</c:v>
                </c:pt>
                <c:pt idx="205">
                  <c:v>8.5833333333333339</c:v>
                </c:pt>
                <c:pt idx="206">
                  <c:v>8.625</c:v>
                </c:pt>
                <c:pt idx="207">
                  <c:v>8.6666666666666661</c:v>
                </c:pt>
                <c:pt idx="208">
                  <c:v>8.7083333333333339</c:v>
                </c:pt>
                <c:pt idx="209">
                  <c:v>8.75</c:v>
                </c:pt>
                <c:pt idx="210">
                  <c:v>8.7916666666666661</c:v>
                </c:pt>
                <c:pt idx="211">
                  <c:v>8.8333333333333339</c:v>
                </c:pt>
                <c:pt idx="212">
                  <c:v>8.875</c:v>
                </c:pt>
                <c:pt idx="213">
                  <c:v>8.9166666666666661</c:v>
                </c:pt>
                <c:pt idx="214">
                  <c:v>8.9583333333333339</c:v>
                </c:pt>
                <c:pt idx="215">
                  <c:v>9</c:v>
                </c:pt>
                <c:pt idx="216">
                  <c:v>9.0416666666666661</c:v>
                </c:pt>
                <c:pt idx="217">
                  <c:v>9.0833333333333339</c:v>
                </c:pt>
                <c:pt idx="218">
                  <c:v>9.125</c:v>
                </c:pt>
                <c:pt idx="219">
                  <c:v>9.1666666666666661</c:v>
                </c:pt>
                <c:pt idx="220">
                  <c:v>9.2083333333333339</c:v>
                </c:pt>
                <c:pt idx="221">
                  <c:v>9.25</c:v>
                </c:pt>
                <c:pt idx="222">
                  <c:v>9.2916666666666661</c:v>
                </c:pt>
                <c:pt idx="223">
                  <c:v>9.3333333333333339</c:v>
                </c:pt>
                <c:pt idx="224">
                  <c:v>9.375</c:v>
                </c:pt>
                <c:pt idx="225">
                  <c:v>9.4166666666666661</c:v>
                </c:pt>
                <c:pt idx="226">
                  <c:v>9.4583333333333339</c:v>
                </c:pt>
                <c:pt idx="227">
                  <c:v>9.5</c:v>
                </c:pt>
                <c:pt idx="228">
                  <c:v>9.5416666666666661</c:v>
                </c:pt>
                <c:pt idx="229">
                  <c:v>9.5833333333333339</c:v>
                </c:pt>
                <c:pt idx="230">
                  <c:v>9.625</c:v>
                </c:pt>
                <c:pt idx="231">
                  <c:v>9.6666666666666661</c:v>
                </c:pt>
                <c:pt idx="232">
                  <c:v>9.7083333333333339</c:v>
                </c:pt>
                <c:pt idx="233">
                  <c:v>9.75</c:v>
                </c:pt>
                <c:pt idx="234">
                  <c:v>9.7916666666666661</c:v>
                </c:pt>
                <c:pt idx="235">
                  <c:v>9.8333333333333339</c:v>
                </c:pt>
                <c:pt idx="236">
                  <c:v>9.875</c:v>
                </c:pt>
                <c:pt idx="237">
                  <c:v>9.9166666666666661</c:v>
                </c:pt>
                <c:pt idx="238">
                  <c:v>9.9583333333333339</c:v>
                </c:pt>
                <c:pt idx="239">
                  <c:v>10</c:v>
                </c:pt>
                <c:pt idx="240">
                  <c:v>10.041666666666666</c:v>
                </c:pt>
                <c:pt idx="241">
                  <c:v>10.083333333333334</c:v>
                </c:pt>
                <c:pt idx="242">
                  <c:v>10.125</c:v>
                </c:pt>
                <c:pt idx="243">
                  <c:v>10.166666666666666</c:v>
                </c:pt>
                <c:pt idx="244">
                  <c:v>10.208333333333334</c:v>
                </c:pt>
                <c:pt idx="245">
                  <c:v>10.25</c:v>
                </c:pt>
                <c:pt idx="246">
                  <c:v>10.291666666666666</c:v>
                </c:pt>
                <c:pt idx="247">
                  <c:v>10.333333333333334</c:v>
                </c:pt>
                <c:pt idx="248">
                  <c:v>10.375</c:v>
                </c:pt>
                <c:pt idx="249">
                  <c:v>10.416666666666666</c:v>
                </c:pt>
                <c:pt idx="250">
                  <c:v>10.458333333333334</c:v>
                </c:pt>
                <c:pt idx="251">
                  <c:v>10.5</c:v>
                </c:pt>
                <c:pt idx="252">
                  <c:v>10.541666666666666</c:v>
                </c:pt>
                <c:pt idx="253">
                  <c:v>10.583333333333334</c:v>
                </c:pt>
                <c:pt idx="254">
                  <c:v>10.625</c:v>
                </c:pt>
                <c:pt idx="255">
                  <c:v>10.666666666666666</c:v>
                </c:pt>
                <c:pt idx="256">
                  <c:v>10.708333333333334</c:v>
                </c:pt>
                <c:pt idx="257">
                  <c:v>10.75</c:v>
                </c:pt>
                <c:pt idx="258">
                  <c:v>10.791666666666666</c:v>
                </c:pt>
                <c:pt idx="259">
                  <c:v>10.833333333333334</c:v>
                </c:pt>
                <c:pt idx="260">
                  <c:v>10.875</c:v>
                </c:pt>
                <c:pt idx="261">
                  <c:v>10.916666666666666</c:v>
                </c:pt>
                <c:pt idx="262">
                  <c:v>10.958333333333334</c:v>
                </c:pt>
                <c:pt idx="263">
                  <c:v>11</c:v>
                </c:pt>
                <c:pt idx="264">
                  <c:v>11.041666666666666</c:v>
                </c:pt>
                <c:pt idx="265">
                  <c:v>11.083333333333334</c:v>
                </c:pt>
                <c:pt idx="266">
                  <c:v>11.125</c:v>
                </c:pt>
                <c:pt idx="267">
                  <c:v>11.166666666666666</c:v>
                </c:pt>
                <c:pt idx="268">
                  <c:v>11.208333333333334</c:v>
                </c:pt>
                <c:pt idx="269">
                  <c:v>11.25</c:v>
                </c:pt>
                <c:pt idx="270">
                  <c:v>11.291666666666666</c:v>
                </c:pt>
                <c:pt idx="271">
                  <c:v>11.333333333333334</c:v>
                </c:pt>
                <c:pt idx="272">
                  <c:v>11.375</c:v>
                </c:pt>
                <c:pt idx="273">
                  <c:v>11.416666666666666</c:v>
                </c:pt>
                <c:pt idx="274">
                  <c:v>11.458333333333334</c:v>
                </c:pt>
                <c:pt idx="275">
                  <c:v>11.5</c:v>
                </c:pt>
                <c:pt idx="276">
                  <c:v>11.541666666666666</c:v>
                </c:pt>
                <c:pt idx="277">
                  <c:v>11.583333333333334</c:v>
                </c:pt>
                <c:pt idx="278">
                  <c:v>11.625</c:v>
                </c:pt>
                <c:pt idx="279">
                  <c:v>11.666666666666666</c:v>
                </c:pt>
                <c:pt idx="280">
                  <c:v>11.708333333333334</c:v>
                </c:pt>
                <c:pt idx="281">
                  <c:v>11.75</c:v>
                </c:pt>
                <c:pt idx="282">
                  <c:v>11.791666666666666</c:v>
                </c:pt>
                <c:pt idx="283">
                  <c:v>11.833333333333334</c:v>
                </c:pt>
                <c:pt idx="284">
                  <c:v>11.875</c:v>
                </c:pt>
                <c:pt idx="285">
                  <c:v>11.916666666666666</c:v>
                </c:pt>
                <c:pt idx="286">
                  <c:v>11.958333333333334</c:v>
                </c:pt>
                <c:pt idx="287">
                  <c:v>12</c:v>
                </c:pt>
                <c:pt idx="288">
                  <c:v>12.041666666666666</c:v>
                </c:pt>
                <c:pt idx="289">
                  <c:v>12.083333333333334</c:v>
                </c:pt>
                <c:pt idx="290">
                  <c:v>12.125</c:v>
                </c:pt>
                <c:pt idx="291">
                  <c:v>12.166666666666666</c:v>
                </c:pt>
                <c:pt idx="292">
                  <c:v>12.208333333333334</c:v>
                </c:pt>
                <c:pt idx="293">
                  <c:v>12.25</c:v>
                </c:pt>
                <c:pt idx="294">
                  <c:v>12.291666666666666</c:v>
                </c:pt>
                <c:pt idx="295">
                  <c:v>12.333333333333334</c:v>
                </c:pt>
                <c:pt idx="296">
                  <c:v>12.375</c:v>
                </c:pt>
                <c:pt idx="297">
                  <c:v>12.416666666666666</c:v>
                </c:pt>
                <c:pt idx="298">
                  <c:v>12.458333333333334</c:v>
                </c:pt>
                <c:pt idx="299">
                  <c:v>12.5</c:v>
                </c:pt>
                <c:pt idx="300">
                  <c:v>12.541666666666666</c:v>
                </c:pt>
                <c:pt idx="301">
                  <c:v>12.583333333333334</c:v>
                </c:pt>
                <c:pt idx="302">
                  <c:v>12.625</c:v>
                </c:pt>
                <c:pt idx="303">
                  <c:v>12.666666666666666</c:v>
                </c:pt>
                <c:pt idx="304">
                  <c:v>12.708333333333334</c:v>
                </c:pt>
                <c:pt idx="305">
                  <c:v>12.75</c:v>
                </c:pt>
                <c:pt idx="306">
                  <c:v>12.791666666666666</c:v>
                </c:pt>
                <c:pt idx="307">
                  <c:v>12.833333333333334</c:v>
                </c:pt>
                <c:pt idx="308">
                  <c:v>12.875</c:v>
                </c:pt>
                <c:pt idx="309">
                  <c:v>12.916666666666666</c:v>
                </c:pt>
                <c:pt idx="310">
                  <c:v>12.958333333333334</c:v>
                </c:pt>
                <c:pt idx="311">
                  <c:v>13</c:v>
                </c:pt>
                <c:pt idx="312">
                  <c:v>13.041666666666666</c:v>
                </c:pt>
                <c:pt idx="313">
                  <c:v>13.083333333333334</c:v>
                </c:pt>
                <c:pt idx="314">
                  <c:v>13.125</c:v>
                </c:pt>
                <c:pt idx="315">
                  <c:v>13.166666666666666</c:v>
                </c:pt>
                <c:pt idx="316">
                  <c:v>13.208333333333334</c:v>
                </c:pt>
                <c:pt idx="317">
                  <c:v>13.25</c:v>
                </c:pt>
                <c:pt idx="318">
                  <c:v>13.291666666666666</c:v>
                </c:pt>
                <c:pt idx="319">
                  <c:v>13.333333333333334</c:v>
                </c:pt>
                <c:pt idx="320">
                  <c:v>13.375</c:v>
                </c:pt>
                <c:pt idx="321">
                  <c:v>13.416666666666666</c:v>
                </c:pt>
                <c:pt idx="322">
                  <c:v>13.458333333333334</c:v>
                </c:pt>
                <c:pt idx="323">
                  <c:v>13.5</c:v>
                </c:pt>
                <c:pt idx="324">
                  <c:v>13.541666666666666</c:v>
                </c:pt>
                <c:pt idx="325">
                  <c:v>13.583333333333334</c:v>
                </c:pt>
                <c:pt idx="326">
                  <c:v>13.625</c:v>
                </c:pt>
                <c:pt idx="327">
                  <c:v>13.666666666666666</c:v>
                </c:pt>
                <c:pt idx="328">
                  <c:v>13.708333333333334</c:v>
                </c:pt>
                <c:pt idx="329">
                  <c:v>13.75</c:v>
                </c:pt>
                <c:pt idx="330">
                  <c:v>13.791666666666666</c:v>
                </c:pt>
                <c:pt idx="331">
                  <c:v>13.833333333333334</c:v>
                </c:pt>
                <c:pt idx="332">
                  <c:v>13.875</c:v>
                </c:pt>
                <c:pt idx="333">
                  <c:v>13.916666666666666</c:v>
                </c:pt>
                <c:pt idx="334">
                  <c:v>13.958333333333334</c:v>
                </c:pt>
                <c:pt idx="335">
                  <c:v>14</c:v>
                </c:pt>
                <c:pt idx="336">
                  <c:v>14.041666666666666</c:v>
                </c:pt>
                <c:pt idx="337">
                  <c:v>14.083333333333334</c:v>
                </c:pt>
                <c:pt idx="338">
                  <c:v>14.125</c:v>
                </c:pt>
                <c:pt idx="339">
                  <c:v>14.166666666666666</c:v>
                </c:pt>
                <c:pt idx="340">
                  <c:v>14.208333333333334</c:v>
                </c:pt>
                <c:pt idx="341">
                  <c:v>14.25</c:v>
                </c:pt>
                <c:pt idx="342">
                  <c:v>14.291666666666666</c:v>
                </c:pt>
                <c:pt idx="343">
                  <c:v>14.333333333333334</c:v>
                </c:pt>
                <c:pt idx="344">
                  <c:v>14.375</c:v>
                </c:pt>
                <c:pt idx="345">
                  <c:v>14.416666666666666</c:v>
                </c:pt>
                <c:pt idx="346">
                  <c:v>14.458333333333334</c:v>
                </c:pt>
                <c:pt idx="347">
                  <c:v>14.5</c:v>
                </c:pt>
                <c:pt idx="348">
                  <c:v>14.541666666666666</c:v>
                </c:pt>
                <c:pt idx="349">
                  <c:v>14.583333333333334</c:v>
                </c:pt>
                <c:pt idx="350">
                  <c:v>14.625</c:v>
                </c:pt>
                <c:pt idx="351">
                  <c:v>14.666666666666666</c:v>
                </c:pt>
                <c:pt idx="352">
                  <c:v>14.708333333333334</c:v>
                </c:pt>
                <c:pt idx="353">
                  <c:v>14.75</c:v>
                </c:pt>
                <c:pt idx="354">
                  <c:v>14.791666666666666</c:v>
                </c:pt>
                <c:pt idx="355">
                  <c:v>14.833333333333334</c:v>
                </c:pt>
                <c:pt idx="356">
                  <c:v>14.875</c:v>
                </c:pt>
                <c:pt idx="357">
                  <c:v>14.916666666666666</c:v>
                </c:pt>
                <c:pt idx="358">
                  <c:v>14.958333333333334</c:v>
                </c:pt>
                <c:pt idx="359">
                  <c:v>15</c:v>
                </c:pt>
                <c:pt idx="360">
                  <c:v>15.041666666666666</c:v>
                </c:pt>
                <c:pt idx="361">
                  <c:v>15.083333333333334</c:v>
                </c:pt>
                <c:pt idx="362">
                  <c:v>15.125</c:v>
                </c:pt>
                <c:pt idx="363">
                  <c:v>15.166666666666666</c:v>
                </c:pt>
                <c:pt idx="364">
                  <c:v>15.208333333333334</c:v>
                </c:pt>
                <c:pt idx="365">
                  <c:v>15.25</c:v>
                </c:pt>
                <c:pt idx="366">
                  <c:v>15.291666666666666</c:v>
                </c:pt>
                <c:pt idx="367">
                  <c:v>15.333333333333334</c:v>
                </c:pt>
                <c:pt idx="368">
                  <c:v>15.375</c:v>
                </c:pt>
                <c:pt idx="369">
                  <c:v>15.416666666666666</c:v>
                </c:pt>
                <c:pt idx="370">
                  <c:v>15.458333333333334</c:v>
                </c:pt>
                <c:pt idx="371">
                  <c:v>15.5</c:v>
                </c:pt>
                <c:pt idx="372">
                  <c:v>15.541666666666666</c:v>
                </c:pt>
                <c:pt idx="373">
                  <c:v>15.583333333333334</c:v>
                </c:pt>
                <c:pt idx="374">
                  <c:v>15.625</c:v>
                </c:pt>
                <c:pt idx="375">
                  <c:v>15.666666666666666</c:v>
                </c:pt>
                <c:pt idx="376">
                  <c:v>15.708333333333334</c:v>
                </c:pt>
                <c:pt idx="377">
                  <c:v>15.75</c:v>
                </c:pt>
                <c:pt idx="378">
                  <c:v>15.791666666666666</c:v>
                </c:pt>
                <c:pt idx="379">
                  <c:v>15.833333333333334</c:v>
                </c:pt>
                <c:pt idx="380">
                  <c:v>15.875</c:v>
                </c:pt>
                <c:pt idx="381">
                  <c:v>15.916666666666666</c:v>
                </c:pt>
                <c:pt idx="382">
                  <c:v>15.958333333333334</c:v>
                </c:pt>
                <c:pt idx="383">
                  <c:v>16</c:v>
                </c:pt>
                <c:pt idx="384">
                  <c:v>16.041666666666668</c:v>
                </c:pt>
                <c:pt idx="385">
                  <c:v>16.083333333333332</c:v>
                </c:pt>
                <c:pt idx="386">
                  <c:v>16.125</c:v>
                </c:pt>
                <c:pt idx="387">
                  <c:v>16.166666666666668</c:v>
                </c:pt>
                <c:pt idx="388">
                  <c:v>16.208333333333332</c:v>
                </c:pt>
                <c:pt idx="389">
                  <c:v>16.25</c:v>
                </c:pt>
                <c:pt idx="390">
                  <c:v>16.291666666666668</c:v>
                </c:pt>
                <c:pt idx="391">
                  <c:v>16.333333333333332</c:v>
                </c:pt>
                <c:pt idx="392">
                  <c:v>16.375</c:v>
                </c:pt>
                <c:pt idx="393">
                  <c:v>16.416666666666668</c:v>
                </c:pt>
                <c:pt idx="394">
                  <c:v>16.458333333333332</c:v>
                </c:pt>
                <c:pt idx="395">
                  <c:v>16.5</c:v>
                </c:pt>
                <c:pt idx="396">
                  <c:v>16.541666666666668</c:v>
                </c:pt>
                <c:pt idx="397">
                  <c:v>16.583333333333332</c:v>
                </c:pt>
                <c:pt idx="398">
                  <c:v>16.625</c:v>
                </c:pt>
                <c:pt idx="399">
                  <c:v>16.666666666666668</c:v>
                </c:pt>
                <c:pt idx="400">
                  <c:v>16.708333333333332</c:v>
                </c:pt>
                <c:pt idx="401">
                  <c:v>16.75</c:v>
                </c:pt>
                <c:pt idx="402">
                  <c:v>16.791666666666668</c:v>
                </c:pt>
                <c:pt idx="403">
                  <c:v>16.833333333333332</c:v>
                </c:pt>
                <c:pt idx="404">
                  <c:v>16.875</c:v>
                </c:pt>
                <c:pt idx="405">
                  <c:v>16.916666666666668</c:v>
                </c:pt>
                <c:pt idx="406">
                  <c:v>16.958333333333332</c:v>
                </c:pt>
                <c:pt idx="407">
                  <c:v>17</c:v>
                </c:pt>
                <c:pt idx="408">
                  <c:v>17.041666666666668</c:v>
                </c:pt>
                <c:pt idx="409">
                  <c:v>17.083333333333332</c:v>
                </c:pt>
                <c:pt idx="410">
                  <c:v>17.125</c:v>
                </c:pt>
                <c:pt idx="411">
                  <c:v>17.166666666666668</c:v>
                </c:pt>
                <c:pt idx="412">
                  <c:v>17.208333333333332</c:v>
                </c:pt>
                <c:pt idx="413">
                  <c:v>17.25</c:v>
                </c:pt>
                <c:pt idx="414">
                  <c:v>17.291666666666668</c:v>
                </c:pt>
                <c:pt idx="415">
                  <c:v>17.333333333333332</c:v>
                </c:pt>
                <c:pt idx="416">
                  <c:v>17.375</c:v>
                </c:pt>
                <c:pt idx="417">
                  <c:v>17.416666666666668</c:v>
                </c:pt>
                <c:pt idx="418">
                  <c:v>17.458333333333332</c:v>
                </c:pt>
                <c:pt idx="419">
                  <c:v>17.5</c:v>
                </c:pt>
                <c:pt idx="420">
                  <c:v>17.541666666666668</c:v>
                </c:pt>
                <c:pt idx="421">
                  <c:v>17.583333333333332</c:v>
                </c:pt>
                <c:pt idx="422">
                  <c:v>17.625</c:v>
                </c:pt>
                <c:pt idx="423">
                  <c:v>17.666666666666668</c:v>
                </c:pt>
                <c:pt idx="424">
                  <c:v>17.708333333333332</c:v>
                </c:pt>
                <c:pt idx="425">
                  <c:v>17.75</c:v>
                </c:pt>
                <c:pt idx="426">
                  <c:v>17.791666666666668</c:v>
                </c:pt>
                <c:pt idx="427">
                  <c:v>17.833333333333332</c:v>
                </c:pt>
                <c:pt idx="428">
                  <c:v>17.875</c:v>
                </c:pt>
                <c:pt idx="429">
                  <c:v>17.916666666666668</c:v>
                </c:pt>
                <c:pt idx="430">
                  <c:v>17.958333333333332</c:v>
                </c:pt>
                <c:pt idx="431">
                  <c:v>18</c:v>
                </c:pt>
                <c:pt idx="432">
                  <c:v>18.041666666666668</c:v>
                </c:pt>
                <c:pt idx="433">
                  <c:v>18.083333333333332</c:v>
                </c:pt>
                <c:pt idx="434">
                  <c:v>18.125</c:v>
                </c:pt>
                <c:pt idx="435">
                  <c:v>18.166666666666668</c:v>
                </c:pt>
                <c:pt idx="436">
                  <c:v>18.208333333333332</c:v>
                </c:pt>
                <c:pt idx="437">
                  <c:v>18.25</c:v>
                </c:pt>
                <c:pt idx="438">
                  <c:v>18.291666666666668</c:v>
                </c:pt>
                <c:pt idx="439">
                  <c:v>18.333333333333332</c:v>
                </c:pt>
                <c:pt idx="440">
                  <c:v>18.375</c:v>
                </c:pt>
                <c:pt idx="441">
                  <c:v>18.416666666666668</c:v>
                </c:pt>
                <c:pt idx="442">
                  <c:v>18.458333333333332</c:v>
                </c:pt>
                <c:pt idx="443">
                  <c:v>18.5</c:v>
                </c:pt>
                <c:pt idx="444">
                  <c:v>18.541666666666668</c:v>
                </c:pt>
                <c:pt idx="445">
                  <c:v>18.583333333333332</c:v>
                </c:pt>
                <c:pt idx="446">
                  <c:v>18.625</c:v>
                </c:pt>
                <c:pt idx="447">
                  <c:v>18.666666666666668</c:v>
                </c:pt>
                <c:pt idx="448">
                  <c:v>18.708333333333332</c:v>
                </c:pt>
                <c:pt idx="449">
                  <c:v>18.75</c:v>
                </c:pt>
                <c:pt idx="450">
                  <c:v>18.791666666666668</c:v>
                </c:pt>
                <c:pt idx="451">
                  <c:v>18.833333333333332</c:v>
                </c:pt>
                <c:pt idx="452">
                  <c:v>18.875</c:v>
                </c:pt>
                <c:pt idx="453">
                  <c:v>18.916666666666668</c:v>
                </c:pt>
                <c:pt idx="454">
                  <c:v>18.958333333333332</c:v>
                </c:pt>
                <c:pt idx="455">
                  <c:v>19</c:v>
                </c:pt>
                <c:pt idx="456">
                  <c:v>19.041666666666668</c:v>
                </c:pt>
                <c:pt idx="457">
                  <c:v>19.083333333333332</c:v>
                </c:pt>
                <c:pt idx="458">
                  <c:v>19.125</c:v>
                </c:pt>
                <c:pt idx="459">
                  <c:v>19.166666666666668</c:v>
                </c:pt>
                <c:pt idx="460">
                  <c:v>19.208333333333332</c:v>
                </c:pt>
                <c:pt idx="461">
                  <c:v>19.25</c:v>
                </c:pt>
                <c:pt idx="462">
                  <c:v>19.291666666666668</c:v>
                </c:pt>
                <c:pt idx="463">
                  <c:v>19.333333333333332</c:v>
                </c:pt>
                <c:pt idx="464">
                  <c:v>19.375</c:v>
                </c:pt>
                <c:pt idx="465">
                  <c:v>19.416666666666668</c:v>
                </c:pt>
                <c:pt idx="466">
                  <c:v>19.458333333333332</c:v>
                </c:pt>
                <c:pt idx="467">
                  <c:v>19.5</c:v>
                </c:pt>
                <c:pt idx="468">
                  <c:v>19.541666666666668</c:v>
                </c:pt>
                <c:pt idx="469">
                  <c:v>19.583333333333332</c:v>
                </c:pt>
                <c:pt idx="470">
                  <c:v>19.625</c:v>
                </c:pt>
                <c:pt idx="471">
                  <c:v>19.666666666666668</c:v>
                </c:pt>
                <c:pt idx="472">
                  <c:v>19.708333333333332</c:v>
                </c:pt>
                <c:pt idx="473">
                  <c:v>19.75</c:v>
                </c:pt>
                <c:pt idx="474">
                  <c:v>19.791666666666668</c:v>
                </c:pt>
                <c:pt idx="475">
                  <c:v>19.833333333333332</c:v>
                </c:pt>
                <c:pt idx="476">
                  <c:v>19.875</c:v>
                </c:pt>
                <c:pt idx="477">
                  <c:v>19.916666666666668</c:v>
                </c:pt>
                <c:pt idx="478">
                  <c:v>19.958333333333332</c:v>
                </c:pt>
                <c:pt idx="479">
                  <c:v>20</c:v>
                </c:pt>
                <c:pt idx="480">
                  <c:v>20.041666666666668</c:v>
                </c:pt>
                <c:pt idx="481">
                  <c:v>20.083333333333332</c:v>
                </c:pt>
                <c:pt idx="482">
                  <c:v>20.125</c:v>
                </c:pt>
                <c:pt idx="483">
                  <c:v>20.166666666666668</c:v>
                </c:pt>
                <c:pt idx="484">
                  <c:v>20.208333333333332</c:v>
                </c:pt>
                <c:pt idx="485">
                  <c:v>20.25</c:v>
                </c:pt>
                <c:pt idx="486">
                  <c:v>20.291666666666668</c:v>
                </c:pt>
                <c:pt idx="487">
                  <c:v>20.333333333333332</c:v>
                </c:pt>
                <c:pt idx="488">
                  <c:v>20.375</c:v>
                </c:pt>
                <c:pt idx="489">
                  <c:v>20.416666666666668</c:v>
                </c:pt>
                <c:pt idx="490">
                  <c:v>20.458333333333332</c:v>
                </c:pt>
                <c:pt idx="491">
                  <c:v>20.5</c:v>
                </c:pt>
                <c:pt idx="492">
                  <c:v>20.541666666666668</c:v>
                </c:pt>
                <c:pt idx="493">
                  <c:v>20.583333333333332</c:v>
                </c:pt>
                <c:pt idx="494">
                  <c:v>20.625</c:v>
                </c:pt>
                <c:pt idx="495">
                  <c:v>20.666666666666668</c:v>
                </c:pt>
                <c:pt idx="496">
                  <c:v>20.708333333333332</c:v>
                </c:pt>
                <c:pt idx="497">
                  <c:v>20.75</c:v>
                </c:pt>
                <c:pt idx="498">
                  <c:v>20.791666666666668</c:v>
                </c:pt>
                <c:pt idx="499">
                  <c:v>20.833333333333332</c:v>
                </c:pt>
                <c:pt idx="500">
                  <c:v>20.875</c:v>
                </c:pt>
                <c:pt idx="501">
                  <c:v>20.916666666666668</c:v>
                </c:pt>
                <c:pt idx="502">
                  <c:v>20.958333333333332</c:v>
                </c:pt>
                <c:pt idx="503">
                  <c:v>21</c:v>
                </c:pt>
                <c:pt idx="504">
                  <c:v>21.041666666666668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3.1602925000000002</c:v>
                </c:pt>
                <c:pt idx="1">
                  <c:v>3.1602925000000002</c:v>
                </c:pt>
                <c:pt idx="2">
                  <c:v>3.1602925000000002</c:v>
                </c:pt>
                <c:pt idx="3">
                  <c:v>3.1602925000000002</c:v>
                </c:pt>
                <c:pt idx="4">
                  <c:v>3.1602925000000002</c:v>
                </c:pt>
                <c:pt idx="5">
                  <c:v>3.1602925000000002</c:v>
                </c:pt>
                <c:pt idx="6">
                  <c:v>3.1602925000000002</c:v>
                </c:pt>
                <c:pt idx="7">
                  <c:v>3.1602925000000002</c:v>
                </c:pt>
                <c:pt idx="8">
                  <c:v>3.1602925000000002</c:v>
                </c:pt>
                <c:pt idx="9">
                  <c:v>3.1602925000000002</c:v>
                </c:pt>
                <c:pt idx="10">
                  <c:v>3.1602925000000002</c:v>
                </c:pt>
                <c:pt idx="11">
                  <c:v>3.1602925000000002</c:v>
                </c:pt>
                <c:pt idx="12">
                  <c:v>3.1602925000000002</c:v>
                </c:pt>
                <c:pt idx="13">
                  <c:v>3.1602925000000002</c:v>
                </c:pt>
                <c:pt idx="14">
                  <c:v>3.1609761307311932</c:v>
                </c:pt>
                <c:pt idx="15">
                  <c:v>3.166539080954236</c:v>
                </c:pt>
                <c:pt idx="16">
                  <c:v>3.1689559204851379</c:v>
                </c:pt>
                <c:pt idx="17">
                  <c:v>3.1692137199447883</c:v>
                </c:pt>
                <c:pt idx="18">
                  <c:v>3.1689682559882244</c:v>
                </c:pt>
                <c:pt idx="19">
                  <c:v>3.1684595422660267</c:v>
                </c:pt>
                <c:pt idx="20">
                  <c:v>3.1677854082657095</c:v>
                </c:pt>
                <c:pt idx="21">
                  <c:v>3.1669965958187967</c:v>
                </c:pt>
                <c:pt idx="22">
                  <c:v>3.166125012994756</c:v>
                </c:pt>
                <c:pt idx="23">
                  <c:v>3.1651906292529515</c:v>
                </c:pt>
                <c:pt idx="24">
                  <c:v>3.1639148359481579</c:v>
                </c:pt>
                <c:pt idx="25">
                  <c:v>3.1626392830742551</c:v>
                </c:pt>
                <c:pt idx="26">
                  <c:v>3.1613626097865204</c:v>
                </c:pt>
                <c:pt idx="27">
                  <c:v>3.1602925000000002</c:v>
                </c:pt>
                <c:pt idx="28">
                  <c:v>3.1602925000000002</c:v>
                </c:pt>
                <c:pt idx="29">
                  <c:v>3.1602925000000002</c:v>
                </c:pt>
                <c:pt idx="30">
                  <c:v>3.1602925000000002</c:v>
                </c:pt>
                <c:pt idx="31">
                  <c:v>3.1602925000000002</c:v>
                </c:pt>
                <c:pt idx="32">
                  <c:v>3.1602925000000002</c:v>
                </c:pt>
                <c:pt idx="33">
                  <c:v>3.1602925000000002</c:v>
                </c:pt>
                <c:pt idx="34">
                  <c:v>3.1602925000000002</c:v>
                </c:pt>
                <c:pt idx="35">
                  <c:v>3.1602925000000002</c:v>
                </c:pt>
                <c:pt idx="36">
                  <c:v>3.1602925000000002</c:v>
                </c:pt>
                <c:pt idx="37">
                  <c:v>3.1602925000000002</c:v>
                </c:pt>
                <c:pt idx="38">
                  <c:v>3.1602925000000002</c:v>
                </c:pt>
                <c:pt idx="39">
                  <c:v>3.1602925000000002</c:v>
                </c:pt>
                <c:pt idx="40">
                  <c:v>3.1602925000000002</c:v>
                </c:pt>
                <c:pt idx="41">
                  <c:v>3.1602925000000002</c:v>
                </c:pt>
                <c:pt idx="42">
                  <c:v>3.1602925000000002</c:v>
                </c:pt>
                <c:pt idx="43">
                  <c:v>3.1602925000000002</c:v>
                </c:pt>
                <c:pt idx="44">
                  <c:v>3.1602925000000002</c:v>
                </c:pt>
                <c:pt idx="45">
                  <c:v>3.1602925000000002</c:v>
                </c:pt>
                <c:pt idx="46">
                  <c:v>3.1602925000000002</c:v>
                </c:pt>
                <c:pt idx="47">
                  <c:v>3.1602925000000002</c:v>
                </c:pt>
                <c:pt idx="48">
                  <c:v>3.1602925000000002</c:v>
                </c:pt>
                <c:pt idx="49">
                  <c:v>3.1602925000000002</c:v>
                </c:pt>
                <c:pt idx="50">
                  <c:v>3.1602925000000002</c:v>
                </c:pt>
                <c:pt idx="51">
                  <c:v>3.1602925000000002</c:v>
                </c:pt>
                <c:pt idx="52">
                  <c:v>3.1602925000000002</c:v>
                </c:pt>
                <c:pt idx="53">
                  <c:v>3.1602925000000002</c:v>
                </c:pt>
                <c:pt idx="54">
                  <c:v>3.1602925000000002</c:v>
                </c:pt>
                <c:pt idx="55">
                  <c:v>3.1602925000000002</c:v>
                </c:pt>
                <c:pt idx="56">
                  <c:v>3.1602925000000002</c:v>
                </c:pt>
                <c:pt idx="57">
                  <c:v>3.1602925000000002</c:v>
                </c:pt>
                <c:pt idx="58">
                  <c:v>3.1602925000000002</c:v>
                </c:pt>
                <c:pt idx="59">
                  <c:v>3.1602925000000002</c:v>
                </c:pt>
                <c:pt idx="60">
                  <c:v>3.1602925000000002</c:v>
                </c:pt>
                <c:pt idx="61">
                  <c:v>3.1602925000000002</c:v>
                </c:pt>
                <c:pt idx="62">
                  <c:v>3.1602925000000002</c:v>
                </c:pt>
                <c:pt idx="63">
                  <c:v>3.1602925000000002</c:v>
                </c:pt>
                <c:pt idx="64">
                  <c:v>3.1602925000000002</c:v>
                </c:pt>
                <c:pt idx="65">
                  <c:v>3.1602925000000002</c:v>
                </c:pt>
                <c:pt idx="66">
                  <c:v>3.1602925000000002</c:v>
                </c:pt>
                <c:pt idx="67">
                  <c:v>3.1602925000000002</c:v>
                </c:pt>
                <c:pt idx="68">
                  <c:v>3.1602925000000002</c:v>
                </c:pt>
                <c:pt idx="69">
                  <c:v>3.1602925000000002</c:v>
                </c:pt>
                <c:pt idx="70">
                  <c:v>3.1602925000000002</c:v>
                </c:pt>
                <c:pt idx="71">
                  <c:v>3.1602925000000002</c:v>
                </c:pt>
                <c:pt idx="72">
                  <c:v>3.1602925000000002</c:v>
                </c:pt>
                <c:pt idx="73">
                  <c:v>3.1602925000000002</c:v>
                </c:pt>
                <c:pt idx="74">
                  <c:v>3.1602925000000002</c:v>
                </c:pt>
                <c:pt idx="75">
                  <c:v>3.1602925000000002</c:v>
                </c:pt>
                <c:pt idx="76">
                  <c:v>3.1602925000000002</c:v>
                </c:pt>
                <c:pt idx="77">
                  <c:v>3.1602925000000002</c:v>
                </c:pt>
                <c:pt idx="78">
                  <c:v>3.1602925000000002</c:v>
                </c:pt>
                <c:pt idx="79">
                  <c:v>3.1602925000000002</c:v>
                </c:pt>
                <c:pt idx="80">
                  <c:v>3.1602925000000002</c:v>
                </c:pt>
                <c:pt idx="81">
                  <c:v>3.1602925000000002</c:v>
                </c:pt>
                <c:pt idx="82">
                  <c:v>3.1602925000000002</c:v>
                </c:pt>
                <c:pt idx="83">
                  <c:v>3.1602925000000002</c:v>
                </c:pt>
                <c:pt idx="84">
                  <c:v>3.1602925000000002</c:v>
                </c:pt>
                <c:pt idx="85">
                  <c:v>3.1602925000000002</c:v>
                </c:pt>
                <c:pt idx="86">
                  <c:v>3.1602925000000002</c:v>
                </c:pt>
                <c:pt idx="87">
                  <c:v>3.1623587364181285</c:v>
                </c:pt>
                <c:pt idx="88">
                  <c:v>3.1630168577345863</c:v>
                </c:pt>
                <c:pt idx="89">
                  <c:v>3.162560613511344</c:v>
                </c:pt>
                <c:pt idx="90">
                  <c:v>3.1618393175047017</c:v>
                </c:pt>
                <c:pt idx="91">
                  <c:v>3.1609782552276937</c:v>
                </c:pt>
                <c:pt idx="92">
                  <c:v>3.1602925000000002</c:v>
                </c:pt>
                <c:pt idx="93">
                  <c:v>3.1602925000000002</c:v>
                </c:pt>
                <c:pt idx="94">
                  <c:v>3.1602925000000002</c:v>
                </c:pt>
                <c:pt idx="95">
                  <c:v>3.1602925000000002</c:v>
                </c:pt>
                <c:pt idx="96">
                  <c:v>3.1602925000000002</c:v>
                </c:pt>
                <c:pt idx="97">
                  <c:v>3.1602925000000002</c:v>
                </c:pt>
                <c:pt idx="98">
                  <c:v>3.1602925000000002</c:v>
                </c:pt>
                <c:pt idx="99">
                  <c:v>3.1602925000000002</c:v>
                </c:pt>
                <c:pt idx="100">
                  <c:v>3.1602925000000002</c:v>
                </c:pt>
                <c:pt idx="101">
                  <c:v>3.1602925000000002</c:v>
                </c:pt>
                <c:pt idx="102">
                  <c:v>3.1602925000000002</c:v>
                </c:pt>
                <c:pt idx="103">
                  <c:v>3.1602925000000002</c:v>
                </c:pt>
                <c:pt idx="104">
                  <c:v>3.1602925000000002</c:v>
                </c:pt>
                <c:pt idx="105">
                  <c:v>3.1602925000000002</c:v>
                </c:pt>
                <c:pt idx="106">
                  <c:v>3.1602925000000002</c:v>
                </c:pt>
                <c:pt idx="107">
                  <c:v>3.1602925000000002</c:v>
                </c:pt>
                <c:pt idx="108">
                  <c:v>3.1602925000000002</c:v>
                </c:pt>
                <c:pt idx="109">
                  <c:v>3.1602925000000002</c:v>
                </c:pt>
                <c:pt idx="110">
                  <c:v>3.160596815854432</c:v>
                </c:pt>
                <c:pt idx="111">
                  <c:v>3.1649824972931486</c:v>
                </c:pt>
                <c:pt idx="112">
                  <c:v>3.1668137057812036</c:v>
                </c:pt>
                <c:pt idx="113">
                  <c:v>3.1668345596040051</c:v>
                </c:pt>
                <c:pt idx="114">
                  <c:v>3.1664314221872818</c:v>
                </c:pt>
                <c:pt idx="115">
                  <c:v>3.1658060297895059</c:v>
                </c:pt>
                <c:pt idx="116">
                  <c:v>3.1650404380022525</c:v>
                </c:pt>
                <c:pt idx="117">
                  <c:v>3.1641778479825575</c:v>
                </c:pt>
                <c:pt idx="118">
                  <c:v>3.163245166870881</c:v>
                </c:pt>
                <c:pt idx="119">
                  <c:v>3.1622586459266424</c:v>
                </c:pt>
                <c:pt idx="120">
                  <c:v>3.1609821262919917</c:v>
                </c:pt>
                <c:pt idx="121">
                  <c:v>3.1602925000000002</c:v>
                </c:pt>
                <c:pt idx="122">
                  <c:v>3.1602925000000002</c:v>
                </c:pt>
                <c:pt idx="123">
                  <c:v>3.1607073704646704</c:v>
                </c:pt>
                <c:pt idx="124">
                  <c:v>3.1616795192267211</c:v>
                </c:pt>
                <c:pt idx="125">
                  <c:v>3.1631935078498676</c:v>
                </c:pt>
                <c:pt idx="126">
                  <c:v>3.1652662859386229</c:v>
                </c:pt>
                <c:pt idx="127">
                  <c:v>3.1679458987567899</c:v>
                </c:pt>
                <c:pt idx="128">
                  <c:v>3.1713141943605221</c:v>
                </c:pt>
                <c:pt idx="129">
                  <c:v>3.175498372155972</c:v>
                </c:pt>
                <c:pt idx="130">
                  <c:v>3.1806877259230939</c:v>
                </c:pt>
                <c:pt idx="131">
                  <c:v>3.18734607774392</c:v>
                </c:pt>
                <c:pt idx="132">
                  <c:v>3.1963055402213825</c:v>
                </c:pt>
                <c:pt idx="133">
                  <c:v>3.2088612323112451</c:v>
                </c:pt>
                <c:pt idx="134">
                  <c:v>3.2282950126166221</c:v>
                </c:pt>
                <c:pt idx="135">
                  <c:v>3.29420927890903</c:v>
                </c:pt>
                <c:pt idx="136">
                  <c:v>3.3277322270931591</c:v>
                </c:pt>
                <c:pt idx="137">
                  <c:v>3.3407380865511409</c:v>
                </c:pt>
                <c:pt idx="138">
                  <c:v>3.3490162162359076</c:v>
                </c:pt>
                <c:pt idx="139">
                  <c:v>3.3548382316426544</c:v>
                </c:pt>
                <c:pt idx="140">
                  <c:v>3.3591251462682576</c:v>
                </c:pt>
                <c:pt idx="141">
                  <c:v>3.3623591126744117</c:v>
                </c:pt>
                <c:pt idx="142">
                  <c:v>3.3648290122764051</c:v>
                </c:pt>
                <c:pt idx="143">
                  <c:v>3.3667219198487519</c:v>
                </c:pt>
                <c:pt idx="144">
                  <c:v>3.3655116228141391</c:v>
                </c:pt>
                <c:pt idx="145">
                  <c:v>3.3643010613221906</c:v>
                </c:pt>
                <c:pt idx="146">
                  <c:v>3.3630901381923954</c:v>
                </c:pt>
                <c:pt idx="147">
                  <c:v>3.361878764654139</c:v>
                </c:pt>
                <c:pt idx="148">
                  <c:v>3.3606672124748105</c:v>
                </c:pt>
                <c:pt idx="149">
                  <c:v>3.3594550259881917</c:v>
                </c:pt>
                <c:pt idx="150">
                  <c:v>3.3582428417429386</c:v>
                </c:pt>
                <c:pt idx="151">
                  <c:v>3.3570298414055446</c:v>
                </c:pt>
                <c:pt idx="152">
                  <c:v>3.3558170220664785</c:v>
                </c:pt>
                <c:pt idx="153">
                  <c:v>3.3546032069755469</c:v>
                </c:pt>
                <c:pt idx="154">
                  <c:v>3.3533929906065687</c:v>
                </c:pt>
                <c:pt idx="155">
                  <c:v>3.3522110143830894</c:v>
                </c:pt>
                <c:pt idx="156">
                  <c:v>3.3510798192858631</c:v>
                </c:pt>
                <c:pt idx="157">
                  <c:v>3.3500318189911944</c:v>
                </c:pt>
                <c:pt idx="158">
                  <c:v>3.3491532992998931</c:v>
                </c:pt>
                <c:pt idx="159">
                  <c:v>3.349470880467547</c:v>
                </c:pt>
                <c:pt idx="160">
                  <c:v>3.3492199887614791</c:v>
                </c:pt>
                <c:pt idx="161">
                  <c:v>3.3484242113784881</c:v>
                </c:pt>
                <c:pt idx="162">
                  <c:v>3.3474950854046437</c:v>
                </c:pt>
                <c:pt idx="163">
                  <c:v>3.3464951989232827</c:v>
                </c:pt>
                <c:pt idx="164">
                  <c:v>3.3454498899636351</c:v>
                </c:pt>
                <c:pt idx="165">
                  <c:v>3.3443723657674731</c:v>
                </c:pt>
                <c:pt idx="166">
                  <c:v>3.3432720006360781</c:v>
                </c:pt>
                <c:pt idx="167">
                  <c:v>3.342152796000637</c:v>
                </c:pt>
                <c:pt idx="168">
                  <c:v>3.3409354447793214</c:v>
                </c:pt>
                <c:pt idx="169">
                  <c:v>3.3397171805164789</c:v>
                </c:pt>
                <c:pt idx="170">
                  <c:v>3.3384990102628289</c:v>
                </c:pt>
                <c:pt idx="171">
                  <c:v>3.3372800871303943</c:v>
                </c:pt>
                <c:pt idx="172">
                  <c:v>3.3360610969426241</c:v>
                </c:pt>
                <c:pt idx="173">
                  <c:v>3.3348415118151826</c:v>
                </c:pt>
                <c:pt idx="174">
                  <c:v>3.3336217007912259</c:v>
                </c:pt>
                <c:pt idx="175">
                  <c:v>3.332401450531405</c:v>
                </c:pt>
                <c:pt idx="176">
                  <c:v>3.3311808177689235</c:v>
                </c:pt>
                <c:pt idx="177">
                  <c:v>3.3299598992735531</c:v>
                </c:pt>
                <c:pt idx="178">
                  <c:v>3.3287384438699248</c:v>
                </c:pt>
                <c:pt idx="179">
                  <c:v>3.327516853987194</c:v>
                </c:pt>
                <c:pt idx="180">
                  <c:v>3.3262945750395359</c:v>
                </c:pt>
                <c:pt idx="181">
                  <c:v>3.3250723105952718</c:v>
                </c:pt>
                <c:pt idx="182">
                  <c:v>3.3238492072004524</c:v>
                </c:pt>
                <c:pt idx="183">
                  <c:v>3.3226262650083087</c:v>
                </c:pt>
                <c:pt idx="184">
                  <c:v>3.3214023362629561</c:v>
                </c:pt>
                <c:pt idx="185">
                  <c:v>3.3201787131243616</c:v>
                </c:pt>
                <c:pt idx="186">
                  <c:v>3.3189539581248684</c:v>
                </c:pt>
                <c:pt idx="187">
                  <c:v>3.317729650828972</c:v>
                </c:pt>
                <c:pt idx="188">
                  <c:v>3.3165040686715073</c:v>
                </c:pt>
                <c:pt idx="189">
                  <c:v>3.3152789392488287</c:v>
                </c:pt>
                <c:pt idx="190">
                  <c:v>3.3140526637756316</c:v>
                </c:pt>
                <c:pt idx="191">
                  <c:v>3.3128267072380222</c:v>
                </c:pt>
                <c:pt idx="192">
                  <c:v>3.3115997392974155</c:v>
                </c:pt>
                <c:pt idx="193">
                  <c:v>3.3103729547433129</c:v>
                </c:pt>
                <c:pt idx="194">
                  <c:v>3.3091452910843921</c:v>
                </c:pt>
                <c:pt idx="195">
                  <c:v>3.3079176776120423</c:v>
                </c:pt>
                <c:pt idx="196">
                  <c:v>3.3067085316638671</c:v>
                </c:pt>
                <c:pt idx="197">
                  <c:v>3.3055791893944795</c:v>
                </c:pt>
                <c:pt idx="198">
                  <c:v>3.3045451931864211</c:v>
                </c:pt>
                <c:pt idx="199">
                  <c:v>3.3036223411846182</c:v>
                </c:pt>
                <c:pt idx="200">
                  <c:v>3.3028324637929449</c:v>
                </c:pt>
                <c:pt idx="201">
                  <c:v>3.3022039208288967</c:v>
                </c:pt>
                <c:pt idx="202">
                  <c:v>3.301777747366526</c:v>
                </c:pt>
                <c:pt idx="203">
                  <c:v>3.3016166241811304</c:v>
                </c:pt>
                <c:pt idx="204">
                  <c:v>3.3018233474157133</c:v>
                </c:pt>
                <c:pt idx="205">
                  <c:v>3.3025940872316926</c:v>
                </c:pt>
                <c:pt idx="206">
                  <c:v>3.3044238823061209</c:v>
                </c:pt>
                <c:pt idx="207">
                  <c:v>3.3133001459410099</c:v>
                </c:pt>
                <c:pt idx="208">
                  <c:v>3.3173453730589952</c:v>
                </c:pt>
                <c:pt idx="209">
                  <c:v>3.3182852457099927</c:v>
                </c:pt>
                <c:pt idx="210">
                  <c:v>3.3185079426796364</c:v>
                </c:pt>
                <c:pt idx="211">
                  <c:v>3.3183575023995115</c:v>
                </c:pt>
                <c:pt idx="212">
                  <c:v>3.3179767664988815</c:v>
                </c:pt>
                <c:pt idx="213">
                  <c:v>3.3174380787826303</c:v>
                </c:pt>
                <c:pt idx="214">
                  <c:v>3.3167836510824031</c:v>
                </c:pt>
                <c:pt idx="215">
                  <c:v>3.3160415655192597</c:v>
                </c:pt>
                <c:pt idx="216">
                  <c:v>3.3148160872222445</c:v>
                </c:pt>
                <c:pt idx="217">
                  <c:v>3.3135898482739257</c:v>
                </c:pt>
                <c:pt idx="218">
                  <c:v>3.3123636786805921</c:v>
                </c:pt>
                <c:pt idx="219">
                  <c:v>3.3111366111245841</c:v>
                </c:pt>
                <c:pt idx="220">
                  <c:v>3.3099097469855732</c:v>
                </c:pt>
                <c:pt idx="221">
                  <c:v>3.3086818499184338</c:v>
                </c:pt>
                <c:pt idx="222">
                  <c:v>3.3074542879718876</c:v>
                </c:pt>
                <c:pt idx="223">
                  <c:v>3.3062255604899868</c:v>
                </c:pt>
                <c:pt idx="224">
                  <c:v>3.3049972894833965</c:v>
                </c:pt>
                <c:pt idx="225">
                  <c:v>3.3037677386610231</c:v>
                </c:pt>
                <c:pt idx="226">
                  <c:v>3.302538637293555</c:v>
                </c:pt>
                <c:pt idx="227">
                  <c:v>3.3013083802405365</c:v>
                </c:pt>
                <c:pt idx="228">
                  <c:v>3.3000784476109413</c:v>
                </c:pt>
                <c:pt idx="229">
                  <c:v>3.2988474810247053</c:v>
                </c:pt>
                <c:pt idx="230">
                  <c:v>3.2976167162315804</c:v>
                </c:pt>
                <c:pt idx="231">
                  <c:v>3.2963850367968366</c:v>
                </c:pt>
                <c:pt idx="232">
                  <c:v>3.2951534389386365</c:v>
                </c:pt>
                <c:pt idx="233">
                  <c:v>3.2939210433273201</c:v>
                </c:pt>
                <c:pt idx="234">
                  <c:v>3.2926886115023652</c:v>
                </c:pt>
                <c:pt idx="235">
                  <c:v>3.2914554963735796</c:v>
                </c:pt>
                <c:pt idx="236">
                  <c:v>3.2902222296800661</c:v>
                </c:pt>
                <c:pt idx="237">
                  <c:v>3.2889883916800291</c:v>
                </c:pt>
                <c:pt idx="238">
                  <c:v>3.2877542892160347</c:v>
                </c:pt>
                <c:pt idx="239">
                  <c:v>3.2865197249780214</c:v>
                </c:pt>
                <c:pt idx="240">
                  <c:v>3.2852847858415193</c:v>
                </c:pt>
                <c:pt idx="241">
                  <c:v>3.2840494920100767</c:v>
                </c:pt>
                <c:pt idx="242">
                  <c:v>3.2828137152989316</c:v>
                </c:pt>
                <c:pt idx="243">
                  <c:v>3.2815776884966552</c:v>
                </c:pt>
                <c:pt idx="244">
                  <c:v>3.2803410733086391</c:v>
                </c:pt>
                <c:pt idx="245">
                  <c:v>3.2791043101288424</c:v>
                </c:pt>
                <c:pt idx="246">
                  <c:v>3.277866855561649</c:v>
                </c:pt>
                <c:pt idx="247">
                  <c:v>3.276629352584465</c:v>
                </c:pt>
                <c:pt idx="248">
                  <c:v>3.2753910577357179</c:v>
                </c:pt>
                <c:pt idx="249">
                  <c:v>3.2741528115280403</c:v>
                </c:pt>
                <c:pt idx="250">
                  <c:v>3.2729136754953054</c:v>
                </c:pt>
                <c:pt idx="251">
                  <c:v>3.2716746826107297</c:v>
                </c:pt>
                <c:pt idx="252">
                  <c:v>3.2704347044915236</c:v>
                </c:pt>
                <c:pt idx="253">
                  <c:v>3.2691949614702893</c:v>
                </c:pt>
                <c:pt idx="254">
                  <c:v>3.2679541403620882</c:v>
                </c:pt>
                <c:pt idx="255">
                  <c:v>3.2667136437310198</c:v>
                </c:pt>
                <c:pt idx="256">
                  <c:v>3.2654719787312705</c:v>
                </c:pt>
                <c:pt idx="257">
                  <c:v>3.2642307250037166</c:v>
                </c:pt>
                <c:pt idx="258">
                  <c:v>3.2629882152098482</c:v>
                </c:pt>
                <c:pt idx="259">
                  <c:v>3.2617461783698607</c:v>
                </c:pt>
                <c:pt idx="260">
                  <c:v>3.2605028453950551</c:v>
                </c:pt>
                <c:pt idx="261">
                  <c:v>3.2592599638631512</c:v>
                </c:pt>
                <c:pt idx="262">
                  <c:v>3.2580158648705271</c:v>
                </c:pt>
                <c:pt idx="263">
                  <c:v>3.256772137747022</c:v>
                </c:pt>
                <c:pt idx="264">
                  <c:v>3.2555272692062633</c:v>
                </c:pt>
                <c:pt idx="265">
                  <c:v>3.2542826955914923</c:v>
                </c:pt>
                <c:pt idx="266">
                  <c:v>3.2530370539585705</c:v>
                </c:pt>
                <c:pt idx="267">
                  <c:v>3.2517916329529024</c:v>
                </c:pt>
                <c:pt idx="268">
                  <c:v>3.2505452146700122</c:v>
                </c:pt>
                <c:pt idx="269">
                  <c:v>3.249298945373857</c:v>
                </c:pt>
                <c:pt idx="270">
                  <c:v>3.2480517468693573</c:v>
                </c:pt>
                <c:pt idx="271">
                  <c:v>3.2468046283831793</c:v>
                </c:pt>
                <c:pt idx="272">
                  <c:v>3.2455566460715315</c:v>
                </c:pt>
                <c:pt idx="273">
                  <c:v>3.2443086774958587</c:v>
                </c:pt>
                <c:pt idx="274">
                  <c:v>3.2430599077775661</c:v>
                </c:pt>
                <c:pt idx="275">
                  <c:v>3.2418110882130016</c:v>
                </c:pt>
                <c:pt idx="276">
                  <c:v>3.240561527474545</c:v>
                </c:pt>
                <c:pt idx="277">
                  <c:v>3.2393118560217786</c:v>
                </c:pt>
                <c:pt idx="278">
                  <c:v>3.2380615006355562</c:v>
                </c:pt>
                <c:pt idx="279">
                  <c:v>3.2368109763953736</c:v>
                </c:pt>
                <c:pt idx="280">
                  <c:v>3.2355598227196367</c:v>
                </c:pt>
                <c:pt idx="281">
                  <c:v>3.2343084447929327</c:v>
                </c:pt>
                <c:pt idx="282">
                  <c:v>3.2330564891717239</c:v>
                </c:pt>
                <c:pt idx="283">
                  <c:v>3.2318042566595135</c:v>
                </c:pt>
                <c:pt idx="284">
                  <c:v>3.2305514954226031</c:v>
                </c:pt>
                <c:pt idx="285">
                  <c:v>3.2292984074260307</c:v>
                </c:pt>
                <c:pt idx="286">
                  <c:v>3.2280448368888526</c:v>
                </c:pt>
                <c:pt idx="287">
                  <c:v>3.2267908925092059</c:v>
                </c:pt>
                <c:pt idx="288">
                  <c:v>3.225536508972795</c:v>
                </c:pt>
                <c:pt idx="289">
                  <c:v>3.224281707311516</c:v>
                </c:pt>
                <c:pt idx="290">
                  <c:v>3.223026507074501</c:v>
                </c:pt>
                <c:pt idx="291">
                  <c:v>3.2217708472331927</c:v>
                </c:pt>
                <c:pt idx="292">
                  <c:v>3.2205148265704917</c:v>
                </c:pt>
                <c:pt idx="293">
                  <c:v>3.219258307650934</c:v>
                </c:pt>
                <c:pt idx="294">
                  <c:v>3.2180014628189415</c:v>
                </c:pt>
                <c:pt idx="295">
                  <c:v>3.2167440839231047</c:v>
                </c:pt>
                <c:pt idx="296">
                  <c:v>3.2154864111635444</c:v>
                </c:pt>
                <c:pt idx="297">
                  <c:v>3.2142281713935992</c:v>
                </c:pt>
                <c:pt idx="298">
                  <c:v>3.2129696669334589</c:v>
                </c:pt>
                <c:pt idx="299">
                  <c:v>3.2117105653917921</c:v>
                </c:pt>
                <c:pt idx="300">
                  <c:v>3.210451225443256</c:v>
                </c:pt>
                <c:pt idx="301">
                  <c:v>3.2091912612324793</c:v>
                </c:pt>
                <c:pt idx="302">
                  <c:v>3.2079310819928626</c:v>
                </c:pt>
                <c:pt idx="303">
                  <c:v>3.2066702542158279</c:v>
                </c:pt>
                <c:pt idx="304">
                  <c:v>3.2054092318675096</c:v>
                </c:pt>
                <c:pt idx="305">
                  <c:v>3.20414753962732</c:v>
                </c:pt>
                <c:pt idx="306">
                  <c:v>3.2028856703376762</c:v>
                </c:pt>
                <c:pt idx="307">
                  <c:v>3.2016231127376984</c:v>
                </c:pt>
                <c:pt idx="308">
                  <c:v>3.2003603926590345</c:v>
                </c:pt>
                <c:pt idx="309">
                  <c:v>3.1990969688029125</c:v>
                </c:pt>
                <c:pt idx="310">
                  <c:v>3.1978333940723953</c:v>
                </c:pt>
                <c:pt idx="311">
                  <c:v>3.1965691030640628</c:v>
                </c:pt>
                <c:pt idx="312">
                  <c:v>3.1953046698036514</c:v>
                </c:pt>
                <c:pt idx="313">
                  <c:v>3.1940395107473445</c:v>
                </c:pt>
                <c:pt idx="314">
                  <c:v>3.1927742150637242</c:v>
                </c:pt>
                <c:pt idx="315">
                  <c:v>3.1915081870639943</c:v>
                </c:pt>
                <c:pt idx="316">
                  <c:v>3.1902420250485051</c:v>
                </c:pt>
                <c:pt idx="317">
                  <c:v>3.1889751272102336</c:v>
                </c:pt>
                <c:pt idx="318">
                  <c:v>3.1877080949388015</c:v>
                </c:pt>
                <c:pt idx="319">
                  <c:v>3.1864403263672116</c:v>
                </c:pt>
                <c:pt idx="320">
                  <c:v>3.1851724199002804</c:v>
                </c:pt>
                <c:pt idx="321">
                  <c:v>3.1839037797009508</c:v>
                </c:pt>
                <c:pt idx="322">
                  <c:v>3.1826349950834105</c:v>
                </c:pt>
                <c:pt idx="323">
                  <c:v>3.1813654823622897</c:v>
                </c:pt>
                <c:pt idx="324">
                  <c:v>3.1800958156234058</c:v>
                </c:pt>
                <c:pt idx="325">
                  <c:v>3.178825429486825</c:v>
                </c:pt>
                <c:pt idx="326">
                  <c:v>3.1775548766401696</c:v>
                </c:pt>
                <c:pt idx="327">
                  <c:v>3.1762836161948571</c:v>
                </c:pt>
                <c:pt idx="328">
                  <c:v>3.1750121732382359</c:v>
                </c:pt>
                <c:pt idx="329">
                  <c:v>3.1737400375913309</c:v>
                </c:pt>
                <c:pt idx="330">
                  <c:v>3.1724677005067119</c:v>
                </c:pt>
                <c:pt idx="331">
                  <c:v>3.1711946887657785</c:v>
                </c:pt>
                <c:pt idx="332">
                  <c:v>3.1699214535192213</c:v>
                </c:pt>
                <c:pt idx="333">
                  <c:v>3.1686475647922623</c:v>
                </c:pt>
                <c:pt idx="334">
                  <c:v>3.1673734273338443</c:v>
                </c:pt>
                <c:pt idx="335">
                  <c:v>3.1660986607293164</c:v>
                </c:pt>
                <c:pt idx="336">
                  <c:v>3.1648236169930613</c:v>
                </c:pt>
                <c:pt idx="337">
                  <c:v>3.1635479716198898</c:v>
                </c:pt>
                <c:pt idx="338">
                  <c:v>3.1622720175236938</c:v>
                </c:pt>
                <c:pt idx="339">
                  <c:v>3.1609954924912853</c:v>
                </c:pt>
                <c:pt idx="340">
                  <c:v>3.1602925000000002</c:v>
                </c:pt>
                <c:pt idx="341">
                  <c:v>3.1602925000000002</c:v>
                </c:pt>
                <c:pt idx="342">
                  <c:v>3.1602925000000002</c:v>
                </c:pt>
                <c:pt idx="343">
                  <c:v>3.1602925000000002</c:v>
                </c:pt>
                <c:pt idx="344">
                  <c:v>3.1602925000000002</c:v>
                </c:pt>
                <c:pt idx="345">
                  <c:v>3.1602925000000002</c:v>
                </c:pt>
                <c:pt idx="346">
                  <c:v>3.1602925000000002</c:v>
                </c:pt>
                <c:pt idx="347">
                  <c:v>3.1602925000000002</c:v>
                </c:pt>
                <c:pt idx="348">
                  <c:v>3.1602925000000002</c:v>
                </c:pt>
                <c:pt idx="349">
                  <c:v>3.1602925000000002</c:v>
                </c:pt>
                <c:pt idx="350">
                  <c:v>3.1602925000000002</c:v>
                </c:pt>
                <c:pt idx="351">
                  <c:v>3.1602925000000002</c:v>
                </c:pt>
                <c:pt idx="352">
                  <c:v>3.1602925000000002</c:v>
                </c:pt>
                <c:pt idx="353">
                  <c:v>3.1602925000000002</c:v>
                </c:pt>
                <c:pt idx="354">
                  <c:v>3.1602925000000002</c:v>
                </c:pt>
                <c:pt idx="355">
                  <c:v>3.1602925000000002</c:v>
                </c:pt>
                <c:pt idx="356">
                  <c:v>3.1602925000000002</c:v>
                </c:pt>
                <c:pt idx="357">
                  <c:v>3.1602925000000002</c:v>
                </c:pt>
                <c:pt idx="358">
                  <c:v>3.1602925000000002</c:v>
                </c:pt>
                <c:pt idx="359">
                  <c:v>3.1602925000000002</c:v>
                </c:pt>
                <c:pt idx="360">
                  <c:v>3.1602925000000002</c:v>
                </c:pt>
                <c:pt idx="361">
                  <c:v>3.1602925000000002</c:v>
                </c:pt>
                <c:pt idx="362">
                  <c:v>3.1602925000000002</c:v>
                </c:pt>
                <c:pt idx="363">
                  <c:v>3.1602925000000002</c:v>
                </c:pt>
                <c:pt idx="364">
                  <c:v>3.1602925000000002</c:v>
                </c:pt>
                <c:pt idx="365">
                  <c:v>3.1602925000000002</c:v>
                </c:pt>
                <c:pt idx="366">
                  <c:v>3.1602925000000002</c:v>
                </c:pt>
                <c:pt idx="367">
                  <c:v>3.1602925000000002</c:v>
                </c:pt>
                <c:pt idx="368">
                  <c:v>3.1602925000000002</c:v>
                </c:pt>
                <c:pt idx="369">
                  <c:v>3.1602925000000002</c:v>
                </c:pt>
                <c:pt idx="370">
                  <c:v>3.1602925000000002</c:v>
                </c:pt>
                <c:pt idx="371">
                  <c:v>3.1602925000000002</c:v>
                </c:pt>
                <c:pt idx="372">
                  <c:v>3.1602925000000002</c:v>
                </c:pt>
                <c:pt idx="373">
                  <c:v>3.1602925000000002</c:v>
                </c:pt>
                <c:pt idx="374">
                  <c:v>3.1602925000000002</c:v>
                </c:pt>
                <c:pt idx="375">
                  <c:v>3.1602925000000002</c:v>
                </c:pt>
                <c:pt idx="376">
                  <c:v>3.1602925000000002</c:v>
                </c:pt>
                <c:pt idx="377">
                  <c:v>3.1602925000000002</c:v>
                </c:pt>
                <c:pt idx="378">
                  <c:v>3.1602925000000002</c:v>
                </c:pt>
                <c:pt idx="379">
                  <c:v>3.1602925000000002</c:v>
                </c:pt>
                <c:pt idx="380">
                  <c:v>3.1602925000000002</c:v>
                </c:pt>
                <c:pt idx="381">
                  <c:v>3.1602925000000002</c:v>
                </c:pt>
                <c:pt idx="382">
                  <c:v>3.1602925000000002</c:v>
                </c:pt>
                <c:pt idx="383">
                  <c:v>3.1602925000000002</c:v>
                </c:pt>
                <c:pt idx="384">
                  <c:v>3.1602925000000002</c:v>
                </c:pt>
                <c:pt idx="385">
                  <c:v>3.1602925000000002</c:v>
                </c:pt>
                <c:pt idx="386">
                  <c:v>3.1602925000000002</c:v>
                </c:pt>
                <c:pt idx="387">
                  <c:v>3.1602925000000002</c:v>
                </c:pt>
                <c:pt idx="388">
                  <c:v>3.1602925000000002</c:v>
                </c:pt>
                <c:pt idx="389">
                  <c:v>3.1602925000000002</c:v>
                </c:pt>
                <c:pt idx="390">
                  <c:v>3.1602925000000002</c:v>
                </c:pt>
                <c:pt idx="391">
                  <c:v>3.1602925000000002</c:v>
                </c:pt>
                <c:pt idx="392">
                  <c:v>3.1602925000000002</c:v>
                </c:pt>
                <c:pt idx="393">
                  <c:v>3.1602925000000002</c:v>
                </c:pt>
                <c:pt idx="394">
                  <c:v>3.1602925000000002</c:v>
                </c:pt>
                <c:pt idx="395">
                  <c:v>3.1602925000000002</c:v>
                </c:pt>
                <c:pt idx="396">
                  <c:v>3.1602925000000002</c:v>
                </c:pt>
                <c:pt idx="397">
                  <c:v>3.1602925000000002</c:v>
                </c:pt>
                <c:pt idx="398">
                  <c:v>3.1602925000000002</c:v>
                </c:pt>
                <c:pt idx="399">
                  <c:v>3.1602925000000002</c:v>
                </c:pt>
                <c:pt idx="400">
                  <c:v>3.1602925000000002</c:v>
                </c:pt>
                <c:pt idx="401">
                  <c:v>3.1602925000000002</c:v>
                </c:pt>
                <c:pt idx="402">
                  <c:v>3.1602925000000002</c:v>
                </c:pt>
                <c:pt idx="403">
                  <c:v>3.1602925000000002</c:v>
                </c:pt>
                <c:pt idx="404">
                  <c:v>3.1602925000000002</c:v>
                </c:pt>
                <c:pt idx="405">
                  <c:v>3.1602925000000002</c:v>
                </c:pt>
                <c:pt idx="406">
                  <c:v>3.1602925000000002</c:v>
                </c:pt>
                <c:pt idx="407">
                  <c:v>3.1602925000000002</c:v>
                </c:pt>
                <c:pt idx="408">
                  <c:v>3.1602925000000002</c:v>
                </c:pt>
                <c:pt idx="409">
                  <c:v>3.1602925000000002</c:v>
                </c:pt>
                <c:pt idx="410">
                  <c:v>3.1602925000000002</c:v>
                </c:pt>
                <c:pt idx="411">
                  <c:v>3.1602925000000002</c:v>
                </c:pt>
                <c:pt idx="412">
                  <c:v>3.1602925000000002</c:v>
                </c:pt>
                <c:pt idx="413">
                  <c:v>3.1602925000000002</c:v>
                </c:pt>
                <c:pt idx="414">
                  <c:v>3.1602925000000002</c:v>
                </c:pt>
                <c:pt idx="415">
                  <c:v>3.1602925000000002</c:v>
                </c:pt>
                <c:pt idx="416">
                  <c:v>3.1602925000000002</c:v>
                </c:pt>
                <c:pt idx="417">
                  <c:v>3.1602925000000002</c:v>
                </c:pt>
                <c:pt idx="418">
                  <c:v>3.1602925000000002</c:v>
                </c:pt>
                <c:pt idx="419">
                  <c:v>3.1602925000000002</c:v>
                </c:pt>
                <c:pt idx="420">
                  <c:v>3.1602925000000002</c:v>
                </c:pt>
                <c:pt idx="421">
                  <c:v>3.1602925000000002</c:v>
                </c:pt>
                <c:pt idx="422">
                  <c:v>3.1602925000000002</c:v>
                </c:pt>
                <c:pt idx="423">
                  <c:v>3.1602925000000002</c:v>
                </c:pt>
                <c:pt idx="424">
                  <c:v>3.1602925000000002</c:v>
                </c:pt>
                <c:pt idx="425">
                  <c:v>3.1602925000000002</c:v>
                </c:pt>
                <c:pt idx="426">
                  <c:v>3.1602925000000002</c:v>
                </c:pt>
                <c:pt idx="427">
                  <c:v>3.1602925000000002</c:v>
                </c:pt>
                <c:pt idx="428">
                  <c:v>3.1602925000000002</c:v>
                </c:pt>
                <c:pt idx="429">
                  <c:v>3.1602925000000002</c:v>
                </c:pt>
                <c:pt idx="430">
                  <c:v>3.1602925000000002</c:v>
                </c:pt>
                <c:pt idx="431">
                  <c:v>3.1602925000000002</c:v>
                </c:pt>
                <c:pt idx="432">
                  <c:v>3.1602925000000002</c:v>
                </c:pt>
                <c:pt idx="433">
                  <c:v>3.1602925000000002</c:v>
                </c:pt>
                <c:pt idx="434">
                  <c:v>3.1602925000000002</c:v>
                </c:pt>
                <c:pt idx="435">
                  <c:v>3.1602925000000002</c:v>
                </c:pt>
                <c:pt idx="436">
                  <c:v>3.1602925000000002</c:v>
                </c:pt>
                <c:pt idx="437">
                  <c:v>3.1602925000000002</c:v>
                </c:pt>
                <c:pt idx="438">
                  <c:v>3.1602925000000002</c:v>
                </c:pt>
                <c:pt idx="439">
                  <c:v>3.1602925000000002</c:v>
                </c:pt>
                <c:pt idx="440">
                  <c:v>3.1602925000000002</c:v>
                </c:pt>
                <c:pt idx="441">
                  <c:v>3.1602925000000002</c:v>
                </c:pt>
                <c:pt idx="442">
                  <c:v>3.1602925000000002</c:v>
                </c:pt>
                <c:pt idx="443">
                  <c:v>3.1602925000000002</c:v>
                </c:pt>
                <c:pt idx="444">
                  <c:v>3.1602925000000002</c:v>
                </c:pt>
                <c:pt idx="445">
                  <c:v>3.1602925000000002</c:v>
                </c:pt>
                <c:pt idx="446">
                  <c:v>3.1602925000000002</c:v>
                </c:pt>
                <c:pt idx="447">
                  <c:v>3.1602925000000002</c:v>
                </c:pt>
                <c:pt idx="448">
                  <c:v>3.1602925000000002</c:v>
                </c:pt>
                <c:pt idx="449">
                  <c:v>3.1602925000000002</c:v>
                </c:pt>
                <c:pt idx="450">
                  <c:v>3.1602925000000002</c:v>
                </c:pt>
                <c:pt idx="451">
                  <c:v>3.1602925000000002</c:v>
                </c:pt>
                <c:pt idx="452">
                  <c:v>3.1602925000000002</c:v>
                </c:pt>
                <c:pt idx="453">
                  <c:v>3.1602925000000002</c:v>
                </c:pt>
                <c:pt idx="454">
                  <c:v>3.1602925000000002</c:v>
                </c:pt>
                <c:pt idx="455">
                  <c:v>3.1602925000000002</c:v>
                </c:pt>
                <c:pt idx="456">
                  <c:v>3.1602925000000002</c:v>
                </c:pt>
                <c:pt idx="457">
                  <c:v>3.1602925000000002</c:v>
                </c:pt>
                <c:pt idx="458">
                  <c:v>3.1602925000000002</c:v>
                </c:pt>
                <c:pt idx="459">
                  <c:v>3.1602925000000002</c:v>
                </c:pt>
                <c:pt idx="460">
                  <c:v>3.1602925000000002</c:v>
                </c:pt>
                <c:pt idx="461">
                  <c:v>3.1602925000000002</c:v>
                </c:pt>
                <c:pt idx="462">
                  <c:v>3.1602925000000002</c:v>
                </c:pt>
                <c:pt idx="463">
                  <c:v>3.1602925000000002</c:v>
                </c:pt>
                <c:pt idx="464">
                  <c:v>3.1602925000000002</c:v>
                </c:pt>
                <c:pt idx="465">
                  <c:v>3.1602925000000002</c:v>
                </c:pt>
                <c:pt idx="466">
                  <c:v>3.1602925000000002</c:v>
                </c:pt>
                <c:pt idx="467">
                  <c:v>3.1602925000000002</c:v>
                </c:pt>
                <c:pt idx="468">
                  <c:v>3.1602925000000002</c:v>
                </c:pt>
                <c:pt idx="469">
                  <c:v>3.1602925000000002</c:v>
                </c:pt>
                <c:pt idx="470">
                  <c:v>3.1602925000000002</c:v>
                </c:pt>
                <c:pt idx="471">
                  <c:v>3.1602925000000002</c:v>
                </c:pt>
                <c:pt idx="472">
                  <c:v>3.1602925000000002</c:v>
                </c:pt>
                <c:pt idx="473">
                  <c:v>3.1602925000000002</c:v>
                </c:pt>
                <c:pt idx="474">
                  <c:v>3.1602925000000002</c:v>
                </c:pt>
                <c:pt idx="475">
                  <c:v>3.1602925000000002</c:v>
                </c:pt>
                <c:pt idx="476">
                  <c:v>3.1602925000000002</c:v>
                </c:pt>
                <c:pt idx="477">
                  <c:v>3.1602925000000002</c:v>
                </c:pt>
                <c:pt idx="478">
                  <c:v>3.1602925000000002</c:v>
                </c:pt>
                <c:pt idx="479">
                  <c:v>3.1602925000000002</c:v>
                </c:pt>
                <c:pt idx="480">
                  <c:v>3.1602925000000002</c:v>
                </c:pt>
                <c:pt idx="481">
                  <c:v>3.1602925000000002</c:v>
                </c:pt>
                <c:pt idx="482">
                  <c:v>3.1602925000000002</c:v>
                </c:pt>
                <c:pt idx="483">
                  <c:v>3.1602925000000002</c:v>
                </c:pt>
                <c:pt idx="484">
                  <c:v>3.1602925000000002</c:v>
                </c:pt>
                <c:pt idx="485">
                  <c:v>3.1602925000000002</c:v>
                </c:pt>
                <c:pt idx="486">
                  <c:v>3.1602925000000002</c:v>
                </c:pt>
                <c:pt idx="487">
                  <c:v>3.1602925000000002</c:v>
                </c:pt>
                <c:pt idx="488">
                  <c:v>3.1602925000000002</c:v>
                </c:pt>
                <c:pt idx="489">
                  <c:v>3.1602925000000002</c:v>
                </c:pt>
                <c:pt idx="490">
                  <c:v>3.1602925000000002</c:v>
                </c:pt>
                <c:pt idx="491">
                  <c:v>3.1602925000000002</c:v>
                </c:pt>
                <c:pt idx="492">
                  <c:v>3.1602925000000002</c:v>
                </c:pt>
                <c:pt idx="493">
                  <c:v>3.1602925000000002</c:v>
                </c:pt>
                <c:pt idx="494">
                  <c:v>3.1602925000000002</c:v>
                </c:pt>
                <c:pt idx="495">
                  <c:v>3.1602925000000002</c:v>
                </c:pt>
                <c:pt idx="496">
                  <c:v>3.1602925000000002</c:v>
                </c:pt>
                <c:pt idx="497">
                  <c:v>3.1602925000000002</c:v>
                </c:pt>
                <c:pt idx="498">
                  <c:v>3.1602925000000002</c:v>
                </c:pt>
                <c:pt idx="499">
                  <c:v>3.1602925000000002</c:v>
                </c:pt>
                <c:pt idx="500">
                  <c:v>3.1602925000000002</c:v>
                </c:pt>
                <c:pt idx="501">
                  <c:v>3.1602925000000002</c:v>
                </c:pt>
                <c:pt idx="502">
                  <c:v>3.1602925000000002</c:v>
                </c:pt>
                <c:pt idx="503">
                  <c:v>3.1602925000000002</c:v>
                </c:pt>
                <c:pt idx="504">
                  <c:v>3.1602925000000002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1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3417530500995067"/>
          <c:y val="0.22370850656499439"/>
          <c:w val="0.28762170113351215"/>
          <c:h val="0.1474352399638892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17.700000000000003</c:v>
                </c:pt>
                <c:pt idx="1">
                  <c:v>17.700000000000003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Evaluation'!$R$20:$R$499</c:f>
              <c:numCache>
                <c:formatCode>General</c:formatCode>
                <c:ptCount val="480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1</c:v>
                </c:pt>
                <c:pt idx="24">
                  <c:v>1.0416666666666667</c:v>
                </c:pt>
                <c:pt idx="25">
                  <c:v>1.0833333333333333</c:v>
                </c:pt>
                <c:pt idx="26">
                  <c:v>1.125</c:v>
                </c:pt>
                <c:pt idx="27">
                  <c:v>1.1666666666666667</c:v>
                </c:pt>
                <c:pt idx="28">
                  <c:v>1.2083333333333333</c:v>
                </c:pt>
                <c:pt idx="29">
                  <c:v>1.25</c:v>
                </c:pt>
                <c:pt idx="30">
                  <c:v>1.2916666666666667</c:v>
                </c:pt>
                <c:pt idx="31">
                  <c:v>1.3333333333333333</c:v>
                </c:pt>
                <c:pt idx="32">
                  <c:v>1.375</c:v>
                </c:pt>
                <c:pt idx="33">
                  <c:v>1.4166666666666667</c:v>
                </c:pt>
                <c:pt idx="34">
                  <c:v>1.4583333333333333</c:v>
                </c:pt>
                <c:pt idx="35">
                  <c:v>1.5</c:v>
                </c:pt>
                <c:pt idx="36">
                  <c:v>1.5416666666666667</c:v>
                </c:pt>
                <c:pt idx="37">
                  <c:v>1.5833333333333333</c:v>
                </c:pt>
                <c:pt idx="38">
                  <c:v>1.625</c:v>
                </c:pt>
                <c:pt idx="39">
                  <c:v>1.6666666666666667</c:v>
                </c:pt>
                <c:pt idx="40">
                  <c:v>1.7083333333333333</c:v>
                </c:pt>
                <c:pt idx="41">
                  <c:v>1.75</c:v>
                </c:pt>
                <c:pt idx="42">
                  <c:v>1.7916666666666667</c:v>
                </c:pt>
                <c:pt idx="43">
                  <c:v>1.8333333333333333</c:v>
                </c:pt>
                <c:pt idx="44">
                  <c:v>1.875</c:v>
                </c:pt>
                <c:pt idx="45">
                  <c:v>1.9166666666666667</c:v>
                </c:pt>
                <c:pt idx="46">
                  <c:v>1.9583333333333333</c:v>
                </c:pt>
                <c:pt idx="47">
                  <c:v>2</c:v>
                </c:pt>
                <c:pt idx="48">
                  <c:v>2.0416666666666665</c:v>
                </c:pt>
                <c:pt idx="49">
                  <c:v>2.0833333333333335</c:v>
                </c:pt>
                <c:pt idx="50">
                  <c:v>2.125</c:v>
                </c:pt>
                <c:pt idx="51">
                  <c:v>2.1666666666666665</c:v>
                </c:pt>
                <c:pt idx="52">
                  <c:v>2.2083333333333335</c:v>
                </c:pt>
                <c:pt idx="53">
                  <c:v>2.25</c:v>
                </c:pt>
                <c:pt idx="54">
                  <c:v>2.2916666666666665</c:v>
                </c:pt>
                <c:pt idx="55">
                  <c:v>2.3333333333333335</c:v>
                </c:pt>
                <c:pt idx="56">
                  <c:v>2.375</c:v>
                </c:pt>
                <c:pt idx="57">
                  <c:v>2.4166666666666665</c:v>
                </c:pt>
                <c:pt idx="58">
                  <c:v>2.4583333333333335</c:v>
                </c:pt>
                <c:pt idx="59">
                  <c:v>2.5</c:v>
                </c:pt>
                <c:pt idx="60">
                  <c:v>2.5416666666666665</c:v>
                </c:pt>
                <c:pt idx="61">
                  <c:v>2.5833333333333335</c:v>
                </c:pt>
                <c:pt idx="62">
                  <c:v>2.625</c:v>
                </c:pt>
                <c:pt idx="63">
                  <c:v>2.6666666666666665</c:v>
                </c:pt>
                <c:pt idx="64">
                  <c:v>2.7083333333333335</c:v>
                </c:pt>
                <c:pt idx="65">
                  <c:v>2.75</c:v>
                </c:pt>
                <c:pt idx="66">
                  <c:v>2.7916666666666665</c:v>
                </c:pt>
                <c:pt idx="67">
                  <c:v>2.8333333333333335</c:v>
                </c:pt>
                <c:pt idx="68">
                  <c:v>2.875</c:v>
                </c:pt>
                <c:pt idx="69">
                  <c:v>2.9166666666666665</c:v>
                </c:pt>
                <c:pt idx="70">
                  <c:v>2.9583333333333335</c:v>
                </c:pt>
                <c:pt idx="71">
                  <c:v>3</c:v>
                </c:pt>
                <c:pt idx="72">
                  <c:v>3.0416666666666665</c:v>
                </c:pt>
                <c:pt idx="73">
                  <c:v>3.0833333333333335</c:v>
                </c:pt>
                <c:pt idx="74">
                  <c:v>3.125</c:v>
                </c:pt>
                <c:pt idx="75">
                  <c:v>3.1666666666666665</c:v>
                </c:pt>
                <c:pt idx="76">
                  <c:v>3.2083333333333335</c:v>
                </c:pt>
                <c:pt idx="77">
                  <c:v>3.25</c:v>
                </c:pt>
                <c:pt idx="78">
                  <c:v>3.2916666666666665</c:v>
                </c:pt>
                <c:pt idx="79">
                  <c:v>3.3333333333333335</c:v>
                </c:pt>
                <c:pt idx="80">
                  <c:v>3.375</c:v>
                </c:pt>
                <c:pt idx="81">
                  <c:v>3.4166666666666665</c:v>
                </c:pt>
                <c:pt idx="82">
                  <c:v>3.4583333333333335</c:v>
                </c:pt>
                <c:pt idx="83">
                  <c:v>3.5</c:v>
                </c:pt>
                <c:pt idx="84">
                  <c:v>3.5416666666666665</c:v>
                </c:pt>
                <c:pt idx="85">
                  <c:v>3.5833333333333335</c:v>
                </c:pt>
                <c:pt idx="86">
                  <c:v>3.625</c:v>
                </c:pt>
                <c:pt idx="87">
                  <c:v>3.6666666666666665</c:v>
                </c:pt>
                <c:pt idx="88">
                  <c:v>3.7083333333333335</c:v>
                </c:pt>
                <c:pt idx="89">
                  <c:v>3.75</c:v>
                </c:pt>
                <c:pt idx="90">
                  <c:v>3.7916666666666665</c:v>
                </c:pt>
                <c:pt idx="91">
                  <c:v>3.8333333333333335</c:v>
                </c:pt>
                <c:pt idx="92">
                  <c:v>3.875</c:v>
                </c:pt>
                <c:pt idx="93">
                  <c:v>3.9166666666666665</c:v>
                </c:pt>
                <c:pt idx="94">
                  <c:v>3.9583333333333335</c:v>
                </c:pt>
                <c:pt idx="95">
                  <c:v>4</c:v>
                </c:pt>
                <c:pt idx="96">
                  <c:v>4.041666666666667</c:v>
                </c:pt>
                <c:pt idx="97">
                  <c:v>4.083333333333333</c:v>
                </c:pt>
                <c:pt idx="98">
                  <c:v>4.125</c:v>
                </c:pt>
                <c:pt idx="99">
                  <c:v>4.166666666666667</c:v>
                </c:pt>
                <c:pt idx="100">
                  <c:v>4.208333333333333</c:v>
                </c:pt>
                <c:pt idx="101">
                  <c:v>4.25</c:v>
                </c:pt>
                <c:pt idx="102">
                  <c:v>4.291666666666667</c:v>
                </c:pt>
                <c:pt idx="103">
                  <c:v>4.333333333333333</c:v>
                </c:pt>
                <c:pt idx="104">
                  <c:v>4.375</c:v>
                </c:pt>
                <c:pt idx="105">
                  <c:v>4.416666666666667</c:v>
                </c:pt>
                <c:pt idx="106">
                  <c:v>4.458333333333333</c:v>
                </c:pt>
                <c:pt idx="107">
                  <c:v>4.5</c:v>
                </c:pt>
                <c:pt idx="108">
                  <c:v>4.541666666666667</c:v>
                </c:pt>
                <c:pt idx="109">
                  <c:v>4.583333333333333</c:v>
                </c:pt>
                <c:pt idx="110">
                  <c:v>4.625</c:v>
                </c:pt>
                <c:pt idx="111">
                  <c:v>4.666666666666667</c:v>
                </c:pt>
                <c:pt idx="112">
                  <c:v>4.708333333333333</c:v>
                </c:pt>
                <c:pt idx="113">
                  <c:v>4.75</c:v>
                </c:pt>
                <c:pt idx="114">
                  <c:v>4.791666666666667</c:v>
                </c:pt>
                <c:pt idx="115">
                  <c:v>4.833333333333333</c:v>
                </c:pt>
                <c:pt idx="116">
                  <c:v>4.875</c:v>
                </c:pt>
                <c:pt idx="117">
                  <c:v>4.916666666666667</c:v>
                </c:pt>
                <c:pt idx="118">
                  <c:v>4.958333333333333</c:v>
                </c:pt>
                <c:pt idx="119">
                  <c:v>5</c:v>
                </c:pt>
                <c:pt idx="120">
                  <c:v>5.041666666666667</c:v>
                </c:pt>
                <c:pt idx="121">
                  <c:v>5.083333333333333</c:v>
                </c:pt>
                <c:pt idx="122">
                  <c:v>5.125</c:v>
                </c:pt>
                <c:pt idx="123">
                  <c:v>5.166666666666667</c:v>
                </c:pt>
                <c:pt idx="124">
                  <c:v>5.208333333333333</c:v>
                </c:pt>
                <c:pt idx="125">
                  <c:v>5.25</c:v>
                </c:pt>
                <c:pt idx="126">
                  <c:v>5.291666666666667</c:v>
                </c:pt>
                <c:pt idx="127">
                  <c:v>5.333333333333333</c:v>
                </c:pt>
                <c:pt idx="128">
                  <c:v>5.375</c:v>
                </c:pt>
                <c:pt idx="129">
                  <c:v>5.416666666666667</c:v>
                </c:pt>
                <c:pt idx="130">
                  <c:v>5.458333333333333</c:v>
                </c:pt>
                <c:pt idx="131">
                  <c:v>5.5</c:v>
                </c:pt>
                <c:pt idx="132">
                  <c:v>5.541666666666667</c:v>
                </c:pt>
                <c:pt idx="133">
                  <c:v>5.583333333333333</c:v>
                </c:pt>
                <c:pt idx="134">
                  <c:v>5.625</c:v>
                </c:pt>
                <c:pt idx="135">
                  <c:v>5.666666666666667</c:v>
                </c:pt>
                <c:pt idx="136">
                  <c:v>5.708333333333333</c:v>
                </c:pt>
                <c:pt idx="137">
                  <c:v>5.75</c:v>
                </c:pt>
                <c:pt idx="138">
                  <c:v>5.791666666666667</c:v>
                </c:pt>
                <c:pt idx="139">
                  <c:v>5.833333333333333</c:v>
                </c:pt>
                <c:pt idx="140">
                  <c:v>5.875</c:v>
                </c:pt>
                <c:pt idx="141">
                  <c:v>5.916666666666667</c:v>
                </c:pt>
                <c:pt idx="142">
                  <c:v>5.958333333333333</c:v>
                </c:pt>
                <c:pt idx="143">
                  <c:v>6</c:v>
                </c:pt>
                <c:pt idx="144">
                  <c:v>6.041666666666667</c:v>
                </c:pt>
                <c:pt idx="145">
                  <c:v>6.083333333333333</c:v>
                </c:pt>
                <c:pt idx="146">
                  <c:v>6.125</c:v>
                </c:pt>
                <c:pt idx="147">
                  <c:v>6.166666666666667</c:v>
                </c:pt>
                <c:pt idx="148">
                  <c:v>6.208333333333333</c:v>
                </c:pt>
                <c:pt idx="149">
                  <c:v>6.25</c:v>
                </c:pt>
                <c:pt idx="150">
                  <c:v>6.291666666666667</c:v>
                </c:pt>
                <c:pt idx="151">
                  <c:v>6.333333333333333</c:v>
                </c:pt>
                <c:pt idx="152">
                  <c:v>6.375</c:v>
                </c:pt>
                <c:pt idx="153">
                  <c:v>6.416666666666667</c:v>
                </c:pt>
                <c:pt idx="154">
                  <c:v>6.458333333333333</c:v>
                </c:pt>
                <c:pt idx="155">
                  <c:v>6.5</c:v>
                </c:pt>
                <c:pt idx="156">
                  <c:v>6.541666666666667</c:v>
                </c:pt>
                <c:pt idx="157">
                  <c:v>6.583333333333333</c:v>
                </c:pt>
                <c:pt idx="158">
                  <c:v>6.625</c:v>
                </c:pt>
                <c:pt idx="159">
                  <c:v>6.666666666666667</c:v>
                </c:pt>
                <c:pt idx="160">
                  <c:v>6.708333333333333</c:v>
                </c:pt>
                <c:pt idx="161">
                  <c:v>6.75</c:v>
                </c:pt>
                <c:pt idx="162">
                  <c:v>6.791666666666667</c:v>
                </c:pt>
                <c:pt idx="163">
                  <c:v>6.833333333333333</c:v>
                </c:pt>
                <c:pt idx="164">
                  <c:v>6.875</c:v>
                </c:pt>
                <c:pt idx="165">
                  <c:v>6.916666666666667</c:v>
                </c:pt>
                <c:pt idx="166">
                  <c:v>6.958333333333333</c:v>
                </c:pt>
                <c:pt idx="167">
                  <c:v>7</c:v>
                </c:pt>
                <c:pt idx="168">
                  <c:v>7.041666666666667</c:v>
                </c:pt>
                <c:pt idx="169">
                  <c:v>7.083333333333333</c:v>
                </c:pt>
                <c:pt idx="170">
                  <c:v>7.125</c:v>
                </c:pt>
                <c:pt idx="171">
                  <c:v>7.166666666666667</c:v>
                </c:pt>
                <c:pt idx="172">
                  <c:v>7.208333333333333</c:v>
                </c:pt>
                <c:pt idx="173">
                  <c:v>7.25</c:v>
                </c:pt>
                <c:pt idx="174">
                  <c:v>7.291666666666667</c:v>
                </c:pt>
                <c:pt idx="175">
                  <c:v>7.333333333333333</c:v>
                </c:pt>
                <c:pt idx="176">
                  <c:v>7.375</c:v>
                </c:pt>
                <c:pt idx="177">
                  <c:v>7.416666666666667</c:v>
                </c:pt>
                <c:pt idx="178">
                  <c:v>7.458333333333333</c:v>
                </c:pt>
                <c:pt idx="179">
                  <c:v>7.5</c:v>
                </c:pt>
                <c:pt idx="180">
                  <c:v>7.541666666666667</c:v>
                </c:pt>
                <c:pt idx="181">
                  <c:v>7.583333333333333</c:v>
                </c:pt>
                <c:pt idx="182">
                  <c:v>7.625</c:v>
                </c:pt>
                <c:pt idx="183">
                  <c:v>7.666666666666667</c:v>
                </c:pt>
                <c:pt idx="184">
                  <c:v>7.708333333333333</c:v>
                </c:pt>
                <c:pt idx="185">
                  <c:v>7.75</c:v>
                </c:pt>
                <c:pt idx="186">
                  <c:v>7.791666666666667</c:v>
                </c:pt>
                <c:pt idx="187">
                  <c:v>7.833333333333333</c:v>
                </c:pt>
                <c:pt idx="188">
                  <c:v>7.875</c:v>
                </c:pt>
                <c:pt idx="189">
                  <c:v>7.916666666666667</c:v>
                </c:pt>
                <c:pt idx="190">
                  <c:v>7.958333333333333</c:v>
                </c:pt>
                <c:pt idx="191">
                  <c:v>8</c:v>
                </c:pt>
                <c:pt idx="192">
                  <c:v>8.0416666666666661</c:v>
                </c:pt>
                <c:pt idx="193">
                  <c:v>8.0833333333333339</c:v>
                </c:pt>
                <c:pt idx="194">
                  <c:v>8.125</c:v>
                </c:pt>
                <c:pt idx="195">
                  <c:v>8.1666666666666661</c:v>
                </c:pt>
                <c:pt idx="196">
                  <c:v>8.2083333333333339</c:v>
                </c:pt>
                <c:pt idx="197">
                  <c:v>8.25</c:v>
                </c:pt>
                <c:pt idx="198">
                  <c:v>8.2916666666666661</c:v>
                </c:pt>
                <c:pt idx="199">
                  <c:v>8.3333333333333339</c:v>
                </c:pt>
                <c:pt idx="200">
                  <c:v>8.375</c:v>
                </c:pt>
                <c:pt idx="201">
                  <c:v>8.4166666666666661</c:v>
                </c:pt>
                <c:pt idx="202">
                  <c:v>8.4583333333333339</c:v>
                </c:pt>
                <c:pt idx="203">
                  <c:v>8.5</c:v>
                </c:pt>
                <c:pt idx="204">
                  <c:v>8.5416666666666661</c:v>
                </c:pt>
                <c:pt idx="205">
                  <c:v>8.5833333333333339</c:v>
                </c:pt>
                <c:pt idx="206">
                  <c:v>8.625</c:v>
                </c:pt>
                <c:pt idx="207">
                  <c:v>8.6666666666666661</c:v>
                </c:pt>
                <c:pt idx="208">
                  <c:v>8.7083333333333339</c:v>
                </c:pt>
                <c:pt idx="209">
                  <c:v>8.75</c:v>
                </c:pt>
                <c:pt idx="210">
                  <c:v>8.7916666666666661</c:v>
                </c:pt>
                <c:pt idx="211">
                  <c:v>8.8333333333333339</c:v>
                </c:pt>
                <c:pt idx="212">
                  <c:v>8.875</c:v>
                </c:pt>
                <c:pt idx="213">
                  <c:v>8.9166666666666661</c:v>
                </c:pt>
                <c:pt idx="214">
                  <c:v>8.9583333333333339</c:v>
                </c:pt>
                <c:pt idx="215">
                  <c:v>9</c:v>
                </c:pt>
                <c:pt idx="216">
                  <c:v>9.0416666666666661</c:v>
                </c:pt>
                <c:pt idx="217">
                  <c:v>9.0833333333333339</c:v>
                </c:pt>
                <c:pt idx="218">
                  <c:v>9.125</c:v>
                </c:pt>
                <c:pt idx="219">
                  <c:v>9.1666666666666661</c:v>
                </c:pt>
                <c:pt idx="220">
                  <c:v>9.2083333333333339</c:v>
                </c:pt>
                <c:pt idx="221">
                  <c:v>9.25</c:v>
                </c:pt>
                <c:pt idx="222">
                  <c:v>9.2916666666666661</c:v>
                </c:pt>
                <c:pt idx="223">
                  <c:v>9.3333333333333339</c:v>
                </c:pt>
                <c:pt idx="224">
                  <c:v>9.375</c:v>
                </c:pt>
                <c:pt idx="225">
                  <c:v>9.4166666666666661</c:v>
                </c:pt>
                <c:pt idx="226">
                  <c:v>9.4583333333333339</c:v>
                </c:pt>
                <c:pt idx="227">
                  <c:v>9.5</c:v>
                </c:pt>
                <c:pt idx="228">
                  <c:v>9.5416666666666661</c:v>
                </c:pt>
                <c:pt idx="229">
                  <c:v>9.5833333333333339</c:v>
                </c:pt>
                <c:pt idx="230">
                  <c:v>9.625</c:v>
                </c:pt>
                <c:pt idx="231">
                  <c:v>9.6666666666666661</c:v>
                </c:pt>
                <c:pt idx="232">
                  <c:v>9.7083333333333339</c:v>
                </c:pt>
                <c:pt idx="233">
                  <c:v>9.75</c:v>
                </c:pt>
                <c:pt idx="234">
                  <c:v>9.7916666666666661</c:v>
                </c:pt>
                <c:pt idx="235">
                  <c:v>9.8333333333333339</c:v>
                </c:pt>
                <c:pt idx="236">
                  <c:v>9.875</c:v>
                </c:pt>
                <c:pt idx="237">
                  <c:v>9.9166666666666661</c:v>
                </c:pt>
                <c:pt idx="238">
                  <c:v>9.9583333333333339</c:v>
                </c:pt>
                <c:pt idx="239">
                  <c:v>10</c:v>
                </c:pt>
                <c:pt idx="240">
                  <c:v>10.041666666666666</c:v>
                </c:pt>
                <c:pt idx="241">
                  <c:v>10.083333333333334</c:v>
                </c:pt>
                <c:pt idx="242">
                  <c:v>10.125</c:v>
                </c:pt>
                <c:pt idx="243">
                  <c:v>10.166666666666666</c:v>
                </c:pt>
                <c:pt idx="244">
                  <c:v>10.208333333333334</c:v>
                </c:pt>
                <c:pt idx="245">
                  <c:v>10.25</c:v>
                </c:pt>
                <c:pt idx="246">
                  <c:v>10.291666666666666</c:v>
                </c:pt>
                <c:pt idx="247">
                  <c:v>10.333333333333334</c:v>
                </c:pt>
                <c:pt idx="248">
                  <c:v>10.375</c:v>
                </c:pt>
                <c:pt idx="249">
                  <c:v>10.416666666666666</c:v>
                </c:pt>
                <c:pt idx="250">
                  <c:v>10.458333333333334</c:v>
                </c:pt>
                <c:pt idx="251">
                  <c:v>10.5</c:v>
                </c:pt>
                <c:pt idx="252">
                  <c:v>10.541666666666666</c:v>
                </c:pt>
                <c:pt idx="253">
                  <c:v>10.583333333333334</c:v>
                </c:pt>
                <c:pt idx="254">
                  <c:v>10.625</c:v>
                </c:pt>
                <c:pt idx="255">
                  <c:v>10.666666666666666</c:v>
                </c:pt>
                <c:pt idx="256">
                  <c:v>10.708333333333334</c:v>
                </c:pt>
                <c:pt idx="257">
                  <c:v>10.75</c:v>
                </c:pt>
                <c:pt idx="258">
                  <c:v>10.791666666666666</c:v>
                </c:pt>
                <c:pt idx="259">
                  <c:v>10.833333333333334</c:v>
                </c:pt>
                <c:pt idx="260">
                  <c:v>10.875</c:v>
                </c:pt>
                <c:pt idx="261">
                  <c:v>10.916666666666666</c:v>
                </c:pt>
                <c:pt idx="262">
                  <c:v>10.958333333333334</c:v>
                </c:pt>
                <c:pt idx="263">
                  <c:v>11</c:v>
                </c:pt>
                <c:pt idx="264">
                  <c:v>11.041666666666666</c:v>
                </c:pt>
                <c:pt idx="265">
                  <c:v>11.083333333333334</c:v>
                </c:pt>
                <c:pt idx="266">
                  <c:v>11.125</c:v>
                </c:pt>
                <c:pt idx="267">
                  <c:v>11.166666666666666</c:v>
                </c:pt>
                <c:pt idx="268">
                  <c:v>11.208333333333334</c:v>
                </c:pt>
                <c:pt idx="269">
                  <c:v>11.25</c:v>
                </c:pt>
                <c:pt idx="270">
                  <c:v>11.291666666666666</c:v>
                </c:pt>
                <c:pt idx="271">
                  <c:v>11.333333333333334</c:v>
                </c:pt>
                <c:pt idx="272">
                  <c:v>11.375</c:v>
                </c:pt>
                <c:pt idx="273">
                  <c:v>11.416666666666666</c:v>
                </c:pt>
                <c:pt idx="274">
                  <c:v>11.458333333333334</c:v>
                </c:pt>
                <c:pt idx="275">
                  <c:v>11.5</c:v>
                </c:pt>
                <c:pt idx="276">
                  <c:v>11.541666666666666</c:v>
                </c:pt>
                <c:pt idx="277">
                  <c:v>11.583333333333334</c:v>
                </c:pt>
                <c:pt idx="278">
                  <c:v>11.625</c:v>
                </c:pt>
                <c:pt idx="279">
                  <c:v>11.666666666666666</c:v>
                </c:pt>
                <c:pt idx="280">
                  <c:v>11.708333333333334</c:v>
                </c:pt>
                <c:pt idx="281">
                  <c:v>11.75</c:v>
                </c:pt>
                <c:pt idx="282">
                  <c:v>11.791666666666666</c:v>
                </c:pt>
                <c:pt idx="283">
                  <c:v>11.833333333333334</c:v>
                </c:pt>
                <c:pt idx="284">
                  <c:v>11.875</c:v>
                </c:pt>
                <c:pt idx="285">
                  <c:v>11.916666666666666</c:v>
                </c:pt>
                <c:pt idx="286">
                  <c:v>11.958333333333334</c:v>
                </c:pt>
                <c:pt idx="287">
                  <c:v>12</c:v>
                </c:pt>
                <c:pt idx="288">
                  <c:v>12.041666666666666</c:v>
                </c:pt>
                <c:pt idx="289">
                  <c:v>12.083333333333334</c:v>
                </c:pt>
                <c:pt idx="290">
                  <c:v>12.125</c:v>
                </c:pt>
                <c:pt idx="291">
                  <c:v>12.166666666666666</c:v>
                </c:pt>
                <c:pt idx="292">
                  <c:v>12.208333333333334</c:v>
                </c:pt>
                <c:pt idx="293">
                  <c:v>12.25</c:v>
                </c:pt>
                <c:pt idx="294">
                  <c:v>12.291666666666666</c:v>
                </c:pt>
                <c:pt idx="295">
                  <c:v>12.333333333333334</c:v>
                </c:pt>
                <c:pt idx="296">
                  <c:v>12.375</c:v>
                </c:pt>
                <c:pt idx="297">
                  <c:v>12.416666666666666</c:v>
                </c:pt>
                <c:pt idx="298">
                  <c:v>12.458333333333334</c:v>
                </c:pt>
                <c:pt idx="299">
                  <c:v>12.5</c:v>
                </c:pt>
                <c:pt idx="300">
                  <c:v>12.541666666666666</c:v>
                </c:pt>
                <c:pt idx="301">
                  <c:v>12.583333333333334</c:v>
                </c:pt>
                <c:pt idx="302">
                  <c:v>12.625</c:v>
                </c:pt>
                <c:pt idx="303">
                  <c:v>12.666666666666666</c:v>
                </c:pt>
                <c:pt idx="304">
                  <c:v>12.708333333333334</c:v>
                </c:pt>
                <c:pt idx="305">
                  <c:v>12.75</c:v>
                </c:pt>
                <c:pt idx="306">
                  <c:v>12.791666666666666</c:v>
                </c:pt>
                <c:pt idx="307">
                  <c:v>12.833333333333334</c:v>
                </c:pt>
                <c:pt idx="308">
                  <c:v>12.875</c:v>
                </c:pt>
                <c:pt idx="309">
                  <c:v>12.916666666666666</c:v>
                </c:pt>
                <c:pt idx="310">
                  <c:v>12.958333333333334</c:v>
                </c:pt>
                <c:pt idx="311">
                  <c:v>13</c:v>
                </c:pt>
                <c:pt idx="312">
                  <c:v>13.041666666666666</c:v>
                </c:pt>
                <c:pt idx="313">
                  <c:v>13.083333333333334</c:v>
                </c:pt>
                <c:pt idx="314">
                  <c:v>13.125</c:v>
                </c:pt>
                <c:pt idx="315">
                  <c:v>13.166666666666666</c:v>
                </c:pt>
                <c:pt idx="316">
                  <c:v>13.208333333333334</c:v>
                </c:pt>
                <c:pt idx="317">
                  <c:v>13.25</c:v>
                </c:pt>
                <c:pt idx="318">
                  <c:v>13.291666666666666</c:v>
                </c:pt>
                <c:pt idx="319">
                  <c:v>13.333333333333334</c:v>
                </c:pt>
                <c:pt idx="320">
                  <c:v>13.375</c:v>
                </c:pt>
                <c:pt idx="321">
                  <c:v>13.416666666666666</c:v>
                </c:pt>
                <c:pt idx="322">
                  <c:v>13.458333333333334</c:v>
                </c:pt>
                <c:pt idx="323">
                  <c:v>13.5</c:v>
                </c:pt>
                <c:pt idx="324">
                  <c:v>13.541666666666666</c:v>
                </c:pt>
                <c:pt idx="325">
                  <c:v>13.583333333333334</c:v>
                </c:pt>
                <c:pt idx="326">
                  <c:v>13.625</c:v>
                </c:pt>
                <c:pt idx="327">
                  <c:v>13.666666666666666</c:v>
                </c:pt>
                <c:pt idx="328">
                  <c:v>13.708333333333334</c:v>
                </c:pt>
                <c:pt idx="329">
                  <c:v>13.75</c:v>
                </c:pt>
                <c:pt idx="330">
                  <c:v>13.791666666666666</c:v>
                </c:pt>
                <c:pt idx="331">
                  <c:v>13.833333333333334</c:v>
                </c:pt>
                <c:pt idx="332">
                  <c:v>13.875</c:v>
                </c:pt>
                <c:pt idx="333">
                  <c:v>13.916666666666666</c:v>
                </c:pt>
                <c:pt idx="334">
                  <c:v>13.958333333333334</c:v>
                </c:pt>
                <c:pt idx="335">
                  <c:v>14</c:v>
                </c:pt>
                <c:pt idx="336">
                  <c:v>14.041666666666666</c:v>
                </c:pt>
                <c:pt idx="337">
                  <c:v>14.083333333333334</c:v>
                </c:pt>
                <c:pt idx="338">
                  <c:v>14.125</c:v>
                </c:pt>
                <c:pt idx="339">
                  <c:v>14.166666666666666</c:v>
                </c:pt>
                <c:pt idx="340">
                  <c:v>14.208333333333334</c:v>
                </c:pt>
                <c:pt idx="341">
                  <c:v>14.25</c:v>
                </c:pt>
                <c:pt idx="342">
                  <c:v>14.291666666666666</c:v>
                </c:pt>
                <c:pt idx="343">
                  <c:v>14.333333333333334</c:v>
                </c:pt>
                <c:pt idx="344">
                  <c:v>14.375</c:v>
                </c:pt>
                <c:pt idx="345">
                  <c:v>14.416666666666666</c:v>
                </c:pt>
                <c:pt idx="346">
                  <c:v>14.458333333333334</c:v>
                </c:pt>
                <c:pt idx="347">
                  <c:v>14.5</c:v>
                </c:pt>
                <c:pt idx="348">
                  <c:v>14.541666666666666</c:v>
                </c:pt>
                <c:pt idx="349">
                  <c:v>14.583333333333334</c:v>
                </c:pt>
                <c:pt idx="350">
                  <c:v>14.625</c:v>
                </c:pt>
                <c:pt idx="351">
                  <c:v>14.666666666666666</c:v>
                </c:pt>
                <c:pt idx="352">
                  <c:v>14.708333333333334</c:v>
                </c:pt>
                <c:pt idx="353">
                  <c:v>14.75</c:v>
                </c:pt>
                <c:pt idx="354">
                  <c:v>14.791666666666666</c:v>
                </c:pt>
                <c:pt idx="355">
                  <c:v>14.833333333333334</c:v>
                </c:pt>
                <c:pt idx="356">
                  <c:v>14.875</c:v>
                </c:pt>
                <c:pt idx="357">
                  <c:v>14.916666666666666</c:v>
                </c:pt>
                <c:pt idx="358">
                  <c:v>14.958333333333334</c:v>
                </c:pt>
                <c:pt idx="359">
                  <c:v>15</c:v>
                </c:pt>
                <c:pt idx="360">
                  <c:v>15.041666666666666</c:v>
                </c:pt>
                <c:pt idx="361">
                  <c:v>15.083333333333334</c:v>
                </c:pt>
                <c:pt idx="362">
                  <c:v>15.125</c:v>
                </c:pt>
                <c:pt idx="363">
                  <c:v>15.166666666666666</c:v>
                </c:pt>
                <c:pt idx="364">
                  <c:v>15.208333333333334</c:v>
                </c:pt>
                <c:pt idx="365">
                  <c:v>15.25</c:v>
                </c:pt>
                <c:pt idx="366">
                  <c:v>15.291666666666666</c:v>
                </c:pt>
                <c:pt idx="367">
                  <c:v>15.333333333333334</c:v>
                </c:pt>
                <c:pt idx="368">
                  <c:v>15.375</c:v>
                </c:pt>
                <c:pt idx="369">
                  <c:v>15.416666666666666</c:v>
                </c:pt>
                <c:pt idx="370">
                  <c:v>15.458333333333334</c:v>
                </c:pt>
                <c:pt idx="371">
                  <c:v>15.5</c:v>
                </c:pt>
                <c:pt idx="372">
                  <c:v>15.541666666666666</c:v>
                </c:pt>
                <c:pt idx="373">
                  <c:v>15.583333333333334</c:v>
                </c:pt>
                <c:pt idx="374">
                  <c:v>15.625</c:v>
                </c:pt>
                <c:pt idx="375">
                  <c:v>15.666666666666666</c:v>
                </c:pt>
                <c:pt idx="376">
                  <c:v>15.708333333333334</c:v>
                </c:pt>
                <c:pt idx="377">
                  <c:v>15.75</c:v>
                </c:pt>
                <c:pt idx="378">
                  <c:v>15.791666666666666</c:v>
                </c:pt>
                <c:pt idx="379">
                  <c:v>15.833333333333334</c:v>
                </c:pt>
                <c:pt idx="380">
                  <c:v>15.875</c:v>
                </c:pt>
                <c:pt idx="381">
                  <c:v>15.916666666666666</c:v>
                </c:pt>
                <c:pt idx="382">
                  <c:v>15.958333333333334</c:v>
                </c:pt>
                <c:pt idx="383">
                  <c:v>16</c:v>
                </c:pt>
                <c:pt idx="384">
                  <c:v>16.041666666666668</c:v>
                </c:pt>
                <c:pt idx="385">
                  <c:v>16.083333333333332</c:v>
                </c:pt>
                <c:pt idx="386">
                  <c:v>16.125</c:v>
                </c:pt>
                <c:pt idx="387">
                  <c:v>16.166666666666668</c:v>
                </c:pt>
                <c:pt idx="388">
                  <c:v>16.208333333333332</c:v>
                </c:pt>
                <c:pt idx="389">
                  <c:v>16.25</c:v>
                </c:pt>
                <c:pt idx="390">
                  <c:v>16.291666666666668</c:v>
                </c:pt>
                <c:pt idx="391">
                  <c:v>16.333333333333332</c:v>
                </c:pt>
                <c:pt idx="392">
                  <c:v>16.375</c:v>
                </c:pt>
                <c:pt idx="393">
                  <c:v>16.416666666666668</c:v>
                </c:pt>
                <c:pt idx="394">
                  <c:v>16.458333333333332</c:v>
                </c:pt>
                <c:pt idx="395">
                  <c:v>16.5</c:v>
                </c:pt>
                <c:pt idx="396">
                  <c:v>16.541666666666668</c:v>
                </c:pt>
                <c:pt idx="397">
                  <c:v>16.583333333333332</c:v>
                </c:pt>
                <c:pt idx="398">
                  <c:v>16.625</c:v>
                </c:pt>
                <c:pt idx="399">
                  <c:v>16.666666666666668</c:v>
                </c:pt>
                <c:pt idx="400">
                  <c:v>16.708333333333332</c:v>
                </c:pt>
                <c:pt idx="401">
                  <c:v>16.75</c:v>
                </c:pt>
                <c:pt idx="402">
                  <c:v>16.791666666666668</c:v>
                </c:pt>
                <c:pt idx="403">
                  <c:v>16.833333333333332</c:v>
                </c:pt>
                <c:pt idx="404">
                  <c:v>16.875</c:v>
                </c:pt>
                <c:pt idx="405">
                  <c:v>16.916666666666668</c:v>
                </c:pt>
                <c:pt idx="406">
                  <c:v>16.958333333333332</c:v>
                </c:pt>
                <c:pt idx="407">
                  <c:v>17</c:v>
                </c:pt>
                <c:pt idx="408">
                  <c:v>17.041666666666668</c:v>
                </c:pt>
                <c:pt idx="409">
                  <c:v>17.083333333333332</c:v>
                </c:pt>
                <c:pt idx="410">
                  <c:v>17.125</c:v>
                </c:pt>
                <c:pt idx="411">
                  <c:v>17.166666666666668</c:v>
                </c:pt>
                <c:pt idx="412">
                  <c:v>17.208333333333332</c:v>
                </c:pt>
                <c:pt idx="413">
                  <c:v>17.25</c:v>
                </c:pt>
                <c:pt idx="414">
                  <c:v>17.291666666666668</c:v>
                </c:pt>
                <c:pt idx="415">
                  <c:v>17.333333333333332</c:v>
                </c:pt>
                <c:pt idx="416">
                  <c:v>17.375</c:v>
                </c:pt>
                <c:pt idx="417">
                  <c:v>17.416666666666668</c:v>
                </c:pt>
                <c:pt idx="418">
                  <c:v>17.458333333333332</c:v>
                </c:pt>
                <c:pt idx="419">
                  <c:v>17.5</c:v>
                </c:pt>
                <c:pt idx="420">
                  <c:v>17.541666666666668</c:v>
                </c:pt>
                <c:pt idx="421">
                  <c:v>17.583333333333332</c:v>
                </c:pt>
                <c:pt idx="422">
                  <c:v>17.625</c:v>
                </c:pt>
                <c:pt idx="423">
                  <c:v>17.666666666666668</c:v>
                </c:pt>
                <c:pt idx="424">
                  <c:v>17.708333333333332</c:v>
                </c:pt>
                <c:pt idx="425">
                  <c:v>17.75</c:v>
                </c:pt>
                <c:pt idx="426">
                  <c:v>17.791666666666668</c:v>
                </c:pt>
                <c:pt idx="427">
                  <c:v>17.833333333333332</c:v>
                </c:pt>
                <c:pt idx="428">
                  <c:v>17.875</c:v>
                </c:pt>
                <c:pt idx="429">
                  <c:v>17.916666666666668</c:v>
                </c:pt>
                <c:pt idx="430">
                  <c:v>17.958333333333332</c:v>
                </c:pt>
                <c:pt idx="431">
                  <c:v>18</c:v>
                </c:pt>
                <c:pt idx="432">
                  <c:v>18.041666666666668</c:v>
                </c:pt>
                <c:pt idx="433">
                  <c:v>18.083333333333332</c:v>
                </c:pt>
                <c:pt idx="434">
                  <c:v>18.125</c:v>
                </c:pt>
                <c:pt idx="435">
                  <c:v>18.166666666666668</c:v>
                </c:pt>
                <c:pt idx="436">
                  <c:v>18.208333333333332</c:v>
                </c:pt>
                <c:pt idx="437">
                  <c:v>18.25</c:v>
                </c:pt>
                <c:pt idx="438">
                  <c:v>18.291666666666668</c:v>
                </c:pt>
                <c:pt idx="439">
                  <c:v>18.333333333333332</c:v>
                </c:pt>
                <c:pt idx="440">
                  <c:v>18.375</c:v>
                </c:pt>
                <c:pt idx="441">
                  <c:v>18.416666666666668</c:v>
                </c:pt>
                <c:pt idx="442">
                  <c:v>18.458333333333332</c:v>
                </c:pt>
                <c:pt idx="443">
                  <c:v>18.5</c:v>
                </c:pt>
                <c:pt idx="444">
                  <c:v>18.541666666666668</c:v>
                </c:pt>
                <c:pt idx="445">
                  <c:v>18.583333333333332</c:v>
                </c:pt>
                <c:pt idx="446">
                  <c:v>18.625</c:v>
                </c:pt>
                <c:pt idx="447">
                  <c:v>18.666666666666668</c:v>
                </c:pt>
                <c:pt idx="448">
                  <c:v>18.708333333333332</c:v>
                </c:pt>
                <c:pt idx="449">
                  <c:v>18.75</c:v>
                </c:pt>
                <c:pt idx="450">
                  <c:v>18.791666666666668</c:v>
                </c:pt>
                <c:pt idx="451">
                  <c:v>18.833333333333332</c:v>
                </c:pt>
                <c:pt idx="452">
                  <c:v>18.875</c:v>
                </c:pt>
                <c:pt idx="453">
                  <c:v>18.916666666666668</c:v>
                </c:pt>
                <c:pt idx="454">
                  <c:v>18.958333333333332</c:v>
                </c:pt>
                <c:pt idx="455">
                  <c:v>19</c:v>
                </c:pt>
                <c:pt idx="456">
                  <c:v>19.041666666666668</c:v>
                </c:pt>
                <c:pt idx="457">
                  <c:v>19.083333333333332</c:v>
                </c:pt>
                <c:pt idx="458">
                  <c:v>19.125</c:v>
                </c:pt>
                <c:pt idx="459">
                  <c:v>19.166666666666668</c:v>
                </c:pt>
                <c:pt idx="460">
                  <c:v>19.208333333333332</c:v>
                </c:pt>
                <c:pt idx="461">
                  <c:v>19.25</c:v>
                </c:pt>
                <c:pt idx="462">
                  <c:v>19.291666666666668</c:v>
                </c:pt>
                <c:pt idx="463">
                  <c:v>19.333333333333332</c:v>
                </c:pt>
                <c:pt idx="464">
                  <c:v>19.375</c:v>
                </c:pt>
                <c:pt idx="465">
                  <c:v>19.416666666666668</c:v>
                </c:pt>
                <c:pt idx="466">
                  <c:v>19.458333333333332</c:v>
                </c:pt>
                <c:pt idx="467">
                  <c:v>19.5</c:v>
                </c:pt>
                <c:pt idx="468">
                  <c:v>19.541666666666668</c:v>
                </c:pt>
                <c:pt idx="469">
                  <c:v>19.583333333333332</c:v>
                </c:pt>
                <c:pt idx="470">
                  <c:v>19.625</c:v>
                </c:pt>
                <c:pt idx="471">
                  <c:v>19.666666666666668</c:v>
                </c:pt>
                <c:pt idx="472">
                  <c:v>19.708333333333332</c:v>
                </c:pt>
                <c:pt idx="473">
                  <c:v>19.75</c:v>
                </c:pt>
                <c:pt idx="474">
                  <c:v>19.791666666666668</c:v>
                </c:pt>
                <c:pt idx="475">
                  <c:v>19.833333333333332</c:v>
                </c:pt>
                <c:pt idx="476">
                  <c:v>19.875</c:v>
                </c:pt>
                <c:pt idx="477">
                  <c:v>19.916666666666668</c:v>
                </c:pt>
                <c:pt idx="478">
                  <c:v>19.958333333333332</c:v>
                </c:pt>
                <c:pt idx="479">
                  <c:v>20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11.8</c:v>
                </c:pt>
                <c:pt idx="1">
                  <c:v>11.8</c:v>
                </c:pt>
                <c:pt idx="2">
                  <c:v>11.8</c:v>
                </c:pt>
                <c:pt idx="3">
                  <c:v>11.8</c:v>
                </c:pt>
                <c:pt idx="4">
                  <c:v>11.8</c:v>
                </c:pt>
                <c:pt idx="5">
                  <c:v>11.8</c:v>
                </c:pt>
                <c:pt idx="6">
                  <c:v>11.8</c:v>
                </c:pt>
                <c:pt idx="7">
                  <c:v>11.8</c:v>
                </c:pt>
                <c:pt idx="8">
                  <c:v>11.8</c:v>
                </c:pt>
                <c:pt idx="9">
                  <c:v>11.8</c:v>
                </c:pt>
                <c:pt idx="10">
                  <c:v>11.8</c:v>
                </c:pt>
                <c:pt idx="11">
                  <c:v>11.8</c:v>
                </c:pt>
                <c:pt idx="12">
                  <c:v>11.8</c:v>
                </c:pt>
                <c:pt idx="13">
                  <c:v>11.8</c:v>
                </c:pt>
                <c:pt idx="14">
                  <c:v>11.815942892332281</c:v>
                </c:pt>
                <c:pt idx="15">
                  <c:v>11.94566198423094</c:v>
                </c:pt>
                <c:pt idx="16">
                  <c:v>12.002008045539734</c:v>
                </c:pt>
                <c:pt idx="17">
                  <c:v>12.00801795899941</c:v>
                </c:pt>
                <c:pt idx="18">
                  <c:v>12.002295615211642</c:v>
                </c:pt>
                <c:pt idx="19">
                  <c:v>11.99043629847643</c:v>
                </c:pt>
                <c:pt idx="20">
                  <c:v>11.974720366183071</c:v>
                </c:pt>
                <c:pt idx="21">
                  <c:v>11.956329038993195</c:v>
                </c:pt>
                <c:pt idx="22">
                  <c:v>11.936007903148107</c:v>
                </c:pt>
                <c:pt idx="23">
                  <c:v>11.914222088824467</c:v>
                </c:pt>
                <c:pt idx="24">
                  <c:v>11.884473063503323</c:v>
                </c:pt>
                <c:pt idx="25">
                  <c:v>11.854729122277414</c:v>
                </c:pt>
                <c:pt idx="26">
                  <c:v>11.824955936489923</c:v>
                </c:pt>
                <c:pt idx="27">
                  <c:v>11.8</c:v>
                </c:pt>
                <c:pt idx="28">
                  <c:v>11.8</c:v>
                </c:pt>
                <c:pt idx="29">
                  <c:v>11.8</c:v>
                </c:pt>
                <c:pt idx="30">
                  <c:v>11.8</c:v>
                </c:pt>
                <c:pt idx="31">
                  <c:v>11.8</c:v>
                </c:pt>
                <c:pt idx="32">
                  <c:v>11.8</c:v>
                </c:pt>
                <c:pt idx="33">
                  <c:v>11.8</c:v>
                </c:pt>
                <c:pt idx="34">
                  <c:v>11.8</c:v>
                </c:pt>
                <c:pt idx="35">
                  <c:v>11.8</c:v>
                </c:pt>
                <c:pt idx="36">
                  <c:v>11.8</c:v>
                </c:pt>
                <c:pt idx="37">
                  <c:v>11.8</c:v>
                </c:pt>
                <c:pt idx="38">
                  <c:v>11.8</c:v>
                </c:pt>
                <c:pt idx="39">
                  <c:v>11.8</c:v>
                </c:pt>
                <c:pt idx="40">
                  <c:v>11.8</c:v>
                </c:pt>
                <c:pt idx="41">
                  <c:v>11.8</c:v>
                </c:pt>
                <c:pt idx="42">
                  <c:v>11.8</c:v>
                </c:pt>
                <c:pt idx="43">
                  <c:v>11.8</c:v>
                </c:pt>
                <c:pt idx="44">
                  <c:v>11.8</c:v>
                </c:pt>
                <c:pt idx="45">
                  <c:v>11.8</c:v>
                </c:pt>
                <c:pt idx="46">
                  <c:v>11.8</c:v>
                </c:pt>
                <c:pt idx="47">
                  <c:v>11.8</c:v>
                </c:pt>
                <c:pt idx="48">
                  <c:v>11.8</c:v>
                </c:pt>
                <c:pt idx="49">
                  <c:v>11.8</c:v>
                </c:pt>
                <c:pt idx="50">
                  <c:v>11.8</c:v>
                </c:pt>
                <c:pt idx="51">
                  <c:v>11.8</c:v>
                </c:pt>
                <c:pt idx="52">
                  <c:v>11.8</c:v>
                </c:pt>
                <c:pt idx="53">
                  <c:v>11.8</c:v>
                </c:pt>
                <c:pt idx="54">
                  <c:v>11.8</c:v>
                </c:pt>
                <c:pt idx="55">
                  <c:v>11.8</c:v>
                </c:pt>
                <c:pt idx="56">
                  <c:v>11.8</c:v>
                </c:pt>
                <c:pt idx="57">
                  <c:v>11.8</c:v>
                </c:pt>
                <c:pt idx="58">
                  <c:v>11.8</c:v>
                </c:pt>
                <c:pt idx="59">
                  <c:v>11.8</c:v>
                </c:pt>
                <c:pt idx="60">
                  <c:v>11.8</c:v>
                </c:pt>
                <c:pt idx="61">
                  <c:v>11.8</c:v>
                </c:pt>
                <c:pt idx="62">
                  <c:v>11.8</c:v>
                </c:pt>
                <c:pt idx="63">
                  <c:v>11.8</c:v>
                </c:pt>
                <c:pt idx="64">
                  <c:v>11.8</c:v>
                </c:pt>
                <c:pt idx="65">
                  <c:v>11.8</c:v>
                </c:pt>
                <c:pt idx="66">
                  <c:v>11.8</c:v>
                </c:pt>
                <c:pt idx="67">
                  <c:v>11.8</c:v>
                </c:pt>
                <c:pt idx="68">
                  <c:v>11.8</c:v>
                </c:pt>
                <c:pt idx="69">
                  <c:v>11.8</c:v>
                </c:pt>
                <c:pt idx="70">
                  <c:v>11.8</c:v>
                </c:pt>
                <c:pt idx="71">
                  <c:v>11.8</c:v>
                </c:pt>
                <c:pt idx="72">
                  <c:v>11.8</c:v>
                </c:pt>
                <c:pt idx="73">
                  <c:v>11.8</c:v>
                </c:pt>
                <c:pt idx="74">
                  <c:v>11.8</c:v>
                </c:pt>
                <c:pt idx="75">
                  <c:v>11.8</c:v>
                </c:pt>
                <c:pt idx="76">
                  <c:v>11.8</c:v>
                </c:pt>
                <c:pt idx="77">
                  <c:v>11.8</c:v>
                </c:pt>
                <c:pt idx="78">
                  <c:v>11.8</c:v>
                </c:pt>
                <c:pt idx="79">
                  <c:v>11.8</c:v>
                </c:pt>
                <c:pt idx="80">
                  <c:v>11.8</c:v>
                </c:pt>
                <c:pt idx="81">
                  <c:v>11.8</c:v>
                </c:pt>
                <c:pt idx="82">
                  <c:v>11.8</c:v>
                </c:pt>
                <c:pt idx="83">
                  <c:v>11.8</c:v>
                </c:pt>
                <c:pt idx="84">
                  <c:v>11.8</c:v>
                </c:pt>
                <c:pt idx="85">
                  <c:v>11.8</c:v>
                </c:pt>
                <c:pt idx="86">
                  <c:v>11.8</c:v>
                </c:pt>
                <c:pt idx="87">
                  <c:v>11.848186518311964</c:v>
                </c:pt>
                <c:pt idx="88">
                  <c:v>11.863533953294018</c:v>
                </c:pt>
                <c:pt idx="89">
                  <c:v>11.852894476299564</c:v>
                </c:pt>
                <c:pt idx="90">
                  <c:v>11.836073195381523</c:v>
                </c:pt>
                <c:pt idx="91">
                  <c:v>11.815992437528864</c:v>
                </c:pt>
                <c:pt idx="92">
                  <c:v>11.8</c:v>
                </c:pt>
                <c:pt idx="93">
                  <c:v>11.8</c:v>
                </c:pt>
                <c:pt idx="94">
                  <c:v>11.8</c:v>
                </c:pt>
                <c:pt idx="95">
                  <c:v>11.8</c:v>
                </c:pt>
                <c:pt idx="96">
                  <c:v>11.8</c:v>
                </c:pt>
                <c:pt idx="97">
                  <c:v>11.8</c:v>
                </c:pt>
                <c:pt idx="98">
                  <c:v>11.8</c:v>
                </c:pt>
                <c:pt idx="99">
                  <c:v>11.8</c:v>
                </c:pt>
                <c:pt idx="100">
                  <c:v>11.8</c:v>
                </c:pt>
                <c:pt idx="101">
                  <c:v>11.8</c:v>
                </c:pt>
                <c:pt idx="102">
                  <c:v>11.8</c:v>
                </c:pt>
                <c:pt idx="103">
                  <c:v>11.8</c:v>
                </c:pt>
                <c:pt idx="104">
                  <c:v>11.8</c:v>
                </c:pt>
                <c:pt idx="105">
                  <c:v>11.8</c:v>
                </c:pt>
                <c:pt idx="106">
                  <c:v>11.8</c:v>
                </c:pt>
                <c:pt idx="107">
                  <c:v>11.8</c:v>
                </c:pt>
                <c:pt idx="108">
                  <c:v>11.8</c:v>
                </c:pt>
                <c:pt idx="109">
                  <c:v>11.8</c:v>
                </c:pt>
                <c:pt idx="110">
                  <c:v>11.807096923354727</c:v>
                </c:pt>
                <c:pt idx="111">
                  <c:v>11.909368855217535</c:v>
                </c:pt>
                <c:pt idx="112">
                  <c:v>11.952064919512942</c:v>
                </c:pt>
                <c:pt idx="113">
                  <c:v>11.952551130753406</c:v>
                </c:pt>
                <c:pt idx="114">
                  <c:v>11.943151897561208</c:v>
                </c:pt>
                <c:pt idx="115">
                  <c:v>11.92857074299833</c:v>
                </c:pt>
                <c:pt idx="116">
                  <c:v>11.91071992017123</c:v>
                </c:pt>
                <c:pt idx="117">
                  <c:v>11.89060599400368</c:v>
                </c:pt>
                <c:pt idx="118">
                  <c:v>11.868857679520797</c:v>
                </c:pt>
                <c:pt idx="119">
                  <c:v>11.84585231673729</c:v>
                </c:pt>
                <c:pt idx="120">
                  <c:v>11.81608271427989</c:v>
                </c:pt>
                <c:pt idx="121">
                  <c:v>11.8</c:v>
                </c:pt>
                <c:pt idx="122">
                  <c:v>11.8</c:v>
                </c:pt>
                <c:pt idx="123">
                  <c:v>11.809675157725193</c:v>
                </c:pt>
                <c:pt idx="124">
                  <c:v>11.832346553753986</c:v>
                </c:pt>
                <c:pt idx="125">
                  <c:v>11.867653091349329</c:v>
                </c:pt>
                <c:pt idx="126">
                  <c:v>11.915986255989553</c:v>
                </c:pt>
                <c:pt idx="127">
                  <c:v>11.978462056777769</c:v>
                </c:pt>
                <c:pt idx="128">
                  <c:v>12.056982406569123</c:v>
                </c:pt>
                <c:pt idx="129">
                  <c:v>12.154506199502704</c:v>
                </c:pt>
                <c:pt idx="130">
                  <c:v>12.275429871059032</c:v>
                </c:pt>
                <c:pt idx="131">
                  <c:v>12.430539811454691</c:v>
                </c:pt>
                <c:pt idx="132">
                  <c:v>12.639177732246175</c:v>
                </c:pt>
                <c:pt idx="133">
                  <c:v>12.931409021143503</c:v>
                </c:pt>
                <c:pt idx="134">
                  <c:v>13.383378410415142</c:v>
                </c:pt>
                <c:pt idx="135">
                  <c:v>14.913205528669156</c:v>
                </c:pt>
                <c:pt idx="136">
                  <c:v>15.689405380423294</c:v>
                </c:pt>
                <c:pt idx="137">
                  <c:v>15.990213382318823</c:v>
                </c:pt>
                <c:pt idx="138">
                  <c:v>16.181577809218496</c:v>
                </c:pt>
                <c:pt idx="139">
                  <c:v>16.316119763473868</c:v>
                </c:pt>
                <c:pt idx="140">
                  <c:v>16.415163456913845</c:v>
                </c:pt>
                <c:pt idx="141">
                  <c:v>16.489866322388934</c:v>
                </c:pt>
                <c:pt idx="142">
                  <c:v>16.546912159585094</c:v>
                </c:pt>
                <c:pt idx="143">
                  <c:v>16.590627341374212</c:v>
                </c:pt>
                <c:pt idx="144">
                  <c:v>16.562677010182195</c:v>
                </c:pt>
                <c:pt idx="145">
                  <c:v>16.534719163058227</c:v>
                </c:pt>
                <c:pt idx="146">
                  <c:v>16.506751359252057</c:v>
                </c:pt>
                <c:pt idx="147">
                  <c:v>16.478771369025608</c:v>
                </c:pt>
                <c:pt idx="148">
                  <c:v>16.450786015325143</c:v>
                </c:pt>
                <c:pt idx="149">
                  <c:v>16.422783855793028</c:v>
                </c:pt>
                <c:pt idx="150">
                  <c:v>16.394780873444201</c:v>
                </c:pt>
                <c:pt idx="151">
                  <c:v>16.366756518385433</c:v>
                </c:pt>
                <c:pt idx="152">
                  <c:v>16.338735828327156</c:v>
                </c:pt>
                <c:pt idx="153">
                  <c:v>16.310689251503117</c:v>
                </c:pt>
                <c:pt idx="154">
                  <c:v>16.282725672817211</c:v>
                </c:pt>
                <c:pt idx="155">
                  <c:v>16.255411459296358</c:v>
                </c:pt>
                <c:pt idx="156">
                  <c:v>16.229270743598686</c:v>
                </c:pt>
                <c:pt idx="157">
                  <c:v>16.20505015352002</c:v>
                </c:pt>
                <c:pt idx="158">
                  <c:v>16.184746037011326</c:v>
                </c:pt>
                <c:pt idx="159">
                  <c:v>16.19208588959842</c:v>
                </c:pt>
                <c:pt idx="160">
                  <c:v>16.186287346342638</c:v>
                </c:pt>
                <c:pt idx="161">
                  <c:v>16.167895548345147</c:v>
                </c:pt>
                <c:pt idx="162">
                  <c:v>16.146419459395073</c:v>
                </c:pt>
                <c:pt idx="163">
                  <c:v>16.123307544137081</c:v>
                </c:pt>
                <c:pt idx="164">
                  <c:v>16.099144756989194</c:v>
                </c:pt>
                <c:pt idx="165">
                  <c:v>16.074235262128266</c:v>
                </c:pt>
                <c:pt idx="166">
                  <c:v>16.048797745566446</c:v>
                </c:pt>
                <c:pt idx="167">
                  <c:v>16.022921669318176</c:v>
                </c:pt>
                <c:pt idx="168">
                  <c:v>15.994776333086778</c:v>
                </c:pt>
                <c:pt idx="169">
                  <c:v>15.966607172021066</c:v>
                </c:pt>
                <c:pt idx="170">
                  <c:v>15.938439484246361</c:v>
                </c:pt>
                <c:pt idx="171">
                  <c:v>15.91025199291254</c:v>
                </c:pt>
                <c:pt idx="172">
                  <c:v>15.882061927318398</c:v>
                </c:pt>
                <c:pt idx="173">
                  <c:v>15.85385602404558</c:v>
                </c:pt>
                <c:pt idx="174">
                  <c:v>15.825643554339814</c:v>
                </c:pt>
                <c:pt idx="175">
                  <c:v>15.797419157137721</c:v>
                </c:pt>
                <c:pt idx="176">
                  <c:v>15.76918425701226</c:v>
                </c:pt>
                <c:pt idx="177">
                  <c:v>15.740941284638856</c:v>
                </c:pt>
                <c:pt idx="178">
                  <c:v>15.712683927769518</c:v>
                </c:pt>
                <c:pt idx="179">
                  <c:v>15.684422297814738</c:v>
                </c:pt>
                <c:pt idx="180">
                  <c:v>15.656142457861726</c:v>
                </c:pt>
                <c:pt idx="181">
                  <c:v>15.627862087354863</c:v>
                </c:pt>
                <c:pt idx="182">
                  <c:v>15.59955973796302</c:v>
                </c:pt>
                <c:pt idx="183">
                  <c:v>15.571260543608174</c:v>
                </c:pt>
                <c:pt idx="184">
                  <c:v>15.54293565840716</c:v>
                </c:pt>
                <c:pt idx="185">
                  <c:v>15.514617556581809</c:v>
                </c:pt>
                <c:pt idx="186">
                  <c:v>15.486270109186286</c:v>
                </c:pt>
                <c:pt idx="187">
                  <c:v>15.457933015939856</c:v>
                </c:pt>
                <c:pt idx="188">
                  <c:v>15.429562979949671</c:v>
                </c:pt>
                <c:pt idx="189">
                  <c:v>15.401203423960441</c:v>
                </c:pt>
                <c:pt idx="190">
                  <c:v>15.372814160002248</c:v>
                </c:pt>
                <c:pt idx="191">
                  <c:v>15.344432012202059</c:v>
                </c:pt>
                <c:pt idx="192">
                  <c:v>15.316023538303781</c:v>
                </c:pt>
                <c:pt idx="193">
                  <c:v>15.287618772331395</c:v>
                </c:pt>
                <c:pt idx="194">
                  <c:v>15.259191003467389</c:v>
                </c:pt>
                <c:pt idx="195">
                  <c:v>15.230763592947554</c:v>
                </c:pt>
                <c:pt idx="196">
                  <c:v>15.202761491949829</c:v>
                </c:pt>
                <c:pt idx="197">
                  <c:v>15.176606536526545</c:v>
                </c:pt>
                <c:pt idx="198">
                  <c:v>15.152658488189571</c:v>
                </c:pt>
                <c:pt idx="199">
                  <c:v>15.131283139331975</c:v>
                </c:pt>
                <c:pt idx="200">
                  <c:v>15.112987784531025</c:v>
                </c:pt>
                <c:pt idx="201">
                  <c:v>15.098428624813518</c:v>
                </c:pt>
                <c:pt idx="202">
                  <c:v>15.088556280036522</c:v>
                </c:pt>
                <c:pt idx="203">
                  <c:v>15.084823847639296</c:v>
                </c:pt>
                <c:pt idx="204">
                  <c:v>15.089612609083666</c:v>
                </c:pt>
                <c:pt idx="205">
                  <c:v>15.10746644183871</c:v>
                </c:pt>
                <c:pt idx="206">
                  <c:v>15.149848652612929</c:v>
                </c:pt>
                <c:pt idx="207">
                  <c:v>15.355392602427159</c:v>
                </c:pt>
                <c:pt idx="208">
                  <c:v>15.449037672532587</c:v>
                </c:pt>
                <c:pt idx="209">
                  <c:v>15.470792491204513</c:v>
                </c:pt>
                <c:pt idx="210">
                  <c:v>15.475946902196696</c:v>
                </c:pt>
                <c:pt idx="211">
                  <c:v>15.472464901364884</c:v>
                </c:pt>
                <c:pt idx="212">
                  <c:v>15.463652615708437</c:v>
                </c:pt>
                <c:pt idx="213">
                  <c:v>15.451183644306084</c:v>
                </c:pt>
                <c:pt idx="214">
                  <c:v>15.436034812956562</c:v>
                </c:pt>
                <c:pt idx="215">
                  <c:v>15.418856858785192</c:v>
                </c:pt>
                <c:pt idx="216">
                  <c:v>15.390488193649603</c:v>
                </c:pt>
                <c:pt idx="217">
                  <c:v>15.362099507752619</c:v>
                </c:pt>
                <c:pt idx="218">
                  <c:v>15.333711664000877</c:v>
                </c:pt>
                <c:pt idx="219">
                  <c:v>15.305300345449343</c:v>
                </c:pt>
                <c:pt idx="220">
                  <c:v>15.276893238101225</c:v>
                </c:pt>
                <c:pt idx="221">
                  <c:v>15.248459260477254</c:v>
                </c:pt>
                <c:pt idx="222">
                  <c:v>15.220032804218592</c:v>
                </c:pt>
                <c:pt idx="223">
                  <c:v>15.191576141090319</c:v>
                </c:pt>
                <c:pt idx="224">
                  <c:v>15.163130049683069</c:v>
                </c:pt>
                <c:pt idx="225">
                  <c:v>15.134650875193298</c:v>
                </c:pt>
                <c:pt idx="226">
                  <c:v>15.106182095302641</c:v>
                </c:pt>
                <c:pt idx="227">
                  <c:v>15.077683350340298</c:v>
                </c:pt>
                <c:pt idx="228">
                  <c:v>15.049191855575947</c:v>
                </c:pt>
                <c:pt idx="229">
                  <c:v>15.020673453733846</c:v>
                </c:pt>
                <c:pt idx="230">
                  <c:v>14.992159217692368</c:v>
                </c:pt>
                <c:pt idx="231">
                  <c:v>14.963621072223418</c:v>
                </c:pt>
                <c:pt idx="232">
                  <c:v>14.935084068488438</c:v>
                </c:pt>
                <c:pt idx="233">
                  <c:v>14.906526092304137</c:v>
                </c:pt>
                <c:pt idx="234">
                  <c:v>14.877966294446532</c:v>
                </c:pt>
                <c:pt idx="235">
                  <c:v>14.849388400115462</c:v>
                </c:pt>
                <c:pt idx="236">
                  <c:v>14.820805781693572</c:v>
                </c:pt>
                <c:pt idx="237">
                  <c:v>14.792207881439891</c:v>
                </c:pt>
                <c:pt idx="238">
                  <c:v>14.763602415999719</c:v>
                </c:pt>
                <c:pt idx="239">
                  <c:v>14.734984421701636</c:v>
                </c:pt>
                <c:pt idx="240">
                  <c:v>14.706356082777063</c:v>
                </c:pt>
                <c:pt idx="241">
                  <c:v>14.677717906528063</c:v>
                </c:pt>
                <c:pt idx="242">
                  <c:v>14.649066667640838</c:v>
                </c:pt>
                <c:pt idx="243">
                  <c:v>14.6204082209794</c:v>
                </c:pt>
                <c:pt idx="244">
                  <c:v>14.59173405563944</c:v>
                </c:pt>
                <c:pt idx="245">
                  <c:v>14.563055249378753</c:v>
                </c:pt>
                <c:pt idx="246">
                  <c:v>14.53435813108449</c:v>
                </c:pt>
                <c:pt idx="247">
                  <c:v>14.505658875685407</c:v>
                </c:pt>
                <c:pt idx="248">
                  <c:v>14.476938777924008</c:v>
                </c:pt>
                <c:pt idx="249">
                  <c:v>14.448218983493488</c:v>
                </c:pt>
                <c:pt idx="250">
                  <c:v>14.419475879741073</c:v>
                </c:pt>
                <c:pt idx="251">
                  <c:v>14.390735456030608</c:v>
                </c:pt>
                <c:pt idx="252">
                  <c:v>14.361969319752475</c:v>
                </c:pt>
                <c:pt idx="253">
                  <c:v>14.333208176156511</c:v>
                </c:pt>
                <c:pt idx="254">
                  <c:v>14.304418980807355</c:v>
                </c:pt>
                <c:pt idx="255">
                  <c:v>14.275637026361709</c:v>
                </c:pt>
                <c:pt idx="256">
                  <c:v>14.246824745385856</c:v>
                </c:pt>
                <c:pt idx="257">
                  <c:v>14.218021888766117</c:v>
                </c:pt>
                <c:pt idx="258">
                  <c:v>14.189186495597742</c:v>
                </c:pt>
                <c:pt idx="259">
                  <c:v>14.160362078448356</c:v>
                </c:pt>
                <c:pt idx="260">
                  <c:v>14.131504113181</c:v>
                </c:pt>
                <c:pt idx="261">
                  <c:v>14.102656581920668</c:v>
                </c:pt>
                <c:pt idx="262">
                  <c:v>14.073777479500437</c:v>
                </c:pt>
                <c:pt idx="263">
                  <c:v>14.044906807616934</c:v>
                </c:pt>
                <c:pt idx="264">
                  <c:v>14.016006475546458</c:v>
                </c:pt>
                <c:pt idx="265">
                  <c:v>13.987112636518376</c:v>
                </c:pt>
                <c:pt idx="266">
                  <c:v>13.958190981933573</c:v>
                </c:pt>
                <c:pt idx="267">
                  <c:v>13.929273949230559</c:v>
                </c:pt>
                <c:pt idx="268">
                  <c:v>13.900330878899002</c:v>
                </c:pt>
                <c:pt idx="269">
                  <c:v>13.871390625982002</c:v>
                </c:pt>
                <c:pt idx="270">
                  <c:v>13.842426046301274</c:v>
                </c:pt>
                <c:pt idx="271">
                  <c:v>13.813462546622777</c:v>
                </c:pt>
                <c:pt idx="272">
                  <c:v>13.784476363618818</c:v>
                </c:pt>
                <c:pt idx="273">
                  <c:v>13.7554895906231</c:v>
                </c:pt>
                <c:pt idx="274">
                  <c:v>13.726481709948555</c:v>
                </c:pt>
                <c:pt idx="275">
                  <c:v>13.697471637071928</c:v>
                </c:pt>
                <c:pt idx="276">
                  <c:v>13.668441964004467</c:v>
                </c:pt>
                <c:pt idx="277">
                  <c:v>13.639408564675534</c:v>
                </c:pt>
                <c:pt idx="278">
                  <c:v>13.610357004116182</c:v>
                </c:pt>
                <c:pt idx="279">
                  <c:v>13.581300251756087</c:v>
                </c:pt>
                <c:pt idx="280">
                  <c:v>13.552226708227531</c:v>
                </c:pt>
                <c:pt idx="281">
                  <c:v>13.523146576250218</c:v>
                </c:pt>
                <c:pt idx="282">
                  <c:v>13.494050953895121</c:v>
                </c:pt>
                <c:pt idx="283">
                  <c:v>13.464947415707591</c:v>
                </c:pt>
                <c:pt idx="284">
                  <c:v>13.435829618286878</c:v>
                </c:pt>
                <c:pt idx="285">
                  <c:v>13.406702647289455</c:v>
                </c:pt>
                <c:pt idx="286">
                  <c:v>13.377562578180607</c:v>
                </c:pt>
                <c:pt idx="287">
                  <c:v>13.348412147767196</c:v>
                </c:pt>
                <c:pt idx="288">
                  <c:v>13.319249709962525</c:v>
                </c:pt>
                <c:pt idx="289">
                  <c:v>13.290075793520883</c:v>
                </c:pt>
                <c:pt idx="290">
                  <c:v>13.260890889906229</c:v>
                </c:pt>
                <c:pt idx="291">
                  <c:v>13.231693460818125</c:v>
                </c:pt>
                <c:pt idx="292">
                  <c:v>13.202485993677266</c:v>
                </c:pt>
                <c:pt idx="293">
                  <c:v>13.173265025318837</c:v>
                </c:pt>
                <c:pt idx="294">
                  <c:v>13.144034896453819</c:v>
                </c:pt>
                <c:pt idx="295">
                  <c:v>13.114790362195878</c:v>
                </c:pt>
                <c:pt idx="296">
                  <c:v>13.08553747301632</c:v>
                </c:pt>
                <c:pt idx="297">
                  <c:v>13.056269346224635</c:v>
                </c:pt>
                <c:pt idx="298">
                  <c:v>13.026993597745957</c:v>
                </c:pt>
                <c:pt idx="299">
                  <c:v>12.997701851781532</c:v>
                </c:pt>
                <c:pt idx="300">
                  <c:v>12.968403144623176</c:v>
                </c:pt>
                <c:pt idx="301">
                  <c:v>12.939087752842534</c:v>
                </c:pt>
                <c:pt idx="302">
                  <c:v>12.909765987226177</c:v>
                </c:pt>
                <c:pt idx="303">
                  <c:v>12.880426922981647</c:v>
                </c:pt>
                <c:pt idx="304">
                  <c:v>12.851081998729398</c:v>
                </c:pt>
                <c:pt idx="305">
                  <c:v>12.821719235369406</c:v>
                </c:pt>
                <c:pt idx="306">
                  <c:v>12.792351051902008</c:v>
                </c:pt>
                <c:pt idx="307">
                  <c:v>12.76296456277136</c:v>
                </c:pt>
                <c:pt idx="308">
                  <c:v>12.733573019106366</c:v>
                </c:pt>
                <c:pt idx="309">
                  <c:v>12.704162777546557</c:v>
                </c:pt>
                <c:pt idx="310">
                  <c:v>12.674747772296502</c:v>
                </c:pt>
                <c:pt idx="311">
                  <c:v>12.645313751646002</c:v>
                </c:pt>
                <c:pt idx="312">
                  <c:v>12.615875183016572</c:v>
                </c:pt>
                <c:pt idx="313">
                  <c:v>12.586417356611133</c:v>
                </c:pt>
                <c:pt idx="314">
                  <c:v>12.556955122399314</c:v>
                </c:pt>
                <c:pt idx="315">
                  <c:v>12.527473463572269</c:v>
                </c:pt>
                <c:pt idx="316">
                  <c:v>12.497987461164501</c:v>
                </c:pt>
                <c:pt idx="317">
                  <c:v>12.468481943247076</c:v>
                </c:pt>
                <c:pt idx="318">
                  <c:v>12.438972069617373</c:v>
                </c:pt>
                <c:pt idx="319">
                  <c:v>12.409442665938993</c:v>
                </c:pt>
                <c:pt idx="320">
                  <c:v>12.379908817647083</c:v>
                </c:pt>
                <c:pt idx="321">
                  <c:v>12.350355501535686</c:v>
                </c:pt>
                <c:pt idx="322">
                  <c:v>12.320797574725113</c:v>
                </c:pt>
                <c:pt idx="323">
                  <c:v>12.291220319507465</c:v>
                </c:pt>
                <c:pt idx="324">
                  <c:v>12.261638209903699</c:v>
                </c:pt>
                <c:pt idx="325">
                  <c:v>12.232036988905712</c:v>
                </c:pt>
                <c:pt idx="326">
                  <c:v>12.202430591814247</c:v>
                </c:pt>
                <c:pt idx="327">
                  <c:v>12.172805378361303</c:v>
                </c:pt>
                <c:pt idx="328">
                  <c:v>12.143174588665737</c:v>
                </c:pt>
                <c:pt idx="329">
                  <c:v>12.113525356083013</c:v>
                </c:pt>
                <c:pt idx="330">
                  <c:v>12.083870068243122</c:v>
                </c:pt>
                <c:pt idx="331">
                  <c:v>12.054196789855917</c:v>
                </c:pt>
                <c:pt idx="332">
                  <c:v>12.024516897905722</c:v>
                </c:pt>
                <c:pt idx="333">
                  <c:v>11.994819547039786</c:v>
                </c:pt>
                <c:pt idx="334">
                  <c:v>11.965114944585604</c:v>
                </c:pt>
                <c:pt idx="335">
                  <c:v>11.93539349456748</c:v>
                </c:pt>
                <c:pt idx="336">
                  <c:v>11.905664074785971</c:v>
                </c:pt>
                <c:pt idx="337">
                  <c:v>11.875918498943324</c:v>
                </c:pt>
                <c:pt idx="338">
                  <c:v>11.846164154579521</c:v>
                </c:pt>
                <c:pt idx="339">
                  <c:v>11.816394426241486</c:v>
                </c:pt>
                <c:pt idx="340">
                  <c:v>11.8</c:v>
                </c:pt>
                <c:pt idx="341">
                  <c:v>11.8</c:v>
                </c:pt>
                <c:pt idx="342">
                  <c:v>11.8</c:v>
                </c:pt>
                <c:pt idx="343">
                  <c:v>11.8</c:v>
                </c:pt>
                <c:pt idx="344">
                  <c:v>11.8</c:v>
                </c:pt>
                <c:pt idx="345">
                  <c:v>11.8</c:v>
                </c:pt>
                <c:pt idx="346">
                  <c:v>11.8</c:v>
                </c:pt>
                <c:pt idx="347">
                  <c:v>11.8</c:v>
                </c:pt>
                <c:pt idx="348">
                  <c:v>11.8</c:v>
                </c:pt>
                <c:pt idx="349">
                  <c:v>11.8</c:v>
                </c:pt>
                <c:pt idx="350">
                  <c:v>11.8</c:v>
                </c:pt>
                <c:pt idx="351">
                  <c:v>11.8</c:v>
                </c:pt>
                <c:pt idx="352">
                  <c:v>11.8</c:v>
                </c:pt>
                <c:pt idx="353">
                  <c:v>11.8</c:v>
                </c:pt>
                <c:pt idx="354">
                  <c:v>11.8</c:v>
                </c:pt>
                <c:pt idx="355">
                  <c:v>11.8</c:v>
                </c:pt>
                <c:pt idx="356">
                  <c:v>11.8</c:v>
                </c:pt>
                <c:pt idx="357">
                  <c:v>11.8</c:v>
                </c:pt>
                <c:pt idx="358">
                  <c:v>11.8</c:v>
                </c:pt>
                <c:pt idx="359">
                  <c:v>11.8</c:v>
                </c:pt>
                <c:pt idx="360">
                  <c:v>11.8</c:v>
                </c:pt>
                <c:pt idx="361">
                  <c:v>11.8</c:v>
                </c:pt>
                <c:pt idx="362">
                  <c:v>11.8</c:v>
                </c:pt>
                <c:pt idx="363">
                  <c:v>11.8</c:v>
                </c:pt>
                <c:pt idx="364">
                  <c:v>11.8</c:v>
                </c:pt>
                <c:pt idx="365">
                  <c:v>11.8</c:v>
                </c:pt>
                <c:pt idx="366">
                  <c:v>11.8</c:v>
                </c:pt>
                <c:pt idx="367">
                  <c:v>11.8</c:v>
                </c:pt>
                <c:pt idx="368">
                  <c:v>11.8</c:v>
                </c:pt>
                <c:pt idx="369">
                  <c:v>11.8</c:v>
                </c:pt>
                <c:pt idx="370">
                  <c:v>11.8</c:v>
                </c:pt>
                <c:pt idx="371">
                  <c:v>11.8</c:v>
                </c:pt>
                <c:pt idx="372">
                  <c:v>11.8</c:v>
                </c:pt>
                <c:pt idx="373">
                  <c:v>11.8</c:v>
                </c:pt>
                <c:pt idx="374">
                  <c:v>11.8</c:v>
                </c:pt>
                <c:pt idx="375">
                  <c:v>11.8</c:v>
                </c:pt>
                <c:pt idx="376">
                  <c:v>11.8</c:v>
                </c:pt>
                <c:pt idx="377">
                  <c:v>11.8</c:v>
                </c:pt>
                <c:pt idx="378">
                  <c:v>11.8</c:v>
                </c:pt>
                <c:pt idx="379">
                  <c:v>11.8</c:v>
                </c:pt>
                <c:pt idx="380">
                  <c:v>11.8</c:v>
                </c:pt>
                <c:pt idx="381">
                  <c:v>11.8</c:v>
                </c:pt>
                <c:pt idx="382">
                  <c:v>11.8</c:v>
                </c:pt>
                <c:pt idx="383">
                  <c:v>11.8</c:v>
                </c:pt>
                <c:pt idx="384">
                  <c:v>11.8</c:v>
                </c:pt>
                <c:pt idx="385">
                  <c:v>11.8</c:v>
                </c:pt>
                <c:pt idx="386">
                  <c:v>11.8</c:v>
                </c:pt>
                <c:pt idx="387">
                  <c:v>11.8</c:v>
                </c:pt>
                <c:pt idx="388">
                  <c:v>11.8</c:v>
                </c:pt>
                <c:pt idx="389">
                  <c:v>11.8</c:v>
                </c:pt>
                <c:pt idx="390">
                  <c:v>11.8</c:v>
                </c:pt>
                <c:pt idx="391">
                  <c:v>11.8</c:v>
                </c:pt>
                <c:pt idx="392">
                  <c:v>11.8</c:v>
                </c:pt>
                <c:pt idx="393">
                  <c:v>11.8</c:v>
                </c:pt>
                <c:pt idx="394">
                  <c:v>11.8</c:v>
                </c:pt>
                <c:pt idx="395">
                  <c:v>11.8</c:v>
                </c:pt>
                <c:pt idx="396">
                  <c:v>11.8</c:v>
                </c:pt>
                <c:pt idx="397">
                  <c:v>11.8</c:v>
                </c:pt>
                <c:pt idx="398">
                  <c:v>11.8</c:v>
                </c:pt>
                <c:pt idx="399">
                  <c:v>11.8</c:v>
                </c:pt>
                <c:pt idx="400">
                  <c:v>11.8</c:v>
                </c:pt>
                <c:pt idx="401">
                  <c:v>11.8</c:v>
                </c:pt>
                <c:pt idx="402">
                  <c:v>11.8</c:v>
                </c:pt>
                <c:pt idx="403">
                  <c:v>11.8</c:v>
                </c:pt>
                <c:pt idx="404">
                  <c:v>11.8</c:v>
                </c:pt>
                <c:pt idx="405">
                  <c:v>11.8</c:v>
                </c:pt>
                <c:pt idx="406">
                  <c:v>11.8</c:v>
                </c:pt>
                <c:pt idx="407">
                  <c:v>11.8</c:v>
                </c:pt>
                <c:pt idx="408">
                  <c:v>11.8</c:v>
                </c:pt>
                <c:pt idx="409">
                  <c:v>11.8</c:v>
                </c:pt>
                <c:pt idx="410">
                  <c:v>11.8</c:v>
                </c:pt>
                <c:pt idx="411">
                  <c:v>11.8</c:v>
                </c:pt>
                <c:pt idx="412">
                  <c:v>11.8</c:v>
                </c:pt>
                <c:pt idx="413">
                  <c:v>11.8</c:v>
                </c:pt>
                <c:pt idx="414">
                  <c:v>11.8</c:v>
                </c:pt>
                <c:pt idx="415">
                  <c:v>11.8</c:v>
                </c:pt>
                <c:pt idx="416">
                  <c:v>11.8</c:v>
                </c:pt>
                <c:pt idx="417">
                  <c:v>11.8</c:v>
                </c:pt>
                <c:pt idx="418">
                  <c:v>11.8</c:v>
                </c:pt>
                <c:pt idx="419">
                  <c:v>11.8</c:v>
                </c:pt>
                <c:pt idx="420">
                  <c:v>11.8</c:v>
                </c:pt>
                <c:pt idx="421">
                  <c:v>11.8</c:v>
                </c:pt>
                <c:pt idx="422">
                  <c:v>11.8</c:v>
                </c:pt>
                <c:pt idx="423">
                  <c:v>11.8</c:v>
                </c:pt>
                <c:pt idx="424">
                  <c:v>11.8</c:v>
                </c:pt>
                <c:pt idx="425">
                  <c:v>11.8</c:v>
                </c:pt>
                <c:pt idx="426">
                  <c:v>11.8</c:v>
                </c:pt>
                <c:pt idx="427">
                  <c:v>11.8</c:v>
                </c:pt>
                <c:pt idx="428">
                  <c:v>11.8</c:v>
                </c:pt>
                <c:pt idx="429">
                  <c:v>11.8</c:v>
                </c:pt>
                <c:pt idx="430">
                  <c:v>11.8</c:v>
                </c:pt>
                <c:pt idx="431">
                  <c:v>11.8</c:v>
                </c:pt>
                <c:pt idx="432">
                  <c:v>11.8</c:v>
                </c:pt>
                <c:pt idx="433">
                  <c:v>11.8</c:v>
                </c:pt>
                <c:pt idx="434">
                  <c:v>11.8</c:v>
                </c:pt>
                <c:pt idx="435">
                  <c:v>11.8</c:v>
                </c:pt>
                <c:pt idx="436">
                  <c:v>11.8</c:v>
                </c:pt>
                <c:pt idx="437">
                  <c:v>11.8</c:v>
                </c:pt>
                <c:pt idx="438">
                  <c:v>11.8</c:v>
                </c:pt>
                <c:pt idx="439">
                  <c:v>11.8</c:v>
                </c:pt>
                <c:pt idx="440">
                  <c:v>11.8</c:v>
                </c:pt>
                <c:pt idx="441">
                  <c:v>11.8</c:v>
                </c:pt>
                <c:pt idx="442">
                  <c:v>11.8</c:v>
                </c:pt>
                <c:pt idx="443">
                  <c:v>11.8</c:v>
                </c:pt>
                <c:pt idx="444">
                  <c:v>11.8</c:v>
                </c:pt>
                <c:pt idx="445">
                  <c:v>11.8</c:v>
                </c:pt>
                <c:pt idx="446">
                  <c:v>11.8</c:v>
                </c:pt>
                <c:pt idx="447">
                  <c:v>11.8</c:v>
                </c:pt>
                <c:pt idx="448">
                  <c:v>11.8</c:v>
                </c:pt>
                <c:pt idx="449">
                  <c:v>11.8</c:v>
                </c:pt>
                <c:pt idx="450">
                  <c:v>11.8</c:v>
                </c:pt>
                <c:pt idx="451">
                  <c:v>11.8</c:v>
                </c:pt>
                <c:pt idx="452">
                  <c:v>11.8</c:v>
                </c:pt>
                <c:pt idx="453">
                  <c:v>11.8</c:v>
                </c:pt>
                <c:pt idx="454">
                  <c:v>11.8</c:v>
                </c:pt>
                <c:pt idx="455">
                  <c:v>11.8</c:v>
                </c:pt>
                <c:pt idx="456">
                  <c:v>11.8</c:v>
                </c:pt>
                <c:pt idx="457">
                  <c:v>11.8</c:v>
                </c:pt>
                <c:pt idx="458">
                  <c:v>11.8</c:v>
                </c:pt>
                <c:pt idx="459">
                  <c:v>11.8</c:v>
                </c:pt>
                <c:pt idx="460">
                  <c:v>11.8</c:v>
                </c:pt>
                <c:pt idx="461">
                  <c:v>11.8</c:v>
                </c:pt>
                <c:pt idx="462">
                  <c:v>11.8</c:v>
                </c:pt>
                <c:pt idx="463">
                  <c:v>11.8</c:v>
                </c:pt>
                <c:pt idx="464">
                  <c:v>11.8</c:v>
                </c:pt>
                <c:pt idx="465">
                  <c:v>11.8</c:v>
                </c:pt>
                <c:pt idx="466">
                  <c:v>11.8</c:v>
                </c:pt>
                <c:pt idx="467">
                  <c:v>11.8</c:v>
                </c:pt>
                <c:pt idx="468">
                  <c:v>11.8</c:v>
                </c:pt>
                <c:pt idx="469">
                  <c:v>11.8</c:v>
                </c:pt>
                <c:pt idx="470">
                  <c:v>11.8</c:v>
                </c:pt>
                <c:pt idx="471">
                  <c:v>11.8</c:v>
                </c:pt>
                <c:pt idx="472">
                  <c:v>11.8</c:v>
                </c:pt>
                <c:pt idx="473">
                  <c:v>11.8</c:v>
                </c:pt>
                <c:pt idx="474">
                  <c:v>11.8</c:v>
                </c:pt>
                <c:pt idx="475">
                  <c:v>11.8</c:v>
                </c:pt>
                <c:pt idx="476">
                  <c:v>11.8</c:v>
                </c:pt>
                <c:pt idx="477">
                  <c:v>11.8</c:v>
                </c:pt>
                <c:pt idx="478">
                  <c:v>11.8</c:v>
                </c:pt>
                <c:pt idx="479">
                  <c:v>11.8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7228519511984"/>
          <c:y val="4.9329941575693911E-2"/>
          <c:w val="0.8091863159486784"/>
          <c:h val="0.7760350765489773"/>
        </c:manualLayout>
      </c:layout>
      <c:scatterChart>
        <c:scatterStyle val="lineMarker"/>
        <c:varyColors val="0"/>
        <c:ser>
          <c:idx val="2"/>
          <c:order val="0"/>
          <c:tx>
            <c:v>Runoff Volume</c:v>
          </c:tx>
          <c:spPr>
            <a:ln w="38100" cap="rnd">
              <a:solidFill>
                <a:schemeClr val="accent1">
                  <a:lumMod val="50000"/>
                </a:schemeClr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'Basin Evaluation'!$R$20:$R$499</c:f>
              <c:numCache>
                <c:formatCode>General</c:formatCode>
                <c:ptCount val="480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1</c:v>
                </c:pt>
                <c:pt idx="24">
                  <c:v>1.0416666666666667</c:v>
                </c:pt>
                <c:pt idx="25">
                  <c:v>1.0833333333333333</c:v>
                </c:pt>
                <c:pt idx="26">
                  <c:v>1.125</c:v>
                </c:pt>
                <c:pt idx="27">
                  <c:v>1.1666666666666667</c:v>
                </c:pt>
                <c:pt idx="28">
                  <c:v>1.2083333333333333</c:v>
                </c:pt>
                <c:pt idx="29">
                  <c:v>1.25</c:v>
                </c:pt>
                <c:pt idx="30">
                  <c:v>1.2916666666666667</c:v>
                </c:pt>
                <c:pt idx="31">
                  <c:v>1.3333333333333333</c:v>
                </c:pt>
                <c:pt idx="32">
                  <c:v>1.375</c:v>
                </c:pt>
                <c:pt idx="33">
                  <c:v>1.4166666666666667</c:v>
                </c:pt>
                <c:pt idx="34">
                  <c:v>1.4583333333333333</c:v>
                </c:pt>
                <c:pt idx="35">
                  <c:v>1.5</c:v>
                </c:pt>
                <c:pt idx="36">
                  <c:v>1.5416666666666667</c:v>
                </c:pt>
                <c:pt idx="37">
                  <c:v>1.5833333333333333</c:v>
                </c:pt>
                <c:pt idx="38">
                  <c:v>1.625</c:v>
                </c:pt>
                <c:pt idx="39">
                  <c:v>1.6666666666666667</c:v>
                </c:pt>
                <c:pt idx="40">
                  <c:v>1.7083333333333333</c:v>
                </c:pt>
                <c:pt idx="41">
                  <c:v>1.75</c:v>
                </c:pt>
                <c:pt idx="42">
                  <c:v>1.7916666666666667</c:v>
                </c:pt>
                <c:pt idx="43">
                  <c:v>1.8333333333333333</c:v>
                </c:pt>
                <c:pt idx="44">
                  <c:v>1.875</c:v>
                </c:pt>
                <c:pt idx="45">
                  <c:v>1.9166666666666667</c:v>
                </c:pt>
                <c:pt idx="46">
                  <c:v>1.9583333333333333</c:v>
                </c:pt>
                <c:pt idx="47">
                  <c:v>2</c:v>
                </c:pt>
                <c:pt idx="48">
                  <c:v>2.0416666666666665</c:v>
                </c:pt>
                <c:pt idx="49">
                  <c:v>2.0833333333333335</c:v>
                </c:pt>
                <c:pt idx="50">
                  <c:v>2.125</c:v>
                </c:pt>
                <c:pt idx="51">
                  <c:v>2.1666666666666665</c:v>
                </c:pt>
                <c:pt idx="52">
                  <c:v>2.2083333333333335</c:v>
                </c:pt>
                <c:pt idx="53">
                  <c:v>2.25</c:v>
                </c:pt>
                <c:pt idx="54">
                  <c:v>2.2916666666666665</c:v>
                </c:pt>
                <c:pt idx="55">
                  <c:v>2.3333333333333335</c:v>
                </c:pt>
                <c:pt idx="56">
                  <c:v>2.375</c:v>
                </c:pt>
                <c:pt idx="57">
                  <c:v>2.4166666666666665</c:v>
                </c:pt>
                <c:pt idx="58">
                  <c:v>2.4583333333333335</c:v>
                </c:pt>
                <c:pt idx="59">
                  <c:v>2.5</c:v>
                </c:pt>
                <c:pt idx="60">
                  <c:v>2.5416666666666665</c:v>
                </c:pt>
                <c:pt idx="61">
                  <c:v>2.5833333333333335</c:v>
                </c:pt>
                <c:pt idx="62">
                  <c:v>2.625</c:v>
                </c:pt>
                <c:pt idx="63">
                  <c:v>2.6666666666666665</c:v>
                </c:pt>
                <c:pt idx="64">
                  <c:v>2.7083333333333335</c:v>
                </c:pt>
                <c:pt idx="65">
                  <c:v>2.75</c:v>
                </c:pt>
                <c:pt idx="66">
                  <c:v>2.7916666666666665</c:v>
                </c:pt>
                <c:pt idx="67">
                  <c:v>2.8333333333333335</c:v>
                </c:pt>
                <c:pt idx="68">
                  <c:v>2.875</c:v>
                </c:pt>
                <c:pt idx="69">
                  <c:v>2.9166666666666665</c:v>
                </c:pt>
                <c:pt idx="70">
                  <c:v>2.9583333333333335</c:v>
                </c:pt>
                <c:pt idx="71">
                  <c:v>3</c:v>
                </c:pt>
                <c:pt idx="72">
                  <c:v>3.0416666666666665</c:v>
                </c:pt>
                <c:pt idx="73">
                  <c:v>3.0833333333333335</c:v>
                </c:pt>
                <c:pt idx="74">
                  <c:v>3.125</c:v>
                </c:pt>
                <c:pt idx="75">
                  <c:v>3.1666666666666665</c:v>
                </c:pt>
                <c:pt idx="76">
                  <c:v>3.2083333333333335</c:v>
                </c:pt>
                <c:pt idx="77">
                  <c:v>3.25</c:v>
                </c:pt>
                <c:pt idx="78">
                  <c:v>3.2916666666666665</c:v>
                </c:pt>
                <c:pt idx="79">
                  <c:v>3.3333333333333335</c:v>
                </c:pt>
                <c:pt idx="80">
                  <c:v>3.375</c:v>
                </c:pt>
                <c:pt idx="81">
                  <c:v>3.4166666666666665</c:v>
                </c:pt>
                <c:pt idx="82">
                  <c:v>3.4583333333333335</c:v>
                </c:pt>
                <c:pt idx="83">
                  <c:v>3.5</c:v>
                </c:pt>
                <c:pt idx="84">
                  <c:v>3.5416666666666665</c:v>
                </c:pt>
                <c:pt idx="85">
                  <c:v>3.5833333333333335</c:v>
                </c:pt>
                <c:pt idx="86">
                  <c:v>3.625</c:v>
                </c:pt>
                <c:pt idx="87">
                  <c:v>3.6666666666666665</c:v>
                </c:pt>
                <c:pt idx="88">
                  <c:v>3.7083333333333335</c:v>
                </c:pt>
                <c:pt idx="89">
                  <c:v>3.75</c:v>
                </c:pt>
                <c:pt idx="90">
                  <c:v>3.7916666666666665</c:v>
                </c:pt>
                <c:pt idx="91">
                  <c:v>3.8333333333333335</c:v>
                </c:pt>
                <c:pt idx="92">
                  <c:v>3.875</c:v>
                </c:pt>
                <c:pt idx="93">
                  <c:v>3.9166666666666665</c:v>
                </c:pt>
                <c:pt idx="94">
                  <c:v>3.9583333333333335</c:v>
                </c:pt>
                <c:pt idx="95">
                  <c:v>4</c:v>
                </c:pt>
                <c:pt idx="96">
                  <c:v>4.041666666666667</c:v>
                </c:pt>
                <c:pt idx="97">
                  <c:v>4.083333333333333</c:v>
                </c:pt>
                <c:pt idx="98">
                  <c:v>4.125</c:v>
                </c:pt>
                <c:pt idx="99">
                  <c:v>4.166666666666667</c:v>
                </c:pt>
                <c:pt idx="100">
                  <c:v>4.208333333333333</c:v>
                </c:pt>
                <c:pt idx="101">
                  <c:v>4.25</c:v>
                </c:pt>
                <c:pt idx="102">
                  <c:v>4.291666666666667</c:v>
                </c:pt>
                <c:pt idx="103">
                  <c:v>4.333333333333333</c:v>
                </c:pt>
                <c:pt idx="104">
                  <c:v>4.375</c:v>
                </c:pt>
                <c:pt idx="105">
                  <c:v>4.416666666666667</c:v>
                </c:pt>
                <c:pt idx="106">
                  <c:v>4.458333333333333</c:v>
                </c:pt>
                <c:pt idx="107">
                  <c:v>4.5</c:v>
                </c:pt>
                <c:pt idx="108">
                  <c:v>4.541666666666667</c:v>
                </c:pt>
                <c:pt idx="109">
                  <c:v>4.583333333333333</c:v>
                </c:pt>
                <c:pt idx="110">
                  <c:v>4.625</c:v>
                </c:pt>
                <c:pt idx="111">
                  <c:v>4.666666666666667</c:v>
                </c:pt>
                <c:pt idx="112">
                  <c:v>4.708333333333333</c:v>
                </c:pt>
                <c:pt idx="113">
                  <c:v>4.75</c:v>
                </c:pt>
                <c:pt idx="114">
                  <c:v>4.791666666666667</c:v>
                </c:pt>
                <c:pt idx="115">
                  <c:v>4.833333333333333</c:v>
                </c:pt>
                <c:pt idx="116">
                  <c:v>4.875</c:v>
                </c:pt>
                <c:pt idx="117">
                  <c:v>4.916666666666667</c:v>
                </c:pt>
                <c:pt idx="118">
                  <c:v>4.958333333333333</c:v>
                </c:pt>
                <c:pt idx="119">
                  <c:v>5</c:v>
                </c:pt>
                <c:pt idx="120">
                  <c:v>5.041666666666667</c:v>
                </c:pt>
                <c:pt idx="121">
                  <c:v>5.083333333333333</c:v>
                </c:pt>
                <c:pt idx="122">
                  <c:v>5.125</c:v>
                </c:pt>
                <c:pt idx="123">
                  <c:v>5.166666666666667</c:v>
                </c:pt>
                <c:pt idx="124">
                  <c:v>5.208333333333333</c:v>
                </c:pt>
                <c:pt idx="125">
                  <c:v>5.25</c:v>
                </c:pt>
                <c:pt idx="126">
                  <c:v>5.291666666666667</c:v>
                </c:pt>
                <c:pt idx="127">
                  <c:v>5.333333333333333</c:v>
                </c:pt>
                <c:pt idx="128">
                  <c:v>5.375</c:v>
                </c:pt>
                <c:pt idx="129">
                  <c:v>5.416666666666667</c:v>
                </c:pt>
                <c:pt idx="130">
                  <c:v>5.458333333333333</c:v>
                </c:pt>
                <c:pt idx="131">
                  <c:v>5.5</c:v>
                </c:pt>
                <c:pt idx="132">
                  <c:v>5.541666666666667</c:v>
                </c:pt>
                <c:pt idx="133">
                  <c:v>5.583333333333333</c:v>
                </c:pt>
                <c:pt idx="134">
                  <c:v>5.625</c:v>
                </c:pt>
                <c:pt idx="135">
                  <c:v>5.666666666666667</c:v>
                </c:pt>
                <c:pt idx="136">
                  <c:v>5.708333333333333</c:v>
                </c:pt>
                <c:pt idx="137">
                  <c:v>5.75</c:v>
                </c:pt>
                <c:pt idx="138">
                  <c:v>5.791666666666667</c:v>
                </c:pt>
                <c:pt idx="139">
                  <c:v>5.833333333333333</c:v>
                </c:pt>
                <c:pt idx="140">
                  <c:v>5.875</c:v>
                </c:pt>
                <c:pt idx="141">
                  <c:v>5.916666666666667</c:v>
                </c:pt>
                <c:pt idx="142">
                  <c:v>5.958333333333333</c:v>
                </c:pt>
                <c:pt idx="143">
                  <c:v>6</c:v>
                </c:pt>
                <c:pt idx="144">
                  <c:v>6.041666666666667</c:v>
                </c:pt>
                <c:pt idx="145">
                  <c:v>6.083333333333333</c:v>
                </c:pt>
                <c:pt idx="146">
                  <c:v>6.125</c:v>
                </c:pt>
                <c:pt idx="147">
                  <c:v>6.166666666666667</c:v>
                </c:pt>
                <c:pt idx="148">
                  <c:v>6.208333333333333</c:v>
                </c:pt>
                <c:pt idx="149">
                  <c:v>6.25</c:v>
                </c:pt>
                <c:pt idx="150">
                  <c:v>6.291666666666667</c:v>
                </c:pt>
                <c:pt idx="151">
                  <c:v>6.333333333333333</c:v>
                </c:pt>
                <c:pt idx="152">
                  <c:v>6.375</c:v>
                </c:pt>
                <c:pt idx="153">
                  <c:v>6.416666666666667</c:v>
                </c:pt>
                <c:pt idx="154">
                  <c:v>6.458333333333333</c:v>
                </c:pt>
                <c:pt idx="155">
                  <c:v>6.5</c:v>
                </c:pt>
                <c:pt idx="156">
                  <c:v>6.541666666666667</c:v>
                </c:pt>
                <c:pt idx="157">
                  <c:v>6.583333333333333</c:v>
                </c:pt>
                <c:pt idx="158">
                  <c:v>6.625</c:v>
                </c:pt>
                <c:pt idx="159">
                  <c:v>6.666666666666667</c:v>
                </c:pt>
                <c:pt idx="160">
                  <c:v>6.708333333333333</c:v>
                </c:pt>
                <c:pt idx="161">
                  <c:v>6.75</c:v>
                </c:pt>
                <c:pt idx="162">
                  <c:v>6.791666666666667</c:v>
                </c:pt>
                <c:pt idx="163">
                  <c:v>6.833333333333333</c:v>
                </c:pt>
                <c:pt idx="164">
                  <c:v>6.875</c:v>
                </c:pt>
                <c:pt idx="165">
                  <c:v>6.916666666666667</c:v>
                </c:pt>
                <c:pt idx="166">
                  <c:v>6.958333333333333</c:v>
                </c:pt>
                <c:pt idx="167">
                  <c:v>7</c:v>
                </c:pt>
                <c:pt idx="168">
                  <c:v>7.041666666666667</c:v>
                </c:pt>
                <c:pt idx="169">
                  <c:v>7.083333333333333</c:v>
                </c:pt>
                <c:pt idx="170">
                  <c:v>7.125</c:v>
                </c:pt>
                <c:pt idx="171">
                  <c:v>7.166666666666667</c:v>
                </c:pt>
                <c:pt idx="172">
                  <c:v>7.208333333333333</c:v>
                </c:pt>
                <c:pt idx="173">
                  <c:v>7.25</c:v>
                </c:pt>
                <c:pt idx="174">
                  <c:v>7.291666666666667</c:v>
                </c:pt>
                <c:pt idx="175">
                  <c:v>7.333333333333333</c:v>
                </c:pt>
                <c:pt idx="176">
                  <c:v>7.375</c:v>
                </c:pt>
                <c:pt idx="177">
                  <c:v>7.416666666666667</c:v>
                </c:pt>
                <c:pt idx="178">
                  <c:v>7.458333333333333</c:v>
                </c:pt>
                <c:pt idx="179">
                  <c:v>7.5</c:v>
                </c:pt>
                <c:pt idx="180">
                  <c:v>7.541666666666667</c:v>
                </c:pt>
                <c:pt idx="181">
                  <c:v>7.583333333333333</c:v>
                </c:pt>
                <c:pt idx="182">
                  <c:v>7.625</c:v>
                </c:pt>
                <c:pt idx="183">
                  <c:v>7.666666666666667</c:v>
                </c:pt>
                <c:pt idx="184">
                  <c:v>7.708333333333333</c:v>
                </c:pt>
                <c:pt idx="185">
                  <c:v>7.75</c:v>
                </c:pt>
                <c:pt idx="186">
                  <c:v>7.791666666666667</c:v>
                </c:pt>
                <c:pt idx="187">
                  <c:v>7.833333333333333</c:v>
                </c:pt>
                <c:pt idx="188">
                  <c:v>7.875</c:v>
                </c:pt>
                <c:pt idx="189">
                  <c:v>7.916666666666667</c:v>
                </c:pt>
                <c:pt idx="190">
                  <c:v>7.958333333333333</c:v>
                </c:pt>
                <c:pt idx="191">
                  <c:v>8</c:v>
                </c:pt>
                <c:pt idx="192">
                  <c:v>8.0416666666666661</c:v>
                </c:pt>
                <c:pt idx="193">
                  <c:v>8.0833333333333339</c:v>
                </c:pt>
                <c:pt idx="194">
                  <c:v>8.125</c:v>
                </c:pt>
                <c:pt idx="195">
                  <c:v>8.1666666666666661</c:v>
                </c:pt>
                <c:pt idx="196">
                  <c:v>8.2083333333333339</c:v>
                </c:pt>
                <c:pt idx="197">
                  <c:v>8.25</c:v>
                </c:pt>
                <c:pt idx="198">
                  <c:v>8.2916666666666661</c:v>
                </c:pt>
                <c:pt idx="199">
                  <c:v>8.3333333333333339</c:v>
                </c:pt>
                <c:pt idx="200">
                  <c:v>8.375</c:v>
                </c:pt>
                <c:pt idx="201">
                  <c:v>8.4166666666666661</c:v>
                </c:pt>
                <c:pt idx="202">
                  <c:v>8.4583333333333339</c:v>
                </c:pt>
                <c:pt idx="203">
                  <c:v>8.5</c:v>
                </c:pt>
                <c:pt idx="204">
                  <c:v>8.5416666666666661</c:v>
                </c:pt>
                <c:pt idx="205">
                  <c:v>8.5833333333333339</c:v>
                </c:pt>
                <c:pt idx="206">
                  <c:v>8.625</c:v>
                </c:pt>
                <c:pt idx="207">
                  <c:v>8.6666666666666661</c:v>
                </c:pt>
                <c:pt idx="208">
                  <c:v>8.7083333333333339</c:v>
                </c:pt>
                <c:pt idx="209">
                  <c:v>8.75</c:v>
                </c:pt>
                <c:pt idx="210">
                  <c:v>8.7916666666666661</c:v>
                </c:pt>
                <c:pt idx="211">
                  <c:v>8.8333333333333339</c:v>
                </c:pt>
                <c:pt idx="212">
                  <c:v>8.875</c:v>
                </c:pt>
                <c:pt idx="213">
                  <c:v>8.9166666666666661</c:v>
                </c:pt>
                <c:pt idx="214">
                  <c:v>8.9583333333333339</c:v>
                </c:pt>
                <c:pt idx="215">
                  <c:v>9</c:v>
                </c:pt>
                <c:pt idx="216">
                  <c:v>9.0416666666666661</c:v>
                </c:pt>
                <c:pt idx="217">
                  <c:v>9.0833333333333339</c:v>
                </c:pt>
                <c:pt idx="218">
                  <c:v>9.125</c:v>
                </c:pt>
                <c:pt idx="219">
                  <c:v>9.1666666666666661</c:v>
                </c:pt>
                <c:pt idx="220">
                  <c:v>9.2083333333333339</c:v>
                </c:pt>
                <c:pt idx="221">
                  <c:v>9.25</c:v>
                </c:pt>
                <c:pt idx="222">
                  <c:v>9.2916666666666661</c:v>
                </c:pt>
                <c:pt idx="223">
                  <c:v>9.3333333333333339</c:v>
                </c:pt>
                <c:pt idx="224">
                  <c:v>9.375</c:v>
                </c:pt>
                <c:pt idx="225">
                  <c:v>9.4166666666666661</c:v>
                </c:pt>
                <c:pt idx="226">
                  <c:v>9.4583333333333339</c:v>
                </c:pt>
                <c:pt idx="227">
                  <c:v>9.5</c:v>
                </c:pt>
                <c:pt idx="228">
                  <c:v>9.5416666666666661</c:v>
                </c:pt>
                <c:pt idx="229">
                  <c:v>9.5833333333333339</c:v>
                </c:pt>
                <c:pt idx="230">
                  <c:v>9.625</c:v>
                </c:pt>
                <c:pt idx="231">
                  <c:v>9.6666666666666661</c:v>
                </c:pt>
                <c:pt idx="232">
                  <c:v>9.7083333333333339</c:v>
                </c:pt>
                <c:pt idx="233">
                  <c:v>9.75</c:v>
                </c:pt>
                <c:pt idx="234">
                  <c:v>9.7916666666666661</c:v>
                </c:pt>
                <c:pt idx="235">
                  <c:v>9.8333333333333339</c:v>
                </c:pt>
                <c:pt idx="236">
                  <c:v>9.875</c:v>
                </c:pt>
                <c:pt idx="237">
                  <c:v>9.9166666666666661</c:v>
                </c:pt>
                <c:pt idx="238">
                  <c:v>9.9583333333333339</c:v>
                </c:pt>
                <c:pt idx="239">
                  <c:v>10</c:v>
                </c:pt>
                <c:pt idx="240">
                  <c:v>10.041666666666666</c:v>
                </c:pt>
                <c:pt idx="241">
                  <c:v>10.083333333333334</c:v>
                </c:pt>
                <c:pt idx="242">
                  <c:v>10.125</c:v>
                </c:pt>
                <c:pt idx="243">
                  <c:v>10.166666666666666</c:v>
                </c:pt>
                <c:pt idx="244">
                  <c:v>10.208333333333334</c:v>
                </c:pt>
                <c:pt idx="245">
                  <c:v>10.25</c:v>
                </c:pt>
                <c:pt idx="246">
                  <c:v>10.291666666666666</c:v>
                </c:pt>
                <c:pt idx="247">
                  <c:v>10.333333333333334</c:v>
                </c:pt>
                <c:pt idx="248">
                  <c:v>10.375</c:v>
                </c:pt>
                <c:pt idx="249">
                  <c:v>10.416666666666666</c:v>
                </c:pt>
                <c:pt idx="250">
                  <c:v>10.458333333333334</c:v>
                </c:pt>
                <c:pt idx="251">
                  <c:v>10.5</c:v>
                </c:pt>
                <c:pt idx="252">
                  <c:v>10.541666666666666</c:v>
                </c:pt>
                <c:pt idx="253">
                  <c:v>10.583333333333334</c:v>
                </c:pt>
                <c:pt idx="254">
                  <c:v>10.625</c:v>
                </c:pt>
                <c:pt idx="255">
                  <c:v>10.666666666666666</c:v>
                </c:pt>
                <c:pt idx="256">
                  <c:v>10.708333333333334</c:v>
                </c:pt>
                <c:pt idx="257">
                  <c:v>10.75</c:v>
                </c:pt>
                <c:pt idx="258">
                  <c:v>10.791666666666666</c:v>
                </c:pt>
                <c:pt idx="259">
                  <c:v>10.833333333333334</c:v>
                </c:pt>
                <c:pt idx="260">
                  <c:v>10.875</c:v>
                </c:pt>
                <c:pt idx="261">
                  <c:v>10.916666666666666</c:v>
                </c:pt>
                <c:pt idx="262">
                  <c:v>10.958333333333334</c:v>
                </c:pt>
                <c:pt idx="263">
                  <c:v>11</c:v>
                </c:pt>
                <c:pt idx="264">
                  <c:v>11.041666666666666</c:v>
                </c:pt>
                <c:pt idx="265">
                  <c:v>11.083333333333334</c:v>
                </c:pt>
                <c:pt idx="266">
                  <c:v>11.125</c:v>
                </c:pt>
                <c:pt idx="267">
                  <c:v>11.166666666666666</c:v>
                </c:pt>
                <c:pt idx="268">
                  <c:v>11.208333333333334</c:v>
                </c:pt>
                <c:pt idx="269">
                  <c:v>11.25</c:v>
                </c:pt>
                <c:pt idx="270">
                  <c:v>11.291666666666666</c:v>
                </c:pt>
                <c:pt idx="271">
                  <c:v>11.333333333333334</c:v>
                </c:pt>
                <c:pt idx="272">
                  <c:v>11.375</c:v>
                </c:pt>
                <c:pt idx="273">
                  <c:v>11.416666666666666</c:v>
                </c:pt>
                <c:pt idx="274">
                  <c:v>11.458333333333334</c:v>
                </c:pt>
                <c:pt idx="275">
                  <c:v>11.5</c:v>
                </c:pt>
                <c:pt idx="276">
                  <c:v>11.541666666666666</c:v>
                </c:pt>
                <c:pt idx="277">
                  <c:v>11.583333333333334</c:v>
                </c:pt>
                <c:pt idx="278">
                  <c:v>11.625</c:v>
                </c:pt>
                <c:pt idx="279">
                  <c:v>11.666666666666666</c:v>
                </c:pt>
                <c:pt idx="280">
                  <c:v>11.708333333333334</c:v>
                </c:pt>
                <c:pt idx="281">
                  <c:v>11.75</c:v>
                </c:pt>
                <c:pt idx="282">
                  <c:v>11.791666666666666</c:v>
                </c:pt>
                <c:pt idx="283">
                  <c:v>11.833333333333334</c:v>
                </c:pt>
                <c:pt idx="284">
                  <c:v>11.875</c:v>
                </c:pt>
                <c:pt idx="285">
                  <c:v>11.916666666666666</c:v>
                </c:pt>
                <c:pt idx="286">
                  <c:v>11.958333333333334</c:v>
                </c:pt>
                <c:pt idx="287">
                  <c:v>12</c:v>
                </c:pt>
                <c:pt idx="288">
                  <c:v>12.041666666666666</c:v>
                </c:pt>
                <c:pt idx="289">
                  <c:v>12.083333333333334</c:v>
                </c:pt>
                <c:pt idx="290">
                  <c:v>12.125</c:v>
                </c:pt>
                <c:pt idx="291">
                  <c:v>12.166666666666666</c:v>
                </c:pt>
                <c:pt idx="292">
                  <c:v>12.208333333333334</c:v>
                </c:pt>
                <c:pt idx="293">
                  <c:v>12.25</c:v>
                </c:pt>
                <c:pt idx="294">
                  <c:v>12.291666666666666</c:v>
                </c:pt>
                <c:pt idx="295">
                  <c:v>12.333333333333334</c:v>
                </c:pt>
                <c:pt idx="296">
                  <c:v>12.375</c:v>
                </c:pt>
                <c:pt idx="297">
                  <c:v>12.416666666666666</c:v>
                </c:pt>
                <c:pt idx="298">
                  <c:v>12.458333333333334</c:v>
                </c:pt>
                <c:pt idx="299">
                  <c:v>12.5</c:v>
                </c:pt>
                <c:pt idx="300">
                  <c:v>12.541666666666666</c:v>
                </c:pt>
                <c:pt idx="301">
                  <c:v>12.583333333333334</c:v>
                </c:pt>
                <c:pt idx="302">
                  <c:v>12.625</c:v>
                </c:pt>
                <c:pt idx="303">
                  <c:v>12.666666666666666</c:v>
                </c:pt>
                <c:pt idx="304">
                  <c:v>12.708333333333334</c:v>
                </c:pt>
                <c:pt idx="305">
                  <c:v>12.75</c:v>
                </c:pt>
                <c:pt idx="306">
                  <c:v>12.791666666666666</c:v>
                </c:pt>
                <c:pt idx="307">
                  <c:v>12.833333333333334</c:v>
                </c:pt>
                <c:pt idx="308">
                  <c:v>12.875</c:v>
                </c:pt>
                <c:pt idx="309">
                  <c:v>12.916666666666666</c:v>
                </c:pt>
                <c:pt idx="310">
                  <c:v>12.958333333333334</c:v>
                </c:pt>
                <c:pt idx="311">
                  <c:v>13</c:v>
                </c:pt>
                <c:pt idx="312">
                  <c:v>13.041666666666666</c:v>
                </c:pt>
                <c:pt idx="313">
                  <c:v>13.083333333333334</c:v>
                </c:pt>
                <c:pt idx="314">
                  <c:v>13.125</c:v>
                </c:pt>
                <c:pt idx="315">
                  <c:v>13.166666666666666</c:v>
                </c:pt>
                <c:pt idx="316">
                  <c:v>13.208333333333334</c:v>
                </c:pt>
                <c:pt idx="317">
                  <c:v>13.25</c:v>
                </c:pt>
                <c:pt idx="318">
                  <c:v>13.291666666666666</c:v>
                </c:pt>
                <c:pt idx="319">
                  <c:v>13.333333333333334</c:v>
                </c:pt>
                <c:pt idx="320">
                  <c:v>13.375</c:v>
                </c:pt>
                <c:pt idx="321">
                  <c:v>13.416666666666666</c:v>
                </c:pt>
                <c:pt idx="322">
                  <c:v>13.458333333333334</c:v>
                </c:pt>
                <c:pt idx="323">
                  <c:v>13.5</c:v>
                </c:pt>
                <c:pt idx="324">
                  <c:v>13.541666666666666</c:v>
                </c:pt>
                <c:pt idx="325">
                  <c:v>13.583333333333334</c:v>
                </c:pt>
                <c:pt idx="326">
                  <c:v>13.625</c:v>
                </c:pt>
                <c:pt idx="327">
                  <c:v>13.666666666666666</c:v>
                </c:pt>
                <c:pt idx="328">
                  <c:v>13.708333333333334</c:v>
                </c:pt>
                <c:pt idx="329">
                  <c:v>13.75</c:v>
                </c:pt>
                <c:pt idx="330">
                  <c:v>13.791666666666666</c:v>
                </c:pt>
                <c:pt idx="331">
                  <c:v>13.833333333333334</c:v>
                </c:pt>
                <c:pt idx="332">
                  <c:v>13.875</c:v>
                </c:pt>
                <c:pt idx="333">
                  <c:v>13.916666666666666</c:v>
                </c:pt>
                <c:pt idx="334">
                  <c:v>13.958333333333334</c:v>
                </c:pt>
                <c:pt idx="335">
                  <c:v>14</c:v>
                </c:pt>
                <c:pt idx="336">
                  <c:v>14.041666666666666</c:v>
                </c:pt>
                <c:pt idx="337">
                  <c:v>14.083333333333334</c:v>
                </c:pt>
                <c:pt idx="338">
                  <c:v>14.125</c:v>
                </c:pt>
                <c:pt idx="339">
                  <c:v>14.166666666666666</c:v>
                </c:pt>
                <c:pt idx="340">
                  <c:v>14.208333333333334</c:v>
                </c:pt>
                <c:pt idx="341">
                  <c:v>14.25</c:v>
                </c:pt>
                <c:pt idx="342">
                  <c:v>14.291666666666666</c:v>
                </c:pt>
                <c:pt idx="343">
                  <c:v>14.333333333333334</c:v>
                </c:pt>
                <c:pt idx="344">
                  <c:v>14.375</c:v>
                </c:pt>
                <c:pt idx="345">
                  <c:v>14.416666666666666</c:v>
                </c:pt>
                <c:pt idx="346">
                  <c:v>14.458333333333334</c:v>
                </c:pt>
                <c:pt idx="347">
                  <c:v>14.5</c:v>
                </c:pt>
                <c:pt idx="348">
                  <c:v>14.541666666666666</c:v>
                </c:pt>
                <c:pt idx="349">
                  <c:v>14.583333333333334</c:v>
                </c:pt>
                <c:pt idx="350">
                  <c:v>14.625</c:v>
                </c:pt>
                <c:pt idx="351">
                  <c:v>14.666666666666666</c:v>
                </c:pt>
                <c:pt idx="352">
                  <c:v>14.708333333333334</c:v>
                </c:pt>
                <c:pt idx="353">
                  <c:v>14.75</c:v>
                </c:pt>
                <c:pt idx="354">
                  <c:v>14.791666666666666</c:v>
                </c:pt>
                <c:pt idx="355">
                  <c:v>14.833333333333334</c:v>
                </c:pt>
                <c:pt idx="356">
                  <c:v>14.875</c:v>
                </c:pt>
                <c:pt idx="357">
                  <c:v>14.916666666666666</c:v>
                </c:pt>
                <c:pt idx="358">
                  <c:v>14.958333333333334</c:v>
                </c:pt>
                <c:pt idx="359">
                  <c:v>15</c:v>
                </c:pt>
                <c:pt idx="360">
                  <c:v>15.041666666666666</c:v>
                </c:pt>
                <c:pt idx="361">
                  <c:v>15.083333333333334</c:v>
                </c:pt>
                <c:pt idx="362">
                  <c:v>15.125</c:v>
                </c:pt>
                <c:pt idx="363">
                  <c:v>15.166666666666666</c:v>
                </c:pt>
                <c:pt idx="364">
                  <c:v>15.208333333333334</c:v>
                </c:pt>
                <c:pt idx="365">
                  <c:v>15.25</c:v>
                </c:pt>
                <c:pt idx="366">
                  <c:v>15.291666666666666</c:v>
                </c:pt>
                <c:pt idx="367">
                  <c:v>15.333333333333334</c:v>
                </c:pt>
                <c:pt idx="368">
                  <c:v>15.375</c:v>
                </c:pt>
                <c:pt idx="369">
                  <c:v>15.416666666666666</c:v>
                </c:pt>
                <c:pt idx="370">
                  <c:v>15.458333333333334</c:v>
                </c:pt>
                <c:pt idx="371">
                  <c:v>15.5</c:v>
                </c:pt>
                <c:pt idx="372">
                  <c:v>15.541666666666666</c:v>
                </c:pt>
                <c:pt idx="373">
                  <c:v>15.583333333333334</c:v>
                </c:pt>
                <c:pt idx="374">
                  <c:v>15.625</c:v>
                </c:pt>
                <c:pt idx="375">
                  <c:v>15.666666666666666</c:v>
                </c:pt>
                <c:pt idx="376">
                  <c:v>15.708333333333334</c:v>
                </c:pt>
                <c:pt idx="377">
                  <c:v>15.75</c:v>
                </c:pt>
                <c:pt idx="378">
                  <c:v>15.791666666666666</c:v>
                </c:pt>
                <c:pt idx="379">
                  <c:v>15.833333333333334</c:v>
                </c:pt>
                <c:pt idx="380">
                  <c:v>15.875</c:v>
                </c:pt>
                <c:pt idx="381">
                  <c:v>15.916666666666666</c:v>
                </c:pt>
                <c:pt idx="382">
                  <c:v>15.958333333333334</c:v>
                </c:pt>
                <c:pt idx="383">
                  <c:v>16</c:v>
                </c:pt>
                <c:pt idx="384">
                  <c:v>16.041666666666668</c:v>
                </c:pt>
                <c:pt idx="385">
                  <c:v>16.083333333333332</c:v>
                </c:pt>
                <c:pt idx="386">
                  <c:v>16.125</c:v>
                </c:pt>
                <c:pt idx="387">
                  <c:v>16.166666666666668</c:v>
                </c:pt>
                <c:pt idx="388">
                  <c:v>16.208333333333332</c:v>
                </c:pt>
                <c:pt idx="389">
                  <c:v>16.25</c:v>
                </c:pt>
                <c:pt idx="390">
                  <c:v>16.291666666666668</c:v>
                </c:pt>
                <c:pt idx="391">
                  <c:v>16.333333333333332</c:v>
                </c:pt>
                <c:pt idx="392">
                  <c:v>16.375</c:v>
                </c:pt>
                <c:pt idx="393">
                  <c:v>16.416666666666668</c:v>
                </c:pt>
                <c:pt idx="394">
                  <c:v>16.458333333333332</c:v>
                </c:pt>
                <c:pt idx="395">
                  <c:v>16.5</c:v>
                </c:pt>
                <c:pt idx="396">
                  <c:v>16.541666666666668</c:v>
                </c:pt>
                <c:pt idx="397">
                  <c:v>16.583333333333332</c:v>
                </c:pt>
                <c:pt idx="398">
                  <c:v>16.625</c:v>
                </c:pt>
                <c:pt idx="399">
                  <c:v>16.666666666666668</c:v>
                </c:pt>
                <c:pt idx="400">
                  <c:v>16.708333333333332</c:v>
                </c:pt>
                <c:pt idx="401">
                  <c:v>16.75</c:v>
                </c:pt>
                <c:pt idx="402">
                  <c:v>16.791666666666668</c:v>
                </c:pt>
                <c:pt idx="403">
                  <c:v>16.833333333333332</c:v>
                </c:pt>
                <c:pt idx="404">
                  <c:v>16.875</c:v>
                </c:pt>
                <c:pt idx="405">
                  <c:v>16.916666666666668</c:v>
                </c:pt>
                <c:pt idx="406">
                  <c:v>16.958333333333332</c:v>
                </c:pt>
                <c:pt idx="407">
                  <c:v>17</c:v>
                </c:pt>
                <c:pt idx="408">
                  <c:v>17.041666666666668</c:v>
                </c:pt>
                <c:pt idx="409">
                  <c:v>17.083333333333332</c:v>
                </c:pt>
                <c:pt idx="410">
                  <c:v>17.125</c:v>
                </c:pt>
                <c:pt idx="411">
                  <c:v>17.166666666666668</c:v>
                </c:pt>
                <c:pt idx="412">
                  <c:v>17.208333333333332</c:v>
                </c:pt>
                <c:pt idx="413">
                  <c:v>17.25</c:v>
                </c:pt>
                <c:pt idx="414">
                  <c:v>17.291666666666668</c:v>
                </c:pt>
                <c:pt idx="415">
                  <c:v>17.333333333333332</c:v>
                </c:pt>
                <c:pt idx="416">
                  <c:v>17.375</c:v>
                </c:pt>
                <c:pt idx="417">
                  <c:v>17.416666666666668</c:v>
                </c:pt>
                <c:pt idx="418">
                  <c:v>17.458333333333332</c:v>
                </c:pt>
                <c:pt idx="419">
                  <c:v>17.5</c:v>
                </c:pt>
                <c:pt idx="420">
                  <c:v>17.541666666666668</c:v>
                </c:pt>
                <c:pt idx="421">
                  <c:v>17.583333333333332</c:v>
                </c:pt>
                <c:pt idx="422">
                  <c:v>17.625</c:v>
                </c:pt>
                <c:pt idx="423">
                  <c:v>17.666666666666668</c:v>
                </c:pt>
                <c:pt idx="424">
                  <c:v>17.708333333333332</c:v>
                </c:pt>
                <c:pt idx="425">
                  <c:v>17.75</c:v>
                </c:pt>
                <c:pt idx="426">
                  <c:v>17.791666666666668</c:v>
                </c:pt>
                <c:pt idx="427">
                  <c:v>17.833333333333332</c:v>
                </c:pt>
                <c:pt idx="428">
                  <c:v>17.875</c:v>
                </c:pt>
                <c:pt idx="429">
                  <c:v>17.916666666666668</c:v>
                </c:pt>
                <c:pt idx="430">
                  <c:v>17.958333333333332</c:v>
                </c:pt>
                <c:pt idx="431">
                  <c:v>18</c:v>
                </c:pt>
                <c:pt idx="432">
                  <c:v>18.041666666666668</c:v>
                </c:pt>
                <c:pt idx="433">
                  <c:v>18.083333333333332</c:v>
                </c:pt>
                <c:pt idx="434">
                  <c:v>18.125</c:v>
                </c:pt>
                <c:pt idx="435">
                  <c:v>18.166666666666668</c:v>
                </c:pt>
                <c:pt idx="436">
                  <c:v>18.208333333333332</c:v>
                </c:pt>
                <c:pt idx="437">
                  <c:v>18.25</c:v>
                </c:pt>
                <c:pt idx="438">
                  <c:v>18.291666666666668</c:v>
                </c:pt>
                <c:pt idx="439">
                  <c:v>18.333333333333332</c:v>
                </c:pt>
                <c:pt idx="440">
                  <c:v>18.375</c:v>
                </c:pt>
                <c:pt idx="441">
                  <c:v>18.416666666666668</c:v>
                </c:pt>
                <c:pt idx="442">
                  <c:v>18.458333333333332</c:v>
                </c:pt>
                <c:pt idx="443">
                  <c:v>18.5</c:v>
                </c:pt>
                <c:pt idx="444">
                  <c:v>18.541666666666668</c:v>
                </c:pt>
                <c:pt idx="445">
                  <c:v>18.583333333333332</c:v>
                </c:pt>
                <c:pt idx="446">
                  <c:v>18.625</c:v>
                </c:pt>
                <c:pt idx="447">
                  <c:v>18.666666666666668</c:v>
                </c:pt>
                <c:pt idx="448">
                  <c:v>18.708333333333332</c:v>
                </c:pt>
                <c:pt idx="449">
                  <c:v>18.75</c:v>
                </c:pt>
                <c:pt idx="450">
                  <c:v>18.791666666666668</c:v>
                </c:pt>
                <c:pt idx="451">
                  <c:v>18.833333333333332</c:v>
                </c:pt>
                <c:pt idx="452">
                  <c:v>18.875</c:v>
                </c:pt>
                <c:pt idx="453">
                  <c:v>18.916666666666668</c:v>
                </c:pt>
                <c:pt idx="454">
                  <c:v>18.958333333333332</c:v>
                </c:pt>
                <c:pt idx="455">
                  <c:v>19</c:v>
                </c:pt>
                <c:pt idx="456">
                  <c:v>19.041666666666668</c:v>
                </c:pt>
                <c:pt idx="457">
                  <c:v>19.083333333333332</c:v>
                </c:pt>
                <c:pt idx="458">
                  <c:v>19.125</c:v>
                </c:pt>
                <c:pt idx="459">
                  <c:v>19.166666666666668</c:v>
                </c:pt>
                <c:pt idx="460">
                  <c:v>19.208333333333332</c:v>
                </c:pt>
                <c:pt idx="461">
                  <c:v>19.25</c:v>
                </c:pt>
                <c:pt idx="462">
                  <c:v>19.291666666666668</c:v>
                </c:pt>
                <c:pt idx="463">
                  <c:v>19.333333333333332</c:v>
                </c:pt>
                <c:pt idx="464">
                  <c:v>19.375</c:v>
                </c:pt>
                <c:pt idx="465">
                  <c:v>19.416666666666668</c:v>
                </c:pt>
                <c:pt idx="466">
                  <c:v>19.458333333333332</c:v>
                </c:pt>
                <c:pt idx="467">
                  <c:v>19.5</c:v>
                </c:pt>
                <c:pt idx="468">
                  <c:v>19.541666666666668</c:v>
                </c:pt>
                <c:pt idx="469">
                  <c:v>19.583333333333332</c:v>
                </c:pt>
                <c:pt idx="470">
                  <c:v>19.625</c:v>
                </c:pt>
                <c:pt idx="471">
                  <c:v>19.666666666666668</c:v>
                </c:pt>
                <c:pt idx="472">
                  <c:v>19.708333333333332</c:v>
                </c:pt>
                <c:pt idx="473">
                  <c:v>19.75</c:v>
                </c:pt>
                <c:pt idx="474">
                  <c:v>19.791666666666668</c:v>
                </c:pt>
                <c:pt idx="475">
                  <c:v>19.833333333333332</c:v>
                </c:pt>
                <c:pt idx="476">
                  <c:v>19.875</c:v>
                </c:pt>
                <c:pt idx="477">
                  <c:v>19.916666666666668</c:v>
                </c:pt>
                <c:pt idx="478">
                  <c:v>19.958333333333332</c:v>
                </c:pt>
                <c:pt idx="479">
                  <c:v>20</c:v>
                </c:pt>
              </c:numCache>
            </c:numRef>
          </c:xVal>
          <c:yVal>
            <c:numRef>
              <c:f>'Basin Evaluation'!$V$20:$V$499</c:f>
              <c:numCache>
                <c:formatCode>General</c:formatCode>
                <c:ptCount val="4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2.0172601980189073E-4</c:v>
                </c:pt>
                <c:pt idx="6">
                  <c:v>8.2804664300389786E-3</c:v>
                </c:pt>
                <c:pt idx="7">
                  <c:v>2.9965268122971636E-2</c:v>
                </c:pt>
                <c:pt idx="8">
                  <c:v>6.8363199187725779E-2</c:v>
                </c:pt>
                <c:pt idx="9">
                  <c:v>0.12769145449470684</c:v>
                </c:pt>
                <c:pt idx="10">
                  <c:v>0.21392768079468208</c:v>
                </c:pt>
                <c:pt idx="11">
                  <c:v>0.33606894269705417</c:v>
                </c:pt>
                <c:pt idx="12">
                  <c:v>0.5089099413669983</c:v>
                </c:pt>
                <c:pt idx="13">
                  <c:v>0.76054542826167371</c:v>
                </c:pt>
                <c:pt idx="14">
                  <c:v>1.1616873235412923</c:v>
                </c:pt>
                <c:pt idx="15">
                  <c:v>2.5633388940816357</c:v>
                </c:pt>
                <c:pt idx="16">
                  <c:v>3.3216504087465553</c:v>
                </c:pt>
                <c:pt idx="17">
                  <c:v>3.6365644079026516</c:v>
                </c:pt>
                <c:pt idx="18">
                  <c:v>3.848002894790111</c:v>
                </c:pt>
                <c:pt idx="19">
                  <c:v>4.0052834167870746</c:v>
                </c:pt>
                <c:pt idx="20">
                  <c:v>4.1285329919264244</c:v>
                </c:pt>
                <c:pt idx="21">
                  <c:v>4.2283550869753901</c:v>
                </c:pt>
                <c:pt idx="22">
                  <c:v>4.3111155434976185</c:v>
                </c:pt>
                <c:pt idx="23">
                  <c:v>4.3809578335980506</c:v>
                </c:pt>
                <c:pt idx="24">
                  <c:v>4.3809578335980506</c:v>
                </c:pt>
                <c:pt idx="25">
                  <c:v>4.3809578335980506</c:v>
                </c:pt>
                <c:pt idx="26">
                  <c:v>4.3809578335980506</c:v>
                </c:pt>
                <c:pt idx="27">
                  <c:v>4.3809578335980506</c:v>
                </c:pt>
                <c:pt idx="28">
                  <c:v>4.3809578335980506</c:v>
                </c:pt>
                <c:pt idx="29">
                  <c:v>4.3809578335980506</c:v>
                </c:pt>
                <c:pt idx="30">
                  <c:v>4.3809578335980506</c:v>
                </c:pt>
                <c:pt idx="31">
                  <c:v>4.3809578335980506</c:v>
                </c:pt>
                <c:pt idx="32">
                  <c:v>4.3809578335980506</c:v>
                </c:pt>
                <c:pt idx="33">
                  <c:v>4.3809578335980506</c:v>
                </c:pt>
                <c:pt idx="34">
                  <c:v>4.3809578335980506</c:v>
                </c:pt>
                <c:pt idx="35">
                  <c:v>4.3809578335980506</c:v>
                </c:pt>
                <c:pt idx="36">
                  <c:v>4.3809578335980506</c:v>
                </c:pt>
                <c:pt idx="37">
                  <c:v>4.3809578335980506</c:v>
                </c:pt>
                <c:pt idx="38">
                  <c:v>4.3809578335980506</c:v>
                </c:pt>
                <c:pt idx="39">
                  <c:v>4.3809578335980506</c:v>
                </c:pt>
                <c:pt idx="40">
                  <c:v>4.3809578335980506</c:v>
                </c:pt>
                <c:pt idx="41">
                  <c:v>4.3809578335980506</c:v>
                </c:pt>
                <c:pt idx="42">
                  <c:v>4.3809578335980506</c:v>
                </c:pt>
                <c:pt idx="43">
                  <c:v>4.3809578335980506</c:v>
                </c:pt>
                <c:pt idx="44">
                  <c:v>4.3809578335980506</c:v>
                </c:pt>
                <c:pt idx="45">
                  <c:v>4.3809578335980506</c:v>
                </c:pt>
                <c:pt idx="46">
                  <c:v>4.3809578335980506</c:v>
                </c:pt>
                <c:pt idx="47">
                  <c:v>4.3809578335980506</c:v>
                </c:pt>
                <c:pt idx="48">
                  <c:v>4.3809578335980506</c:v>
                </c:pt>
                <c:pt idx="49">
                  <c:v>4.3809578335980506</c:v>
                </c:pt>
                <c:pt idx="50">
                  <c:v>4.3809578335980506</c:v>
                </c:pt>
                <c:pt idx="51">
                  <c:v>4.3809578335980506</c:v>
                </c:pt>
                <c:pt idx="52">
                  <c:v>4.3809578335980506</c:v>
                </c:pt>
                <c:pt idx="53">
                  <c:v>4.3809578335980506</c:v>
                </c:pt>
                <c:pt idx="54">
                  <c:v>4.3809578335980506</c:v>
                </c:pt>
                <c:pt idx="55">
                  <c:v>4.3809578335980506</c:v>
                </c:pt>
                <c:pt idx="56">
                  <c:v>4.3809578335980506</c:v>
                </c:pt>
                <c:pt idx="57">
                  <c:v>4.3809578335980506</c:v>
                </c:pt>
                <c:pt idx="58">
                  <c:v>4.3809578335980506</c:v>
                </c:pt>
                <c:pt idx="59">
                  <c:v>4.3809578335980506</c:v>
                </c:pt>
                <c:pt idx="60">
                  <c:v>4.3809578335980506</c:v>
                </c:pt>
                <c:pt idx="61">
                  <c:v>4.3809578335980506</c:v>
                </c:pt>
                <c:pt idx="62">
                  <c:v>4.3809578335980506</c:v>
                </c:pt>
                <c:pt idx="63">
                  <c:v>4.3809578335980506</c:v>
                </c:pt>
                <c:pt idx="64">
                  <c:v>4.3809578335980506</c:v>
                </c:pt>
                <c:pt idx="65">
                  <c:v>4.3809578335980506</c:v>
                </c:pt>
                <c:pt idx="66">
                  <c:v>4.3809578335980506</c:v>
                </c:pt>
                <c:pt idx="67">
                  <c:v>4.3809578335980506</c:v>
                </c:pt>
                <c:pt idx="68">
                  <c:v>4.3809578335980506</c:v>
                </c:pt>
                <c:pt idx="69">
                  <c:v>4.3809578335980506</c:v>
                </c:pt>
                <c:pt idx="70">
                  <c:v>4.3809578335980506</c:v>
                </c:pt>
                <c:pt idx="71">
                  <c:v>4.3809578335980506</c:v>
                </c:pt>
                <c:pt idx="72">
                  <c:v>4.3809578335980506</c:v>
                </c:pt>
                <c:pt idx="73">
                  <c:v>4.3809578335980506</c:v>
                </c:pt>
                <c:pt idx="74">
                  <c:v>4.3809578335980506</c:v>
                </c:pt>
                <c:pt idx="75">
                  <c:v>4.3809578335980506</c:v>
                </c:pt>
                <c:pt idx="76">
                  <c:v>4.3809578335980506</c:v>
                </c:pt>
                <c:pt idx="77">
                  <c:v>4.3809578335980506</c:v>
                </c:pt>
                <c:pt idx="78">
                  <c:v>4.3809578335980506</c:v>
                </c:pt>
                <c:pt idx="79">
                  <c:v>4.3809578335980506</c:v>
                </c:pt>
                <c:pt idx="80">
                  <c:v>4.3828466485532447</c:v>
                </c:pt>
                <c:pt idx="81">
                  <c:v>4.3931493132025725</c:v>
                </c:pt>
                <c:pt idx="82">
                  <c:v>4.4151816805383719</c:v>
                </c:pt>
                <c:pt idx="83">
                  <c:v>4.4535250029269093</c:v>
                </c:pt>
                <c:pt idx="84">
                  <c:v>4.5157564725737407</c:v>
                </c:pt>
                <c:pt idx="85">
                  <c:v>4.6162973617498482</c:v>
                </c:pt>
                <c:pt idx="86">
                  <c:v>4.7913951045531809</c:v>
                </c:pt>
                <c:pt idx="87">
                  <c:v>5.4755998387262332</c:v>
                </c:pt>
                <c:pt idx="88">
                  <c:v>5.8717495238066668</c:v>
                </c:pt>
                <c:pt idx="89">
                  <c:v>6.0396887622610516</c:v>
                </c:pt>
                <c:pt idx="90">
                  <c:v>6.1533854453833223</c:v>
                </c:pt>
                <c:pt idx="91">
                  <c:v>6.238407968920165</c:v>
                </c:pt>
                <c:pt idx="92">
                  <c:v>6.3052854868864303</c:v>
                </c:pt>
                <c:pt idx="93">
                  <c:v>6.3596054839708467</c:v>
                </c:pt>
                <c:pt idx="94">
                  <c:v>6.4047423232638829</c:v>
                </c:pt>
                <c:pt idx="95">
                  <c:v>6.442903056724119</c:v>
                </c:pt>
                <c:pt idx="96">
                  <c:v>6.442903056724119</c:v>
                </c:pt>
                <c:pt idx="97">
                  <c:v>6.442903056724119</c:v>
                </c:pt>
                <c:pt idx="98">
                  <c:v>6.442903056724119</c:v>
                </c:pt>
                <c:pt idx="99">
                  <c:v>6.442903056724119</c:v>
                </c:pt>
                <c:pt idx="100">
                  <c:v>6.442903056724119</c:v>
                </c:pt>
                <c:pt idx="101">
                  <c:v>6.442903056724119</c:v>
                </c:pt>
                <c:pt idx="102">
                  <c:v>6.4443576407335454</c:v>
                </c:pt>
                <c:pt idx="103">
                  <c:v>6.4554516954365466</c:v>
                </c:pt>
                <c:pt idx="104">
                  <c:v>6.4797227075485599</c:v>
                </c:pt>
                <c:pt idx="105">
                  <c:v>6.5207044049495861</c:v>
                </c:pt>
                <c:pt idx="106">
                  <c:v>6.5834125159620669</c:v>
                </c:pt>
                <c:pt idx="107">
                  <c:v>6.6754012189058933</c:v>
                </c:pt>
                <c:pt idx="108">
                  <c:v>6.8090919551128737</c:v>
                </c:pt>
                <c:pt idx="109">
                  <c:v>7.0080558599837675</c:v>
                </c:pt>
                <c:pt idx="110">
                  <c:v>7.3315400782661584</c:v>
                </c:pt>
                <c:pt idx="111">
                  <c:v>8.4912954293448699</c:v>
                </c:pt>
                <c:pt idx="112">
                  <c:v>9.1287794647388001</c:v>
                </c:pt>
                <c:pt idx="113">
                  <c:v>9.3947818249672128</c:v>
                </c:pt>
                <c:pt idx="114">
                  <c:v>9.5737216103216554</c:v>
                </c:pt>
                <c:pt idx="115">
                  <c:v>9.7069892252469749</c:v>
                </c:pt>
                <c:pt idx="116">
                  <c:v>9.8115117298907588</c:v>
                </c:pt>
                <c:pt idx="117">
                  <c:v>9.8962216584851657</c:v>
                </c:pt>
                <c:pt idx="118">
                  <c:v>9.9664889671107524</c:v>
                </c:pt>
                <c:pt idx="119">
                  <c:v>10.025812803039052</c:v>
                </c:pt>
                <c:pt idx="120">
                  <c:v>10.025812803039052</c:v>
                </c:pt>
                <c:pt idx="121">
                  <c:v>10.095244779133344</c:v>
                </c:pt>
                <c:pt idx="122">
                  <c:v>10.31526898541979</c:v>
                </c:pt>
                <c:pt idx="123">
                  <c:v>10.661387207107891</c:v>
                </c:pt>
                <c:pt idx="124">
                  <c:v>11.121632098132709</c:v>
                </c:pt>
                <c:pt idx="125">
                  <c:v>11.693002738886998</c:v>
                </c:pt>
                <c:pt idx="126">
                  <c:v>12.379421792775611</c:v>
                </c:pt>
                <c:pt idx="127">
                  <c:v>13.191250756008449</c:v>
                </c:pt>
                <c:pt idx="128">
                  <c:v>14.146035505675465</c:v>
                </c:pt>
                <c:pt idx="129">
                  <c:v>15.270684960994252</c:v>
                </c:pt>
                <c:pt idx="130">
                  <c:v>16.605971478653487</c:v>
                </c:pt>
                <c:pt idx="131">
                  <c:v>18.25021972525197</c:v>
                </c:pt>
                <c:pt idx="132">
                  <c:v>20.380830330996577</c:v>
                </c:pt>
                <c:pt idx="133">
                  <c:v>23.27811792791152</c:v>
                </c:pt>
                <c:pt idx="134">
                  <c:v>27.656850836301121</c:v>
                </c:pt>
                <c:pt idx="135">
                  <c:v>42.220898891921102</c:v>
                </c:pt>
                <c:pt idx="136">
                  <c:v>49.970222248206234</c:v>
                </c:pt>
                <c:pt idx="137">
                  <c:v>53.183678423248729</c:v>
                </c:pt>
                <c:pt idx="138">
                  <c:v>55.341117826637081</c:v>
                </c:pt>
                <c:pt idx="139">
                  <c:v>56.946137378938261</c:v>
                </c:pt>
                <c:pt idx="140">
                  <c:v>58.204075916457931</c:v>
                </c:pt>
                <c:pt idx="141">
                  <c:v>59.223067908184142</c:v>
                </c:pt>
                <c:pt idx="142">
                  <c:v>60.068022371381197</c:v>
                </c:pt>
                <c:pt idx="143">
                  <c:v>60.781187155663872</c:v>
                </c:pt>
                <c:pt idx="144">
                  <c:v>60.781187155663872</c:v>
                </c:pt>
                <c:pt idx="145">
                  <c:v>60.781187155663872</c:v>
                </c:pt>
                <c:pt idx="146">
                  <c:v>60.781187155663872</c:v>
                </c:pt>
                <c:pt idx="147">
                  <c:v>60.781187155663872</c:v>
                </c:pt>
                <c:pt idx="148">
                  <c:v>60.781187155663872</c:v>
                </c:pt>
                <c:pt idx="149">
                  <c:v>60.781187155663872</c:v>
                </c:pt>
                <c:pt idx="150">
                  <c:v>60.781187155663872</c:v>
                </c:pt>
                <c:pt idx="151">
                  <c:v>60.781187155663872</c:v>
                </c:pt>
                <c:pt idx="152">
                  <c:v>60.781187155663872</c:v>
                </c:pt>
                <c:pt idx="153">
                  <c:v>60.781187155663872</c:v>
                </c:pt>
                <c:pt idx="154">
                  <c:v>60.7819266709568</c:v>
                </c:pt>
                <c:pt idx="155">
                  <c:v>60.789377650364401</c:v>
                </c:pt>
                <c:pt idx="156">
                  <c:v>60.808317564616566</c:v>
                </c:pt>
                <c:pt idx="157">
                  <c:v>60.84642124444764</c:v>
                </c:pt>
                <c:pt idx="158">
                  <c:v>60.92311320273371</c:v>
                </c:pt>
                <c:pt idx="159">
                  <c:v>61.272263406836117</c:v>
                </c:pt>
                <c:pt idx="160">
                  <c:v>61.49191365996947</c:v>
                </c:pt>
                <c:pt idx="161">
                  <c:v>61.587391309300187</c:v>
                </c:pt>
                <c:pt idx="162">
                  <c:v>61.652689411223896</c:v>
                </c:pt>
                <c:pt idx="163">
                  <c:v>61.701836607110074</c:v>
                </c:pt>
                <c:pt idx="164">
                  <c:v>61.740674253727242</c:v>
                </c:pt>
                <c:pt idx="165">
                  <c:v>61.77233020121033</c:v>
                </c:pt>
                <c:pt idx="166">
                  <c:v>61.798707339492388</c:v>
                </c:pt>
                <c:pt idx="167">
                  <c:v>61.821057840906803</c:v>
                </c:pt>
                <c:pt idx="168">
                  <c:v>61.821057840906803</c:v>
                </c:pt>
                <c:pt idx="169">
                  <c:v>61.821057840906803</c:v>
                </c:pt>
                <c:pt idx="170">
                  <c:v>61.821057840906803</c:v>
                </c:pt>
                <c:pt idx="171">
                  <c:v>61.821057840906803</c:v>
                </c:pt>
                <c:pt idx="172">
                  <c:v>61.821057840906803</c:v>
                </c:pt>
                <c:pt idx="173">
                  <c:v>61.821057840906803</c:v>
                </c:pt>
                <c:pt idx="174">
                  <c:v>61.821057840906803</c:v>
                </c:pt>
                <c:pt idx="175">
                  <c:v>61.821057840906803</c:v>
                </c:pt>
                <c:pt idx="176">
                  <c:v>61.821057840906803</c:v>
                </c:pt>
                <c:pt idx="177">
                  <c:v>61.821057840906803</c:v>
                </c:pt>
                <c:pt idx="178">
                  <c:v>61.821057840906803</c:v>
                </c:pt>
                <c:pt idx="179">
                  <c:v>61.821057840906803</c:v>
                </c:pt>
                <c:pt idx="180">
                  <c:v>61.821057840906803</c:v>
                </c:pt>
                <c:pt idx="181">
                  <c:v>61.821057840906803</c:v>
                </c:pt>
                <c:pt idx="182">
                  <c:v>61.821057840906803</c:v>
                </c:pt>
                <c:pt idx="183">
                  <c:v>61.821057840906803</c:v>
                </c:pt>
                <c:pt idx="184">
                  <c:v>61.821057840906803</c:v>
                </c:pt>
                <c:pt idx="185">
                  <c:v>61.821057840906803</c:v>
                </c:pt>
                <c:pt idx="186">
                  <c:v>61.821057840906803</c:v>
                </c:pt>
                <c:pt idx="187">
                  <c:v>61.821057840906803</c:v>
                </c:pt>
                <c:pt idx="188">
                  <c:v>61.821057840906803</c:v>
                </c:pt>
                <c:pt idx="189">
                  <c:v>61.821057840906803</c:v>
                </c:pt>
                <c:pt idx="190">
                  <c:v>61.821057840906803</c:v>
                </c:pt>
                <c:pt idx="191">
                  <c:v>61.821057840906803</c:v>
                </c:pt>
                <c:pt idx="192">
                  <c:v>61.821057840906803</c:v>
                </c:pt>
                <c:pt idx="193">
                  <c:v>61.821057840906803</c:v>
                </c:pt>
                <c:pt idx="194">
                  <c:v>61.821057840906803</c:v>
                </c:pt>
                <c:pt idx="195">
                  <c:v>61.821057840906803</c:v>
                </c:pt>
                <c:pt idx="196">
                  <c:v>61.825332795913191</c:v>
                </c:pt>
                <c:pt idx="197">
                  <c:v>61.847380447196173</c:v>
                </c:pt>
                <c:pt idx="198">
                  <c:v>61.890686412019768</c:v>
                </c:pt>
                <c:pt idx="199">
                  <c:v>61.958782413054536</c:v>
                </c:pt>
                <c:pt idx="200">
                  <c:v>62.056341782826983</c:v>
                </c:pt>
                <c:pt idx="201">
                  <c:v>62.189751369813216</c:v>
                </c:pt>
                <c:pt idx="202">
                  <c:v>62.368122916833322</c:v>
                </c:pt>
                <c:pt idx="203">
                  <c:v>62.605255226913776</c:v>
                </c:pt>
                <c:pt idx="204">
                  <c:v>62.923973427311523</c:v>
                </c:pt>
                <c:pt idx="205">
                  <c:v>63.367871467787616</c:v>
                </c:pt>
                <c:pt idx="206">
                  <c:v>64.047292854673046</c:v>
                </c:pt>
                <c:pt idx="207">
                  <c:v>66.297868906546199</c:v>
                </c:pt>
                <c:pt idx="208">
                  <c:v>67.476115569214528</c:v>
                </c:pt>
                <c:pt idx="209">
                  <c:v>67.960723584606868</c:v>
                </c:pt>
                <c:pt idx="210">
                  <c:v>68.284855213732769</c:v>
                </c:pt>
                <c:pt idx="211">
                  <c:v>68.525407326817785</c:v>
                </c:pt>
                <c:pt idx="212">
                  <c:v>68.714351420897813</c:v>
                </c:pt>
                <c:pt idx="213">
                  <c:v>68.86796958799107</c:v>
                </c:pt>
                <c:pt idx="214">
                  <c:v>68.995726632916202</c:v>
                </c:pt>
                <c:pt idx="215">
                  <c:v>69.103818397252283</c:v>
                </c:pt>
                <c:pt idx="216">
                  <c:v>69.103818397252283</c:v>
                </c:pt>
                <c:pt idx="217">
                  <c:v>69.103818397252283</c:v>
                </c:pt>
                <c:pt idx="218">
                  <c:v>69.103818397252283</c:v>
                </c:pt>
                <c:pt idx="219">
                  <c:v>69.103818397252283</c:v>
                </c:pt>
                <c:pt idx="220">
                  <c:v>69.103818397252283</c:v>
                </c:pt>
                <c:pt idx="221">
                  <c:v>69.103818397252283</c:v>
                </c:pt>
                <c:pt idx="222">
                  <c:v>69.103818397252283</c:v>
                </c:pt>
                <c:pt idx="223">
                  <c:v>69.103818397252283</c:v>
                </c:pt>
                <c:pt idx="224">
                  <c:v>69.103818397252283</c:v>
                </c:pt>
                <c:pt idx="225">
                  <c:v>69.103818397252283</c:v>
                </c:pt>
                <c:pt idx="226">
                  <c:v>69.103818397252283</c:v>
                </c:pt>
                <c:pt idx="227">
                  <c:v>69.103818397252283</c:v>
                </c:pt>
                <c:pt idx="228">
                  <c:v>69.103818397252283</c:v>
                </c:pt>
                <c:pt idx="229">
                  <c:v>69.103818397252283</c:v>
                </c:pt>
                <c:pt idx="230">
                  <c:v>69.103818397252283</c:v>
                </c:pt>
                <c:pt idx="231">
                  <c:v>69.103818397252283</c:v>
                </c:pt>
                <c:pt idx="232">
                  <c:v>69.103818397252283</c:v>
                </c:pt>
                <c:pt idx="233">
                  <c:v>69.103818397252283</c:v>
                </c:pt>
                <c:pt idx="234">
                  <c:v>69.103818397252283</c:v>
                </c:pt>
                <c:pt idx="235">
                  <c:v>69.103818397252283</c:v>
                </c:pt>
                <c:pt idx="236">
                  <c:v>69.103818397252283</c:v>
                </c:pt>
                <c:pt idx="237">
                  <c:v>69.103818397252283</c:v>
                </c:pt>
                <c:pt idx="238">
                  <c:v>69.103818397252283</c:v>
                </c:pt>
                <c:pt idx="239">
                  <c:v>69.103818397252283</c:v>
                </c:pt>
                <c:pt idx="240">
                  <c:v>69.103818397252283</c:v>
                </c:pt>
                <c:pt idx="241">
                  <c:v>69.103818397252283</c:v>
                </c:pt>
                <c:pt idx="242">
                  <c:v>69.103818397252283</c:v>
                </c:pt>
                <c:pt idx="243">
                  <c:v>69.103818397252283</c:v>
                </c:pt>
                <c:pt idx="244">
                  <c:v>69.103818397252283</c:v>
                </c:pt>
                <c:pt idx="245">
                  <c:v>69.103818397252283</c:v>
                </c:pt>
                <c:pt idx="246">
                  <c:v>69.103818397252283</c:v>
                </c:pt>
                <c:pt idx="247">
                  <c:v>69.103818397252283</c:v>
                </c:pt>
                <c:pt idx="248">
                  <c:v>69.103818397252283</c:v>
                </c:pt>
                <c:pt idx="249">
                  <c:v>69.103818397252283</c:v>
                </c:pt>
                <c:pt idx="250">
                  <c:v>69.103818397252283</c:v>
                </c:pt>
                <c:pt idx="251">
                  <c:v>69.103818397252283</c:v>
                </c:pt>
                <c:pt idx="252">
                  <c:v>69.103818397252283</c:v>
                </c:pt>
                <c:pt idx="253">
                  <c:v>69.103818397252283</c:v>
                </c:pt>
                <c:pt idx="254">
                  <c:v>69.103818397252283</c:v>
                </c:pt>
                <c:pt idx="255">
                  <c:v>69.103818397252283</c:v>
                </c:pt>
                <c:pt idx="256">
                  <c:v>69.103818397252283</c:v>
                </c:pt>
                <c:pt idx="257">
                  <c:v>69.103818397252283</c:v>
                </c:pt>
                <c:pt idx="258">
                  <c:v>69.103818397252283</c:v>
                </c:pt>
                <c:pt idx="259">
                  <c:v>69.103818397252283</c:v>
                </c:pt>
                <c:pt idx="260">
                  <c:v>69.103818397252283</c:v>
                </c:pt>
                <c:pt idx="261">
                  <c:v>69.103818397252283</c:v>
                </c:pt>
                <c:pt idx="262">
                  <c:v>69.103818397252283</c:v>
                </c:pt>
                <c:pt idx="263">
                  <c:v>69.103818397252283</c:v>
                </c:pt>
                <c:pt idx="264">
                  <c:v>69.103818397252283</c:v>
                </c:pt>
                <c:pt idx="265">
                  <c:v>69.103818397252283</c:v>
                </c:pt>
                <c:pt idx="266">
                  <c:v>69.103818397252283</c:v>
                </c:pt>
                <c:pt idx="267">
                  <c:v>69.103818397252283</c:v>
                </c:pt>
                <c:pt idx="268">
                  <c:v>69.103818397252283</c:v>
                </c:pt>
                <c:pt idx="269">
                  <c:v>69.103818397252283</c:v>
                </c:pt>
                <c:pt idx="270">
                  <c:v>69.103818397252283</c:v>
                </c:pt>
                <c:pt idx="271">
                  <c:v>69.103818397252283</c:v>
                </c:pt>
                <c:pt idx="272">
                  <c:v>69.103818397252283</c:v>
                </c:pt>
                <c:pt idx="273">
                  <c:v>69.103818397252283</c:v>
                </c:pt>
                <c:pt idx="274">
                  <c:v>69.103818397252283</c:v>
                </c:pt>
                <c:pt idx="275">
                  <c:v>69.103818397252283</c:v>
                </c:pt>
                <c:pt idx="276">
                  <c:v>69.103818397252283</c:v>
                </c:pt>
                <c:pt idx="277">
                  <c:v>69.103818397252283</c:v>
                </c:pt>
                <c:pt idx="278">
                  <c:v>69.103818397252283</c:v>
                </c:pt>
                <c:pt idx="279">
                  <c:v>69.103818397252283</c:v>
                </c:pt>
                <c:pt idx="280">
                  <c:v>69.103818397252283</c:v>
                </c:pt>
                <c:pt idx="281">
                  <c:v>69.103818397252283</c:v>
                </c:pt>
                <c:pt idx="282">
                  <c:v>69.103818397252283</c:v>
                </c:pt>
                <c:pt idx="283">
                  <c:v>69.103818397252283</c:v>
                </c:pt>
                <c:pt idx="284">
                  <c:v>69.103818397252283</c:v>
                </c:pt>
                <c:pt idx="285">
                  <c:v>69.103818397252283</c:v>
                </c:pt>
                <c:pt idx="286">
                  <c:v>69.103818397252283</c:v>
                </c:pt>
                <c:pt idx="287">
                  <c:v>69.103818397252283</c:v>
                </c:pt>
                <c:pt idx="288">
                  <c:v>69.103818397252283</c:v>
                </c:pt>
                <c:pt idx="289">
                  <c:v>69.103818397252283</c:v>
                </c:pt>
                <c:pt idx="290">
                  <c:v>69.103818397252283</c:v>
                </c:pt>
                <c:pt idx="291">
                  <c:v>69.103818397252283</c:v>
                </c:pt>
                <c:pt idx="292">
                  <c:v>69.103818397252283</c:v>
                </c:pt>
                <c:pt idx="293">
                  <c:v>69.103818397252283</c:v>
                </c:pt>
                <c:pt idx="294">
                  <c:v>69.103818397252283</c:v>
                </c:pt>
                <c:pt idx="295">
                  <c:v>69.103818397252283</c:v>
                </c:pt>
                <c:pt idx="296">
                  <c:v>69.103818397252283</c:v>
                </c:pt>
                <c:pt idx="297">
                  <c:v>69.103818397252283</c:v>
                </c:pt>
                <c:pt idx="298">
                  <c:v>69.103818397252283</c:v>
                </c:pt>
                <c:pt idx="299">
                  <c:v>69.103818397252283</c:v>
                </c:pt>
                <c:pt idx="300">
                  <c:v>69.103818397252283</c:v>
                </c:pt>
                <c:pt idx="301">
                  <c:v>69.103818397252283</c:v>
                </c:pt>
                <c:pt idx="302">
                  <c:v>69.103818397252283</c:v>
                </c:pt>
                <c:pt idx="303">
                  <c:v>69.103818397252283</c:v>
                </c:pt>
                <c:pt idx="304">
                  <c:v>69.103818397252283</c:v>
                </c:pt>
                <c:pt idx="305">
                  <c:v>69.103818397252283</c:v>
                </c:pt>
                <c:pt idx="306">
                  <c:v>69.103818397252283</c:v>
                </c:pt>
                <c:pt idx="307">
                  <c:v>69.103818397252283</c:v>
                </c:pt>
                <c:pt idx="308">
                  <c:v>69.103818397252283</c:v>
                </c:pt>
                <c:pt idx="309">
                  <c:v>69.103818397252283</c:v>
                </c:pt>
                <c:pt idx="310">
                  <c:v>69.103818397252283</c:v>
                </c:pt>
                <c:pt idx="311">
                  <c:v>69.103818397252283</c:v>
                </c:pt>
                <c:pt idx="312">
                  <c:v>69.103818397252283</c:v>
                </c:pt>
                <c:pt idx="313">
                  <c:v>69.103818397252283</c:v>
                </c:pt>
                <c:pt idx="314">
                  <c:v>69.103818397252283</c:v>
                </c:pt>
                <c:pt idx="315">
                  <c:v>69.103818397252283</c:v>
                </c:pt>
                <c:pt idx="316">
                  <c:v>69.103818397252283</c:v>
                </c:pt>
                <c:pt idx="317">
                  <c:v>69.103818397252283</c:v>
                </c:pt>
                <c:pt idx="318">
                  <c:v>69.103818397252283</c:v>
                </c:pt>
                <c:pt idx="319">
                  <c:v>69.103818397252283</c:v>
                </c:pt>
                <c:pt idx="320">
                  <c:v>69.103818397252283</c:v>
                </c:pt>
                <c:pt idx="321">
                  <c:v>69.103818397252283</c:v>
                </c:pt>
                <c:pt idx="322">
                  <c:v>69.103818397252283</c:v>
                </c:pt>
                <c:pt idx="323">
                  <c:v>69.103818397252283</c:v>
                </c:pt>
                <c:pt idx="324">
                  <c:v>69.103818397252283</c:v>
                </c:pt>
                <c:pt idx="325">
                  <c:v>69.103818397252283</c:v>
                </c:pt>
                <c:pt idx="326">
                  <c:v>69.103818397252283</c:v>
                </c:pt>
                <c:pt idx="327">
                  <c:v>69.103818397252283</c:v>
                </c:pt>
                <c:pt idx="328">
                  <c:v>69.103818397252283</c:v>
                </c:pt>
                <c:pt idx="329">
                  <c:v>69.103818397252283</c:v>
                </c:pt>
                <c:pt idx="330">
                  <c:v>69.103818397252283</c:v>
                </c:pt>
                <c:pt idx="331">
                  <c:v>69.103818397252283</c:v>
                </c:pt>
                <c:pt idx="332">
                  <c:v>69.103818397252283</c:v>
                </c:pt>
                <c:pt idx="333">
                  <c:v>69.103818397252283</c:v>
                </c:pt>
                <c:pt idx="334">
                  <c:v>69.103818397252283</c:v>
                </c:pt>
                <c:pt idx="335">
                  <c:v>69.103818397252283</c:v>
                </c:pt>
                <c:pt idx="336">
                  <c:v>69.103818397252283</c:v>
                </c:pt>
                <c:pt idx="337">
                  <c:v>69.103818397252283</c:v>
                </c:pt>
                <c:pt idx="338">
                  <c:v>69.103818397252283</c:v>
                </c:pt>
                <c:pt idx="339">
                  <c:v>69.103818397252283</c:v>
                </c:pt>
                <c:pt idx="340">
                  <c:v>69.103818397252283</c:v>
                </c:pt>
                <c:pt idx="341">
                  <c:v>69.103818397252283</c:v>
                </c:pt>
                <c:pt idx="342">
                  <c:v>69.103818397252283</c:v>
                </c:pt>
                <c:pt idx="343">
                  <c:v>69.103818397252283</c:v>
                </c:pt>
                <c:pt idx="344">
                  <c:v>69.103818397252283</c:v>
                </c:pt>
                <c:pt idx="345">
                  <c:v>69.103818397252283</c:v>
                </c:pt>
                <c:pt idx="346">
                  <c:v>69.103818397252283</c:v>
                </c:pt>
                <c:pt idx="347">
                  <c:v>69.103818397252283</c:v>
                </c:pt>
                <c:pt idx="348">
                  <c:v>69.103818397252283</c:v>
                </c:pt>
                <c:pt idx="349">
                  <c:v>69.103818397252283</c:v>
                </c:pt>
                <c:pt idx="350">
                  <c:v>69.103818397252283</c:v>
                </c:pt>
                <c:pt idx="351">
                  <c:v>69.103818397252283</c:v>
                </c:pt>
                <c:pt idx="352">
                  <c:v>69.103818397252283</c:v>
                </c:pt>
                <c:pt idx="353">
                  <c:v>69.103818397252283</c:v>
                </c:pt>
                <c:pt idx="354">
                  <c:v>69.103818397252283</c:v>
                </c:pt>
                <c:pt idx="355">
                  <c:v>69.103818397252283</c:v>
                </c:pt>
                <c:pt idx="356">
                  <c:v>69.103818397252283</c:v>
                </c:pt>
                <c:pt idx="357">
                  <c:v>69.103818397252283</c:v>
                </c:pt>
                <c:pt idx="358">
                  <c:v>69.103818397252283</c:v>
                </c:pt>
                <c:pt idx="359">
                  <c:v>69.103818397252283</c:v>
                </c:pt>
                <c:pt idx="360">
                  <c:v>69.103818397252283</c:v>
                </c:pt>
                <c:pt idx="361">
                  <c:v>69.103818397252283</c:v>
                </c:pt>
                <c:pt idx="362">
                  <c:v>69.103818397252283</c:v>
                </c:pt>
                <c:pt idx="363">
                  <c:v>69.103818397252283</c:v>
                </c:pt>
                <c:pt idx="364">
                  <c:v>69.103818397252283</c:v>
                </c:pt>
                <c:pt idx="365">
                  <c:v>69.103818397252283</c:v>
                </c:pt>
                <c:pt idx="366">
                  <c:v>69.103818397252283</c:v>
                </c:pt>
                <c:pt idx="367">
                  <c:v>69.103818397252283</c:v>
                </c:pt>
                <c:pt idx="368">
                  <c:v>69.103818397252283</c:v>
                </c:pt>
                <c:pt idx="369">
                  <c:v>69.103818397252283</c:v>
                </c:pt>
                <c:pt idx="370">
                  <c:v>69.103818397252283</c:v>
                </c:pt>
                <c:pt idx="371">
                  <c:v>69.103818397252283</c:v>
                </c:pt>
                <c:pt idx="372">
                  <c:v>69.103818397252283</c:v>
                </c:pt>
                <c:pt idx="373">
                  <c:v>69.103818397252283</c:v>
                </c:pt>
                <c:pt idx="374">
                  <c:v>69.103818397252283</c:v>
                </c:pt>
                <c:pt idx="375">
                  <c:v>69.103818397252283</c:v>
                </c:pt>
                <c:pt idx="376">
                  <c:v>69.103818397252283</c:v>
                </c:pt>
                <c:pt idx="377">
                  <c:v>69.103818397252283</c:v>
                </c:pt>
                <c:pt idx="378">
                  <c:v>69.103818397252283</c:v>
                </c:pt>
                <c:pt idx="379">
                  <c:v>69.103818397252283</c:v>
                </c:pt>
                <c:pt idx="380">
                  <c:v>69.103818397252283</c:v>
                </c:pt>
                <c:pt idx="381">
                  <c:v>69.103818397252283</c:v>
                </c:pt>
                <c:pt idx="382">
                  <c:v>69.103818397252283</c:v>
                </c:pt>
                <c:pt idx="383">
                  <c:v>69.103818397252283</c:v>
                </c:pt>
                <c:pt idx="384">
                  <c:v>69.103818397252283</c:v>
                </c:pt>
                <c:pt idx="385">
                  <c:v>69.103818397252283</c:v>
                </c:pt>
                <c:pt idx="386">
                  <c:v>69.103818397252283</c:v>
                </c:pt>
                <c:pt idx="387">
                  <c:v>69.103818397252283</c:v>
                </c:pt>
                <c:pt idx="388">
                  <c:v>69.103818397252283</c:v>
                </c:pt>
                <c:pt idx="389">
                  <c:v>69.103818397252283</c:v>
                </c:pt>
                <c:pt idx="390">
                  <c:v>69.103818397252283</c:v>
                </c:pt>
                <c:pt idx="391">
                  <c:v>69.103818397252283</c:v>
                </c:pt>
                <c:pt idx="392">
                  <c:v>69.103818397252283</c:v>
                </c:pt>
                <c:pt idx="393">
                  <c:v>69.103818397252283</c:v>
                </c:pt>
                <c:pt idx="394">
                  <c:v>69.103818397252283</c:v>
                </c:pt>
                <c:pt idx="395">
                  <c:v>69.103818397252283</c:v>
                </c:pt>
                <c:pt idx="396">
                  <c:v>69.103818397252283</c:v>
                </c:pt>
                <c:pt idx="397">
                  <c:v>69.103818397252283</c:v>
                </c:pt>
                <c:pt idx="398">
                  <c:v>69.103818397252283</c:v>
                </c:pt>
                <c:pt idx="399">
                  <c:v>69.103818397252283</c:v>
                </c:pt>
                <c:pt idx="400">
                  <c:v>69.103818397252283</c:v>
                </c:pt>
                <c:pt idx="401">
                  <c:v>69.103818397252283</c:v>
                </c:pt>
                <c:pt idx="402">
                  <c:v>69.103818397252283</c:v>
                </c:pt>
                <c:pt idx="403">
                  <c:v>69.103818397252283</c:v>
                </c:pt>
                <c:pt idx="404">
                  <c:v>69.103818397252283</c:v>
                </c:pt>
                <c:pt idx="405">
                  <c:v>69.103818397252283</c:v>
                </c:pt>
                <c:pt idx="406">
                  <c:v>69.103818397252283</c:v>
                </c:pt>
                <c:pt idx="407">
                  <c:v>69.103818397252283</c:v>
                </c:pt>
                <c:pt idx="408">
                  <c:v>69.103818397252283</c:v>
                </c:pt>
                <c:pt idx="409">
                  <c:v>69.103818397252283</c:v>
                </c:pt>
                <c:pt idx="410">
                  <c:v>69.103818397252283</c:v>
                </c:pt>
                <c:pt idx="411">
                  <c:v>69.103818397252283</c:v>
                </c:pt>
                <c:pt idx="412">
                  <c:v>69.103818397252283</c:v>
                </c:pt>
                <c:pt idx="413">
                  <c:v>69.103818397252283</c:v>
                </c:pt>
                <c:pt idx="414">
                  <c:v>69.103818397252283</c:v>
                </c:pt>
                <c:pt idx="415">
                  <c:v>69.103818397252283</c:v>
                </c:pt>
                <c:pt idx="416">
                  <c:v>69.103818397252283</c:v>
                </c:pt>
                <c:pt idx="417">
                  <c:v>69.103818397252283</c:v>
                </c:pt>
                <c:pt idx="418">
                  <c:v>69.103818397252283</c:v>
                </c:pt>
                <c:pt idx="419">
                  <c:v>69.103818397252283</c:v>
                </c:pt>
                <c:pt idx="420">
                  <c:v>69.103818397252283</c:v>
                </c:pt>
                <c:pt idx="421">
                  <c:v>69.103818397252283</c:v>
                </c:pt>
                <c:pt idx="422">
                  <c:v>69.103818397252283</c:v>
                </c:pt>
                <c:pt idx="423">
                  <c:v>69.103818397252283</c:v>
                </c:pt>
                <c:pt idx="424">
                  <c:v>69.103818397252283</c:v>
                </c:pt>
                <c:pt idx="425">
                  <c:v>69.103818397252283</c:v>
                </c:pt>
                <c:pt idx="426">
                  <c:v>69.103818397252283</c:v>
                </c:pt>
                <c:pt idx="427">
                  <c:v>69.103818397252283</c:v>
                </c:pt>
                <c:pt idx="428">
                  <c:v>69.103818397252283</c:v>
                </c:pt>
                <c:pt idx="429">
                  <c:v>69.103818397252283</c:v>
                </c:pt>
                <c:pt idx="430">
                  <c:v>69.103818397252283</c:v>
                </c:pt>
                <c:pt idx="431">
                  <c:v>69.103818397252283</c:v>
                </c:pt>
                <c:pt idx="432">
                  <c:v>69.103818397252283</c:v>
                </c:pt>
                <c:pt idx="433">
                  <c:v>69.103818397252283</c:v>
                </c:pt>
                <c:pt idx="434">
                  <c:v>69.103818397252283</c:v>
                </c:pt>
                <c:pt idx="435">
                  <c:v>69.103818397252283</c:v>
                </c:pt>
                <c:pt idx="436">
                  <c:v>69.103818397252283</c:v>
                </c:pt>
                <c:pt idx="437">
                  <c:v>69.103818397252283</c:v>
                </c:pt>
                <c:pt idx="438">
                  <c:v>69.103818397252283</c:v>
                </c:pt>
                <c:pt idx="439">
                  <c:v>69.103818397252283</c:v>
                </c:pt>
                <c:pt idx="440">
                  <c:v>69.103818397252283</c:v>
                </c:pt>
                <c:pt idx="441">
                  <c:v>69.103818397252283</c:v>
                </c:pt>
                <c:pt idx="442">
                  <c:v>69.103818397252283</c:v>
                </c:pt>
                <c:pt idx="443">
                  <c:v>69.103818397252283</c:v>
                </c:pt>
                <c:pt idx="444">
                  <c:v>69.103818397252283</c:v>
                </c:pt>
                <c:pt idx="445">
                  <c:v>69.103818397252283</c:v>
                </c:pt>
                <c:pt idx="446">
                  <c:v>69.103818397252283</c:v>
                </c:pt>
                <c:pt idx="447">
                  <c:v>69.103818397252283</c:v>
                </c:pt>
                <c:pt idx="448">
                  <c:v>69.103818397252283</c:v>
                </c:pt>
                <c:pt idx="449">
                  <c:v>69.103818397252283</c:v>
                </c:pt>
                <c:pt idx="450">
                  <c:v>69.103818397252283</c:v>
                </c:pt>
                <c:pt idx="451">
                  <c:v>69.103818397252283</c:v>
                </c:pt>
                <c:pt idx="452">
                  <c:v>69.103818397252283</c:v>
                </c:pt>
                <c:pt idx="453">
                  <c:v>69.103818397252283</c:v>
                </c:pt>
                <c:pt idx="454">
                  <c:v>69.103818397252283</c:v>
                </c:pt>
                <c:pt idx="455">
                  <c:v>69.103818397252283</c:v>
                </c:pt>
                <c:pt idx="456">
                  <c:v>69.103818397252283</c:v>
                </c:pt>
                <c:pt idx="457">
                  <c:v>69.103818397252283</c:v>
                </c:pt>
                <c:pt idx="458">
                  <c:v>69.103818397252283</c:v>
                </c:pt>
                <c:pt idx="459">
                  <c:v>69.103818397252283</c:v>
                </c:pt>
                <c:pt idx="460">
                  <c:v>69.103818397252283</c:v>
                </c:pt>
                <c:pt idx="461">
                  <c:v>69.103818397252283</c:v>
                </c:pt>
                <c:pt idx="462">
                  <c:v>69.103818397252283</c:v>
                </c:pt>
                <c:pt idx="463">
                  <c:v>69.103818397252283</c:v>
                </c:pt>
                <c:pt idx="464">
                  <c:v>69.103818397252283</c:v>
                </c:pt>
                <c:pt idx="465">
                  <c:v>69.103818397252283</c:v>
                </c:pt>
                <c:pt idx="466">
                  <c:v>69.103818397252283</c:v>
                </c:pt>
                <c:pt idx="467">
                  <c:v>69.103818397252283</c:v>
                </c:pt>
                <c:pt idx="468">
                  <c:v>69.103818397252283</c:v>
                </c:pt>
                <c:pt idx="469">
                  <c:v>69.103818397252283</c:v>
                </c:pt>
                <c:pt idx="470">
                  <c:v>69.103818397252283</c:v>
                </c:pt>
                <c:pt idx="471">
                  <c:v>69.103818397252283</c:v>
                </c:pt>
                <c:pt idx="472">
                  <c:v>69.103818397252283</c:v>
                </c:pt>
                <c:pt idx="473">
                  <c:v>69.103818397252283</c:v>
                </c:pt>
                <c:pt idx="474">
                  <c:v>69.103818397252283</c:v>
                </c:pt>
                <c:pt idx="475">
                  <c:v>69.103818397252283</c:v>
                </c:pt>
                <c:pt idx="476">
                  <c:v>69.103818397252283</c:v>
                </c:pt>
                <c:pt idx="477">
                  <c:v>69.103818397252283</c:v>
                </c:pt>
                <c:pt idx="478">
                  <c:v>69.103818397252283</c:v>
                </c:pt>
                <c:pt idx="479">
                  <c:v>69.103818397252283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456-4E30-8D0F-19B779A0A917}"/>
            </c:ext>
          </c:extLst>
        </c:ser>
        <c:ser>
          <c:idx val="0"/>
          <c:order val="1"/>
          <c:tx>
            <c:v>Stored Volume</c:v>
          </c:tx>
          <c:spPr>
            <a:ln w="38100" cap="rnd">
              <a:solidFill>
                <a:schemeClr val="accent6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'Basin Evaluation'!$R$20:$R$499</c:f>
              <c:numCache>
                <c:formatCode>General</c:formatCode>
                <c:ptCount val="480"/>
                <c:pt idx="0">
                  <c:v>4.1666666666666664E-2</c:v>
                </c:pt>
                <c:pt idx="1">
                  <c:v>8.3333333333333329E-2</c:v>
                </c:pt>
                <c:pt idx="2">
                  <c:v>0.125</c:v>
                </c:pt>
                <c:pt idx="3">
                  <c:v>0.16666666666666666</c:v>
                </c:pt>
                <c:pt idx="4">
                  <c:v>0.20833333333333334</c:v>
                </c:pt>
                <c:pt idx="5">
                  <c:v>0.25</c:v>
                </c:pt>
                <c:pt idx="6">
                  <c:v>0.29166666666666669</c:v>
                </c:pt>
                <c:pt idx="7">
                  <c:v>0.33333333333333331</c:v>
                </c:pt>
                <c:pt idx="8">
                  <c:v>0.375</c:v>
                </c:pt>
                <c:pt idx="9">
                  <c:v>0.41666666666666669</c:v>
                </c:pt>
                <c:pt idx="10">
                  <c:v>0.45833333333333331</c:v>
                </c:pt>
                <c:pt idx="11">
                  <c:v>0.5</c:v>
                </c:pt>
                <c:pt idx="12">
                  <c:v>0.54166666666666663</c:v>
                </c:pt>
                <c:pt idx="13">
                  <c:v>0.58333333333333337</c:v>
                </c:pt>
                <c:pt idx="14">
                  <c:v>0.625</c:v>
                </c:pt>
                <c:pt idx="15">
                  <c:v>0.66666666666666663</c:v>
                </c:pt>
                <c:pt idx="16">
                  <c:v>0.70833333333333337</c:v>
                </c:pt>
                <c:pt idx="17">
                  <c:v>0.75</c:v>
                </c:pt>
                <c:pt idx="18">
                  <c:v>0.79166666666666663</c:v>
                </c:pt>
                <c:pt idx="19">
                  <c:v>0.83333333333333337</c:v>
                </c:pt>
                <c:pt idx="20">
                  <c:v>0.875</c:v>
                </c:pt>
                <c:pt idx="21">
                  <c:v>0.91666666666666663</c:v>
                </c:pt>
                <c:pt idx="22">
                  <c:v>0.95833333333333337</c:v>
                </c:pt>
                <c:pt idx="23">
                  <c:v>1</c:v>
                </c:pt>
                <c:pt idx="24">
                  <c:v>1.0416666666666667</c:v>
                </c:pt>
                <c:pt idx="25">
                  <c:v>1.0833333333333333</c:v>
                </c:pt>
                <c:pt idx="26">
                  <c:v>1.125</c:v>
                </c:pt>
                <c:pt idx="27">
                  <c:v>1.1666666666666667</c:v>
                </c:pt>
                <c:pt idx="28">
                  <c:v>1.2083333333333333</c:v>
                </c:pt>
                <c:pt idx="29">
                  <c:v>1.25</c:v>
                </c:pt>
                <c:pt idx="30">
                  <c:v>1.2916666666666667</c:v>
                </c:pt>
                <c:pt idx="31">
                  <c:v>1.3333333333333333</c:v>
                </c:pt>
                <c:pt idx="32">
                  <c:v>1.375</c:v>
                </c:pt>
                <c:pt idx="33">
                  <c:v>1.4166666666666667</c:v>
                </c:pt>
                <c:pt idx="34">
                  <c:v>1.4583333333333333</c:v>
                </c:pt>
                <c:pt idx="35">
                  <c:v>1.5</c:v>
                </c:pt>
                <c:pt idx="36">
                  <c:v>1.5416666666666667</c:v>
                </c:pt>
                <c:pt idx="37">
                  <c:v>1.5833333333333333</c:v>
                </c:pt>
                <c:pt idx="38">
                  <c:v>1.625</c:v>
                </c:pt>
                <c:pt idx="39">
                  <c:v>1.6666666666666667</c:v>
                </c:pt>
                <c:pt idx="40">
                  <c:v>1.7083333333333333</c:v>
                </c:pt>
                <c:pt idx="41">
                  <c:v>1.75</c:v>
                </c:pt>
                <c:pt idx="42">
                  <c:v>1.7916666666666667</c:v>
                </c:pt>
                <c:pt idx="43">
                  <c:v>1.8333333333333333</c:v>
                </c:pt>
                <c:pt idx="44">
                  <c:v>1.875</c:v>
                </c:pt>
                <c:pt idx="45">
                  <c:v>1.9166666666666667</c:v>
                </c:pt>
                <c:pt idx="46">
                  <c:v>1.9583333333333333</c:v>
                </c:pt>
                <c:pt idx="47">
                  <c:v>2</c:v>
                </c:pt>
                <c:pt idx="48">
                  <c:v>2.0416666666666665</c:v>
                </c:pt>
                <c:pt idx="49">
                  <c:v>2.0833333333333335</c:v>
                </c:pt>
                <c:pt idx="50">
                  <c:v>2.125</c:v>
                </c:pt>
                <c:pt idx="51">
                  <c:v>2.1666666666666665</c:v>
                </c:pt>
                <c:pt idx="52">
                  <c:v>2.2083333333333335</c:v>
                </c:pt>
                <c:pt idx="53">
                  <c:v>2.25</c:v>
                </c:pt>
                <c:pt idx="54">
                  <c:v>2.2916666666666665</c:v>
                </c:pt>
                <c:pt idx="55">
                  <c:v>2.3333333333333335</c:v>
                </c:pt>
                <c:pt idx="56">
                  <c:v>2.375</c:v>
                </c:pt>
                <c:pt idx="57">
                  <c:v>2.4166666666666665</c:v>
                </c:pt>
                <c:pt idx="58">
                  <c:v>2.4583333333333335</c:v>
                </c:pt>
                <c:pt idx="59">
                  <c:v>2.5</c:v>
                </c:pt>
                <c:pt idx="60">
                  <c:v>2.5416666666666665</c:v>
                </c:pt>
                <c:pt idx="61">
                  <c:v>2.5833333333333335</c:v>
                </c:pt>
                <c:pt idx="62">
                  <c:v>2.625</c:v>
                </c:pt>
                <c:pt idx="63">
                  <c:v>2.6666666666666665</c:v>
                </c:pt>
                <c:pt idx="64">
                  <c:v>2.7083333333333335</c:v>
                </c:pt>
                <c:pt idx="65">
                  <c:v>2.75</c:v>
                </c:pt>
                <c:pt idx="66">
                  <c:v>2.7916666666666665</c:v>
                </c:pt>
                <c:pt idx="67">
                  <c:v>2.8333333333333335</c:v>
                </c:pt>
                <c:pt idx="68">
                  <c:v>2.875</c:v>
                </c:pt>
                <c:pt idx="69">
                  <c:v>2.9166666666666665</c:v>
                </c:pt>
                <c:pt idx="70">
                  <c:v>2.9583333333333335</c:v>
                </c:pt>
                <c:pt idx="71">
                  <c:v>3</c:v>
                </c:pt>
                <c:pt idx="72">
                  <c:v>3.0416666666666665</c:v>
                </c:pt>
                <c:pt idx="73">
                  <c:v>3.0833333333333335</c:v>
                </c:pt>
                <c:pt idx="74">
                  <c:v>3.125</c:v>
                </c:pt>
                <c:pt idx="75">
                  <c:v>3.1666666666666665</c:v>
                </c:pt>
                <c:pt idx="76">
                  <c:v>3.2083333333333335</c:v>
                </c:pt>
                <c:pt idx="77">
                  <c:v>3.25</c:v>
                </c:pt>
                <c:pt idx="78">
                  <c:v>3.2916666666666665</c:v>
                </c:pt>
                <c:pt idx="79">
                  <c:v>3.3333333333333335</c:v>
                </c:pt>
                <c:pt idx="80">
                  <c:v>3.375</c:v>
                </c:pt>
                <c:pt idx="81">
                  <c:v>3.4166666666666665</c:v>
                </c:pt>
                <c:pt idx="82">
                  <c:v>3.4583333333333335</c:v>
                </c:pt>
                <c:pt idx="83">
                  <c:v>3.5</c:v>
                </c:pt>
                <c:pt idx="84">
                  <c:v>3.5416666666666665</c:v>
                </c:pt>
                <c:pt idx="85">
                  <c:v>3.5833333333333335</c:v>
                </c:pt>
                <c:pt idx="86">
                  <c:v>3.625</c:v>
                </c:pt>
                <c:pt idx="87">
                  <c:v>3.6666666666666665</c:v>
                </c:pt>
                <c:pt idx="88">
                  <c:v>3.7083333333333335</c:v>
                </c:pt>
                <c:pt idx="89">
                  <c:v>3.75</c:v>
                </c:pt>
                <c:pt idx="90">
                  <c:v>3.7916666666666665</c:v>
                </c:pt>
                <c:pt idx="91">
                  <c:v>3.8333333333333335</c:v>
                </c:pt>
                <c:pt idx="92">
                  <c:v>3.875</c:v>
                </c:pt>
                <c:pt idx="93">
                  <c:v>3.9166666666666665</c:v>
                </c:pt>
                <c:pt idx="94">
                  <c:v>3.9583333333333335</c:v>
                </c:pt>
                <c:pt idx="95">
                  <c:v>4</c:v>
                </c:pt>
                <c:pt idx="96">
                  <c:v>4.041666666666667</c:v>
                </c:pt>
                <c:pt idx="97">
                  <c:v>4.083333333333333</c:v>
                </c:pt>
                <c:pt idx="98">
                  <c:v>4.125</c:v>
                </c:pt>
                <c:pt idx="99">
                  <c:v>4.166666666666667</c:v>
                </c:pt>
                <c:pt idx="100">
                  <c:v>4.208333333333333</c:v>
                </c:pt>
                <c:pt idx="101">
                  <c:v>4.25</c:v>
                </c:pt>
                <c:pt idx="102">
                  <c:v>4.291666666666667</c:v>
                </c:pt>
                <c:pt idx="103">
                  <c:v>4.333333333333333</c:v>
                </c:pt>
                <c:pt idx="104">
                  <c:v>4.375</c:v>
                </c:pt>
                <c:pt idx="105">
                  <c:v>4.416666666666667</c:v>
                </c:pt>
                <c:pt idx="106">
                  <c:v>4.458333333333333</c:v>
                </c:pt>
                <c:pt idx="107">
                  <c:v>4.5</c:v>
                </c:pt>
                <c:pt idx="108">
                  <c:v>4.541666666666667</c:v>
                </c:pt>
                <c:pt idx="109">
                  <c:v>4.583333333333333</c:v>
                </c:pt>
                <c:pt idx="110">
                  <c:v>4.625</c:v>
                </c:pt>
                <c:pt idx="111">
                  <c:v>4.666666666666667</c:v>
                </c:pt>
                <c:pt idx="112">
                  <c:v>4.708333333333333</c:v>
                </c:pt>
                <c:pt idx="113">
                  <c:v>4.75</c:v>
                </c:pt>
                <c:pt idx="114">
                  <c:v>4.791666666666667</c:v>
                </c:pt>
                <c:pt idx="115">
                  <c:v>4.833333333333333</c:v>
                </c:pt>
                <c:pt idx="116">
                  <c:v>4.875</c:v>
                </c:pt>
                <c:pt idx="117">
                  <c:v>4.916666666666667</c:v>
                </c:pt>
                <c:pt idx="118">
                  <c:v>4.958333333333333</c:v>
                </c:pt>
                <c:pt idx="119">
                  <c:v>5</c:v>
                </c:pt>
                <c:pt idx="120">
                  <c:v>5.041666666666667</c:v>
                </c:pt>
                <c:pt idx="121">
                  <c:v>5.083333333333333</c:v>
                </c:pt>
                <c:pt idx="122">
                  <c:v>5.125</c:v>
                </c:pt>
                <c:pt idx="123">
                  <c:v>5.166666666666667</c:v>
                </c:pt>
                <c:pt idx="124">
                  <c:v>5.208333333333333</c:v>
                </c:pt>
                <c:pt idx="125">
                  <c:v>5.25</c:v>
                </c:pt>
                <c:pt idx="126">
                  <c:v>5.291666666666667</c:v>
                </c:pt>
                <c:pt idx="127">
                  <c:v>5.333333333333333</c:v>
                </c:pt>
                <c:pt idx="128">
                  <c:v>5.375</c:v>
                </c:pt>
                <c:pt idx="129">
                  <c:v>5.416666666666667</c:v>
                </c:pt>
                <c:pt idx="130">
                  <c:v>5.458333333333333</c:v>
                </c:pt>
                <c:pt idx="131">
                  <c:v>5.5</c:v>
                </c:pt>
                <c:pt idx="132">
                  <c:v>5.541666666666667</c:v>
                </c:pt>
                <c:pt idx="133">
                  <c:v>5.583333333333333</c:v>
                </c:pt>
                <c:pt idx="134">
                  <c:v>5.625</c:v>
                </c:pt>
                <c:pt idx="135">
                  <c:v>5.666666666666667</c:v>
                </c:pt>
                <c:pt idx="136">
                  <c:v>5.708333333333333</c:v>
                </c:pt>
                <c:pt idx="137">
                  <c:v>5.75</c:v>
                </c:pt>
                <c:pt idx="138">
                  <c:v>5.791666666666667</c:v>
                </c:pt>
                <c:pt idx="139">
                  <c:v>5.833333333333333</c:v>
                </c:pt>
                <c:pt idx="140">
                  <c:v>5.875</c:v>
                </c:pt>
                <c:pt idx="141">
                  <c:v>5.916666666666667</c:v>
                </c:pt>
                <c:pt idx="142">
                  <c:v>5.958333333333333</c:v>
                </c:pt>
                <c:pt idx="143">
                  <c:v>6</c:v>
                </c:pt>
                <c:pt idx="144">
                  <c:v>6.041666666666667</c:v>
                </c:pt>
                <c:pt idx="145">
                  <c:v>6.083333333333333</c:v>
                </c:pt>
                <c:pt idx="146">
                  <c:v>6.125</c:v>
                </c:pt>
                <c:pt idx="147">
                  <c:v>6.166666666666667</c:v>
                </c:pt>
                <c:pt idx="148">
                  <c:v>6.208333333333333</c:v>
                </c:pt>
                <c:pt idx="149">
                  <c:v>6.25</c:v>
                </c:pt>
                <c:pt idx="150">
                  <c:v>6.291666666666667</c:v>
                </c:pt>
                <c:pt idx="151">
                  <c:v>6.333333333333333</c:v>
                </c:pt>
                <c:pt idx="152">
                  <c:v>6.375</c:v>
                </c:pt>
                <c:pt idx="153">
                  <c:v>6.416666666666667</c:v>
                </c:pt>
                <c:pt idx="154">
                  <c:v>6.458333333333333</c:v>
                </c:pt>
                <c:pt idx="155">
                  <c:v>6.5</c:v>
                </c:pt>
                <c:pt idx="156">
                  <c:v>6.541666666666667</c:v>
                </c:pt>
                <c:pt idx="157">
                  <c:v>6.583333333333333</c:v>
                </c:pt>
                <c:pt idx="158">
                  <c:v>6.625</c:v>
                </c:pt>
                <c:pt idx="159">
                  <c:v>6.666666666666667</c:v>
                </c:pt>
                <c:pt idx="160">
                  <c:v>6.708333333333333</c:v>
                </c:pt>
                <c:pt idx="161">
                  <c:v>6.75</c:v>
                </c:pt>
                <c:pt idx="162">
                  <c:v>6.791666666666667</c:v>
                </c:pt>
                <c:pt idx="163">
                  <c:v>6.833333333333333</c:v>
                </c:pt>
                <c:pt idx="164">
                  <c:v>6.875</c:v>
                </c:pt>
                <c:pt idx="165">
                  <c:v>6.916666666666667</c:v>
                </c:pt>
                <c:pt idx="166">
                  <c:v>6.958333333333333</c:v>
                </c:pt>
                <c:pt idx="167">
                  <c:v>7</c:v>
                </c:pt>
                <c:pt idx="168">
                  <c:v>7.041666666666667</c:v>
                </c:pt>
                <c:pt idx="169">
                  <c:v>7.083333333333333</c:v>
                </c:pt>
                <c:pt idx="170">
                  <c:v>7.125</c:v>
                </c:pt>
                <c:pt idx="171">
                  <c:v>7.166666666666667</c:v>
                </c:pt>
                <c:pt idx="172">
                  <c:v>7.208333333333333</c:v>
                </c:pt>
                <c:pt idx="173">
                  <c:v>7.25</c:v>
                </c:pt>
                <c:pt idx="174">
                  <c:v>7.291666666666667</c:v>
                </c:pt>
                <c:pt idx="175">
                  <c:v>7.333333333333333</c:v>
                </c:pt>
                <c:pt idx="176">
                  <c:v>7.375</c:v>
                </c:pt>
                <c:pt idx="177">
                  <c:v>7.416666666666667</c:v>
                </c:pt>
                <c:pt idx="178">
                  <c:v>7.458333333333333</c:v>
                </c:pt>
                <c:pt idx="179">
                  <c:v>7.5</c:v>
                </c:pt>
                <c:pt idx="180">
                  <c:v>7.541666666666667</c:v>
                </c:pt>
                <c:pt idx="181">
                  <c:v>7.583333333333333</c:v>
                </c:pt>
                <c:pt idx="182">
                  <c:v>7.625</c:v>
                </c:pt>
                <c:pt idx="183">
                  <c:v>7.666666666666667</c:v>
                </c:pt>
                <c:pt idx="184">
                  <c:v>7.708333333333333</c:v>
                </c:pt>
                <c:pt idx="185">
                  <c:v>7.75</c:v>
                </c:pt>
                <c:pt idx="186">
                  <c:v>7.791666666666667</c:v>
                </c:pt>
                <c:pt idx="187">
                  <c:v>7.833333333333333</c:v>
                </c:pt>
                <c:pt idx="188">
                  <c:v>7.875</c:v>
                </c:pt>
                <c:pt idx="189">
                  <c:v>7.916666666666667</c:v>
                </c:pt>
                <c:pt idx="190">
                  <c:v>7.958333333333333</c:v>
                </c:pt>
                <c:pt idx="191">
                  <c:v>8</c:v>
                </c:pt>
                <c:pt idx="192">
                  <c:v>8.0416666666666661</c:v>
                </c:pt>
                <c:pt idx="193">
                  <c:v>8.0833333333333339</c:v>
                </c:pt>
                <c:pt idx="194">
                  <c:v>8.125</c:v>
                </c:pt>
                <c:pt idx="195">
                  <c:v>8.1666666666666661</c:v>
                </c:pt>
                <c:pt idx="196">
                  <c:v>8.2083333333333339</c:v>
                </c:pt>
                <c:pt idx="197">
                  <c:v>8.25</c:v>
                </c:pt>
                <c:pt idx="198">
                  <c:v>8.2916666666666661</c:v>
                </c:pt>
                <c:pt idx="199">
                  <c:v>8.3333333333333339</c:v>
                </c:pt>
                <c:pt idx="200">
                  <c:v>8.375</c:v>
                </c:pt>
                <c:pt idx="201">
                  <c:v>8.4166666666666661</c:v>
                </c:pt>
                <c:pt idx="202">
                  <c:v>8.4583333333333339</c:v>
                </c:pt>
                <c:pt idx="203">
                  <c:v>8.5</c:v>
                </c:pt>
                <c:pt idx="204">
                  <c:v>8.5416666666666661</c:v>
                </c:pt>
                <c:pt idx="205">
                  <c:v>8.5833333333333339</c:v>
                </c:pt>
                <c:pt idx="206">
                  <c:v>8.625</c:v>
                </c:pt>
                <c:pt idx="207">
                  <c:v>8.6666666666666661</c:v>
                </c:pt>
                <c:pt idx="208">
                  <c:v>8.7083333333333339</c:v>
                </c:pt>
                <c:pt idx="209">
                  <c:v>8.75</c:v>
                </c:pt>
                <c:pt idx="210">
                  <c:v>8.7916666666666661</c:v>
                </c:pt>
                <c:pt idx="211">
                  <c:v>8.8333333333333339</c:v>
                </c:pt>
                <c:pt idx="212">
                  <c:v>8.875</c:v>
                </c:pt>
                <c:pt idx="213">
                  <c:v>8.9166666666666661</c:v>
                </c:pt>
                <c:pt idx="214">
                  <c:v>8.9583333333333339</c:v>
                </c:pt>
                <c:pt idx="215">
                  <c:v>9</c:v>
                </c:pt>
                <c:pt idx="216">
                  <c:v>9.0416666666666661</c:v>
                </c:pt>
                <c:pt idx="217">
                  <c:v>9.0833333333333339</c:v>
                </c:pt>
                <c:pt idx="218">
                  <c:v>9.125</c:v>
                </c:pt>
                <c:pt idx="219">
                  <c:v>9.1666666666666661</c:v>
                </c:pt>
                <c:pt idx="220">
                  <c:v>9.2083333333333339</c:v>
                </c:pt>
                <c:pt idx="221">
                  <c:v>9.25</c:v>
                </c:pt>
                <c:pt idx="222">
                  <c:v>9.2916666666666661</c:v>
                </c:pt>
                <c:pt idx="223">
                  <c:v>9.3333333333333339</c:v>
                </c:pt>
                <c:pt idx="224">
                  <c:v>9.375</c:v>
                </c:pt>
                <c:pt idx="225">
                  <c:v>9.4166666666666661</c:v>
                </c:pt>
                <c:pt idx="226">
                  <c:v>9.4583333333333339</c:v>
                </c:pt>
                <c:pt idx="227">
                  <c:v>9.5</c:v>
                </c:pt>
                <c:pt idx="228">
                  <c:v>9.5416666666666661</c:v>
                </c:pt>
                <c:pt idx="229">
                  <c:v>9.5833333333333339</c:v>
                </c:pt>
                <c:pt idx="230">
                  <c:v>9.625</c:v>
                </c:pt>
                <c:pt idx="231">
                  <c:v>9.6666666666666661</c:v>
                </c:pt>
                <c:pt idx="232">
                  <c:v>9.7083333333333339</c:v>
                </c:pt>
                <c:pt idx="233">
                  <c:v>9.75</c:v>
                </c:pt>
                <c:pt idx="234">
                  <c:v>9.7916666666666661</c:v>
                </c:pt>
                <c:pt idx="235">
                  <c:v>9.8333333333333339</c:v>
                </c:pt>
                <c:pt idx="236">
                  <c:v>9.875</c:v>
                </c:pt>
                <c:pt idx="237">
                  <c:v>9.9166666666666661</c:v>
                </c:pt>
                <c:pt idx="238">
                  <c:v>9.9583333333333339</c:v>
                </c:pt>
                <c:pt idx="239">
                  <c:v>10</c:v>
                </c:pt>
                <c:pt idx="240">
                  <c:v>10.041666666666666</c:v>
                </c:pt>
                <c:pt idx="241">
                  <c:v>10.083333333333334</c:v>
                </c:pt>
                <c:pt idx="242">
                  <c:v>10.125</c:v>
                </c:pt>
                <c:pt idx="243">
                  <c:v>10.166666666666666</c:v>
                </c:pt>
                <c:pt idx="244">
                  <c:v>10.208333333333334</c:v>
                </c:pt>
                <c:pt idx="245">
                  <c:v>10.25</c:v>
                </c:pt>
                <c:pt idx="246">
                  <c:v>10.291666666666666</c:v>
                </c:pt>
                <c:pt idx="247">
                  <c:v>10.333333333333334</c:v>
                </c:pt>
                <c:pt idx="248">
                  <c:v>10.375</c:v>
                </c:pt>
                <c:pt idx="249">
                  <c:v>10.416666666666666</c:v>
                </c:pt>
                <c:pt idx="250">
                  <c:v>10.458333333333334</c:v>
                </c:pt>
                <c:pt idx="251">
                  <c:v>10.5</c:v>
                </c:pt>
                <c:pt idx="252">
                  <c:v>10.541666666666666</c:v>
                </c:pt>
                <c:pt idx="253">
                  <c:v>10.583333333333334</c:v>
                </c:pt>
                <c:pt idx="254">
                  <c:v>10.625</c:v>
                </c:pt>
                <c:pt idx="255">
                  <c:v>10.666666666666666</c:v>
                </c:pt>
                <c:pt idx="256">
                  <c:v>10.708333333333334</c:v>
                </c:pt>
                <c:pt idx="257">
                  <c:v>10.75</c:v>
                </c:pt>
                <c:pt idx="258">
                  <c:v>10.791666666666666</c:v>
                </c:pt>
                <c:pt idx="259">
                  <c:v>10.833333333333334</c:v>
                </c:pt>
                <c:pt idx="260">
                  <c:v>10.875</c:v>
                </c:pt>
                <c:pt idx="261">
                  <c:v>10.916666666666666</c:v>
                </c:pt>
                <c:pt idx="262">
                  <c:v>10.958333333333334</c:v>
                </c:pt>
                <c:pt idx="263">
                  <c:v>11</c:v>
                </c:pt>
                <c:pt idx="264">
                  <c:v>11.041666666666666</c:v>
                </c:pt>
                <c:pt idx="265">
                  <c:v>11.083333333333334</c:v>
                </c:pt>
                <c:pt idx="266">
                  <c:v>11.125</c:v>
                </c:pt>
                <c:pt idx="267">
                  <c:v>11.166666666666666</c:v>
                </c:pt>
                <c:pt idx="268">
                  <c:v>11.208333333333334</c:v>
                </c:pt>
                <c:pt idx="269">
                  <c:v>11.25</c:v>
                </c:pt>
                <c:pt idx="270">
                  <c:v>11.291666666666666</c:v>
                </c:pt>
                <c:pt idx="271">
                  <c:v>11.333333333333334</c:v>
                </c:pt>
                <c:pt idx="272">
                  <c:v>11.375</c:v>
                </c:pt>
                <c:pt idx="273">
                  <c:v>11.416666666666666</c:v>
                </c:pt>
                <c:pt idx="274">
                  <c:v>11.458333333333334</c:v>
                </c:pt>
                <c:pt idx="275">
                  <c:v>11.5</c:v>
                </c:pt>
                <c:pt idx="276">
                  <c:v>11.541666666666666</c:v>
                </c:pt>
                <c:pt idx="277">
                  <c:v>11.583333333333334</c:v>
                </c:pt>
                <c:pt idx="278">
                  <c:v>11.625</c:v>
                </c:pt>
                <c:pt idx="279">
                  <c:v>11.666666666666666</c:v>
                </c:pt>
                <c:pt idx="280">
                  <c:v>11.708333333333334</c:v>
                </c:pt>
                <c:pt idx="281">
                  <c:v>11.75</c:v>
                </c:pt>
                <c:pt idx="282">
                  <c:v>11.791666666666666</c:v>
                </c:pt>
                <c:pt idx="283">
                  <c:v>11.833333333333334</c:v>
                </c:pt>
                <c:pt idx="284">
                  <c:v>11.875</c:v>
                </c:pt>
                <c:pt idx="285">
                  <c:v>11.916666666666666</c:v>
                </c:pt>
                <c:pt idx="286">
                  <c:v>11.958333333333334</c:v>
                </c:pt>
                <c:pt idx="287">
                  <c:v>12</c:v>
                </c:pt>
                <c:pt idx="288">
                  <c:v>12.041666666666666</c:v>
                </c:pt>
                <c:pt idx="289">
                  <c:v>12.083333333333334</c:v>
                </c:pt>
                <c:pt idx="290">
                  <c:v>12.125</c:v>
                </c:pt>
                <c:pt idx="291">
                  <c:v>12.166666666666666</c:v>
                </c:pt>
                <c:pt idx="292">
                  <c:v>12.208333333333334</c:v>
                </c:pt>
                <c:pt idx="293">
                  <c:v>12.25</c:v>
                </c:pt>
                <c:pt idx="294">
                  <c:v>12.291666666666666</c:v>
                </c:pt>
                <c:pt idx="295">
                  <c:v>12.333333333333334</c:v>
                </c:pt>
                <c:pt idx="296">
                  <c:v>12.375</c:v>
                </c:pt>
                <c:pt idx="297">
                  <c:v>12.416666666666666</c:v>
                </c:pt>
                <c:pt idx="298">
                  <c:v>12.458333333333334</c:v>
                </c:pt>
                <c:pt idx="299">
                  <c:v>12.5</c:v>
                </c:pt>
                <c:pt idx="300">
                  <c:v>12.541666666666666</c:v>
                </c:pt>
                <c:pt idx="301">
                  <c:v>12.583333333333334</c:v>
                </c:pt>
                <c:pt idx="302">
                  <c:v>12.625</c:v>
                </c:pt>
                <c:pt idx="303">
                  <c:v>12.666666666666666</c:v>
                </c:pt>
                <c:pt idx="304">
                  <c:v>12.708333333333334</c:v>
                </c:pt>
                <c:pt idx="305">
                  <c:v>12.75</c:v>
                </c:pt>
                <c:pt idx="306">
                  <c:v>12.791666666666666</c:v>
                </c:pt>
                <c:pt idx="307">
                  <c:v>12.833333333333334</c:v>
                </c:pt>
                <c:pt idx="308">
                  <c:v>12.875</c:v>
                </c:pt>
                <c:pt idx="309">
                  <c:v>12.916666666666666</c:v>
                </c:pt>
                <c:pt idx="310">
                  <c:v>12.958333333333334</c:v>
                </c:pt>
                <c:pt idx="311">
                  <c:v>13</c:v>
                </c:pt>
                <c:pt idx="312">
                  <c:v>13.041666666666666</c:v>
                </c:pt>
                <c:pt idx="313">
                  <c:v>13.083333333333334</c:v>
                </c:pt>
                <c:pt idx="314">
                  <c:v>13.125</c:v>
                </c:pt>
                <c:pt idx="315">
                  <c:v>13.166666666666666</c:v>
                </c:pt>
                <c:pt idx="316">
                  <c:v>13.208333333333334</c:v>
                </c:pt>
                <c:pt idx="317">
                  <c:v>13.25</c:v>
                </c:pt>
                <c:pt idx="318">
                  <c:v>13.291666666666666</c:v>
                </c:pt>
                <c:pt idx="319">
                  <c:v>13.333333333333334</c:v>
                </c:pt>
                <c:pt idx="320">
                  <c:v>13.375</c:v>
                </c:pt>
                <c:pt idx="321">
                  <c:v>13.416666666666666</c:v>
                </c:pt>
                <c:pt idx="322">
                  <c:v>13.458333333333334</c:v>
                </c:pt>
                <c:pt idx="323">
                  <c:v>13.5</c:v>
                </c:pt>
                <c:pt idx="324">
                  <c:v>13.541666666666666</c:v>
                </c:pt>
                <c:pt idx="325">
                  <c:v>13.583333333333334</c:v>
                </c:pt>
                <c:pt idx="326">
                  <c:v>13.625</c:v>
                </c:pt>
                <c:pt idx="327">
                  <c:v>13.666666666666666</c:v>
                </c:pt>
                <c:pt idx="328">
                  <c:v>13.708333333333334</c:v>
                </c:pt>
                <c:pt idx="329">
                  <c:v>13.75</c:v>
                </c:pt>
                <c:pt idx="330">
                  <c:v>13.791666666666666</c:v>
                </c:pt>
                <c:pt idx="331">
                  <c:v>13.833333333333334</c:v>
                </c:pt>
                <c:pt idx="332">
                  <c:v>13.875</c:v>
                </c:pt>
                <c:pt idx="333">
                  <c:v>13.916666666666666</c:v>
                </c:pt>
                <c:pt idx="334">
                  <c:v>13.958333333333334</c:v>
                </c:pt>
                <c:pt idx="335">
                  <c:v>14</c:v>
                </c:pt>
                <c:pt idx="336">
                  <c:v>14.041666666666666</c:v>
                </c:pt>
                <c:pt idx="337">
                  <c:v>14.083333333333334</c:v>
                </c:pt>
                <c:pt idx="338">
                  <c:v>14.125</c:v>
                </c:pt>
                <c:pt idx="339">
                  <c:v>14.166666666666666</c:v>
                </c:pt>
                <c:pt idx="340">
                  <c:v>14.208333333333334</c:v>
                </c:pt>
                <c:pt idx="341">
                  <c:v>14.25</c:v>
                </c:pt>
                <c:pt idx="342">
                  <c:v>14.291666666666666</c:v>
                </c:pt>
                <c:pt idx="343">
                  <c:v>14.333333333333334</c:v>
                </c:pt>
                <c:pt idx="344">
                  <c:v>14.375</c:v>
                </c:pt>
                <c:pt idx="345">
                  <c:v>14.416666666666666</c:v>
                </c:pt>
                <c:pt idx="346">
                  <c:v>14.458333333333334</c:v>
                </c:pt>
                <c:pt idx="347">
                  <c:v>14.5</c:v>
                </c:pt>
                <c:pt idx="348">
                  <c:v>14.541666666666666</c:v>
                </c:pt>
                <c:pt idx="349">
                  <c:v>14.583333333333334</c:v>
                </c:pt>
                <c:pt idx="350">
                  <c:v>14.625</c:v>
                </c:pt>
                <c:pt idx="351">
                  <c:v>14.666666666666666</c:v>
                </c:pt>
                <c:pt idx="352">
                  <c:v>14.708333333333334</c:v>
                </c:pt>
                <c:pt idx="353">
                  <c:v>14.75</c:v>
                </c:pt>
                <c:pt idx="354">
                  <c:v>14.791666666666666</c:v>
                </c:pt>
                <c:pt idx="355">
                  <c:v>14.833333333333334</c:v>
                </c:pt>
                <c:pt idx="356">
                  <c:v>14.875</c:v>
                </c:pt>
                <c:pt idx="357">
                  <c:v>14.916666666666666</c:v>
                </c:pt>
                <c:pt idx="358">
                  <c:v>14.958333333333334</c:v>
                </c:pt>
                <c:pt idx="359">
                  <c:v>15</c:v>
                </c:pt>
                <c:pt idx="360">
                  <c:v>15.041666666666666</c:v>
                </c:pt>
                <c:pt idx="361">
                  <c:v>15.083333333333334</c:v>
                </c:pt>
                <c:pt idx="362">
                  <c:v>15.125</c:v>
                </c:pt>
                <c:pt idx="363">
                  <c:v>15.166666666666666</c:v>
                </c:pt>
                <c:pt idx="364">
                  <c:v>15.208333333333334</c:v>
                </c:pt>
                <c:pt idx="365">
                  <c:v>15.25</c:v>
                </c:pt>
                <c:pt idx="366">
                  <c:v>15.291666666666666</c:v>
                </c:pt>
                <c:pt idx="367">
                  <c:v>15.333333333333334</c:v>
                </c:pt>
                <c:pt idx="368">
                  <c:v>15.375</c:v>
                </c:pt>
                <c:pt idx="369">
                  <c:v>15.416666666666666</c:v>
                </c:pt>
                <c:pt idx="370">
                  <c:v>15.458333333333334</c:v>
                </c:pt>
                <c:pt idx="371">
                  <c:v>15.5</c:v>
                </c:pt>
                <c:pt idx="372">
                  <c:v>15.541666666666666</c:v>
                </c:pt>
                <c:pt idx="373">
                  <c:v>15.583333333333334</c:v>
                </c:pt>
                <c:pt idx="374">
                  <c:v>15.625</c:v>
                </c:pt>
                <c:pt idx="375">
                  <c:v>15.666666666666666</c:v>
                </c:pt>
                <c:pt idx="376">
                  <c:v>15.708333333333334</c:v>
                </c:pt>
                <c:pt idx="377">
                  <c:v>15.75</c:v>
                </c:pt>
                <c:pt idx="378">
                  <c:v>15.791666666666666</c:v>
                </c:pt>
                <c:pt idx="379">
                  <c:v>15.833333333333334</c:v>
                </c:pt>
                <c:pt idx="380">
                  <c:v>15.875</c:v>
                </c:pt>
                <c:pt idx="381">
                  <c:v>15.916666666666666</c:v>
                </c:pt>
                <c:pt idx="382">
                  <c:v>15.958333333333334</c:v>
                </c:pt>
                <c:pt idx="383">
                  <c:v>16</c:v>
                </c:pt>
                <c:pt idx="384">
                  <c:v>16.041666666666668</c:v>
                </c:pt>
                <c:pt idx="385">
                  <c:v>16.083333333333332</c:v>
                </c:pt>
                <c:pt idx="386">
                  <c:v>16.125</c:v>
                </c:pt>
                <c:pt idx="387">
                  <c:v>16.166666666666668</c:v>
                </c:pt>
                <c:pt idx="388">
                  <c:v>16.208333333333332</c:v>
                </c:pt>
                <c:pt idx="389">
                  <c:v>16.25</c:v>
                </c:pt>
                <c:pt idx="390">
                  <c:v>16.291666666666668</c:v>
                </c:pt>
                <c:pt idx="391">
                  <c:v>16.333333333333332</c:v>
                </c:pt>
                <c:pt idx="392">
                  <c:v>16.375</c:v>
                </c:pt>
                <c:pt idx="393">
                  <c:v>16.416666666666668</c:v>
                </c:pt>
                <c:pt idx="394">
                  <c:v>16.458333333333332</c:v>
                </c:pt>
                <c:pt idx="395">
                  <c:v>16.5</c:v>
                </c:pt>
                <c:pt idx="396">
                  <c:v>16.541666666666668</c:v>
                </c:pt>
                <c:pt idx="397">
                  <c:v>16.583333333333332</c:v>
                </c:pt>
                <c:pt idx="398">
                  <c:v>16.625</c:v>
                </c:pt>
                <c:pt idx="399">
                  <c:v>16.666666666666668</c:v>
                </c:pt>
                <c:pt idx="400">
                  <c:v>16.708333333333332</c:v>
                </c:pt>
                <c:pt idx="401">
                  <c:v>16.75</c:v>
                </c:pt>
                <c:pt idx="402">
                  <c:v>16.791666666666668</c:v>
                </c:pt>
                <c:pt idx="403">
                  <c:v>16.833333333333332</c:v>
                </c:pt>
                <c:pt idx="404">
                  <c:v>16.875</c:v>
                </c:pt>
                <c:pt idx="405">
                  <c:v>16.916666666666668</c:v>
                </c:pt>
                <c:pt idx="406">
                  <c:v>16.958333333333332</c:v>
                </c:pt>
                <c:pt idx="407">
                  <c:v>17</c:v>
                </c:pt>
                <c:pt idx="408">
                  <c:v>17.041666666666668</c:v>
                </c:pt>
                <c:pt idx="409">
                  <c:v>17.083333333333332</c:v>
                </c:pt>
                <c:pt idx="410">
                  <c:v>17.125</c:v>
                </c:pt>
                <c:pt idx="411">
                  <c:v>17.166666666666668</c:v>
                </c:pt>
                <c:pt idx="412">
                  <c:v>17.208333333333332</c:v>
                </c:pt>
                <c:pt idx="413">
                  <c:v>17.25</c:v>
                </c:pt>
                <c:pt idx="414">
                  <c:v>17.291666666666668</c:v>
                </c:pt>
                <c:pt idx="415">
                  <c:v>17.333333333333332</c:v>
                </c:pt>
                <c:pt idx="416">
                  <c:v>17.375</c:v>
                </c:pt>
                <c:pt idx="417">
                  <c:v>17.416666666666668</c:v>
                </c:pt>
                <c:pt idx="418">
                  <c:v>17.458333333333332</c:v>
                </c:pt>
                <c:pt idx="419">
                  <c:v>17.5</c:v>
                </c:pt>
                <c:pt idx="420">
                  <c:v>17.541666666666668</c:v>
                </c:pt>
                <c:pt idx="421">
                  <c:v>17.583333333333332</c:v>
                </c:pt>
                <c:pt idx="422">
                  <c:v>17.625</c:v>
                </c:pt>
                <c:pt idx="423">
                  <c:v>17.666666666666668</c:v>
                </c:pt>
                <c:pt idx="424">
                  <c:v>17.708333333333332</c:v>
                </c:pt>
                <c:pt idx="425">
                  <c:v>17.75</c:v>
                </c:pt>
                <c:pt idx="426">
                  <c:v>17.791666666666668</c:v>
                </c:pt>
                <c:pt idx="427">
                  <c:v>17.833333333333332</c:v>
                </c:pt>
                <c:pt idx="428">
                  <c:v>17.875</c:v>
                </c:pt>
                <c:pt idx="429">
                  <c:v>17.916666666666668</c:v>
                </c:pt>
                <c:pt idx="430">
                  <c:v>17.958333333333332</c:v>
                </c:pt>
                <c:pt idx="431">
                  <c:v>18</c:v>
                </c:pt>
                <c:pt idx="432">
                  <c:v>18.041666666666668</c:v>
                </c:pt>
                <c:pt idx="433">
                  <c:v>18.083333333333332</c:v>
                </c:pt>
                <c:pt idx="434">
                  <c:v>18.125</c:v>
                </c:pt>
                <c:pt idx="435">
                  <c:v>18.166666666666668</c:v>
                </c:pt>
                <c:pt idx="436">
                  <c:v>18.208333333333332</c:v>
                </c:pt>
                <c:pt idx="437">
                  <c:v>18.25</c:v>
                </c:pt>
                <c:pt idx="438">
                  <c:v>18.291666666666668</c:v>
                </c:pt>
                <c:pt idx="439">
                  <c:v>18.333333333333332</c:v>
                </c:pt>
                <c:pt idx="440">
                  <c:v>18.375</c:v>
                </c:pt>
                <c:pt idx="441">
                  <c:v>18.416666666666668</c:v>
                </c:pt>
                <c:pt idx="442">
                  <c:v>18.458333333333332</c:v>
                </c:pt>
                <c:pt idx="443">
                  <c:v>18.5</c:v>
                </c:pt>
                <c:pt idx="444">
                  <c:v>18.541666666666668</c:v>
                </c:pt>
                <c:pt idx="445">
                  <c:v>18.583333333333332</c:v>
                </c:pt>
                <c:pt idx="446">
                  <c:v>18.625</c:v>
                </c:pt>
                <c:pt idx="447">
                  <c:v>18.666666666666668</c:v>
                </c:pt>
                <c:pt idx="448">
                  <c:v>18.708333333333332</c:v>
                </c:pt>
                <c:pt idx="449">
                  <c:v>18.75</c:v>
                </c:pt>
                <c:pt idx="450">
                  <c:v>18.791666666666668</c:v>
                </c:pt>
                <c:pt idx="451">
                  <c:v>18.833333333333332</c:v>
                </c:pt>
                <c:pt idx="452">
                  <c:v>18.875</c:v>
                </c:pt>
                <c:pt idx="453">
                  <c:v>18.916666666666668</c:v>
                </c:pt>
                <c:pt idx="454">
                  <c:v>18.958333333333332</c:v>
                </c:pt>
                <c:pt idx="455">
                  <c:v>19</c:v>
                </c:pt>
                <c:pt idx="456">
                  <c:v>19.041666666666668</c:v>
                </c:pt>
                <c:pt idx="457">
                  <c:v>19.083333333333332</c:v>
                </c:pt>
                <c:pt idx="458">
                  <c:v>19.125</c:v>
                </c:pt>
                <c:pt idx="459">
                  <c:v>19.166666666666668</c:v>
                </c:pt>
                <c:pt idx="460">
                  <c:v>19.208333333333332</c:v>
                </c:pt>
                <c:pt idx="461">
                  <c:v>19.25</c:v>
                </c:pt>
                <c:pt idx="462">
                  <c:v>19.291666666666668</c:v>
                </c:pt>
                <c:pt idx="463">
                  <c:v>19.333333333333332</c:v>
                </c:pt>
                <c:pt idx="464">
                  <c:v>19.375</c:v>
                </c:pt>
                <c:pt idx="465">
                  <c:v>19.416666666666668</c:v>
                </c:pt>
                <c:pt idx="466">
                  <c:v>19.458333333333332</c:v>
                </c:pt>
                <c:pt idx="467">
                  <c:v>19.5</c:v>
                </c:pt>
                <c:pt idx="468">
                  <c:v>19.541666666666668</c:v>
                </c:pt>
                <c:pt idx="469">
                  <c:v>19.583333333333332</c:v>
                </c:pt>
                <c:pt idx="470">
                  <c:v>19.625</c:v>
                </c:pt>
                <c:pt idx="471">
                  <c:v>19.666666666666668</c:v>
                </c:pt>
                <c:pt idx="472">
                  <c:v>19.708333333333332</c:v>
                </c:pt>
                <c:pt idx="473">
                  <c:v>19.75</c:v>
                </c:pt>
                <c:pt idx="474">
                  <c:v>19.791666666666668</c:v>
                </c:pt>
                <c:pt idx="475">
                  <c:v>19.833333333333332</c:v>
                </c:pt>
                <c:pt idx="476">
                  <c:v>19.875</c:v>
                </c:pt>
                <c:pt idx="477">
                  <c:v>19.916666666666668</c:v>
                </c:pt>
                <c:pt idx="478">
                  <c:v>19.958333333333332</c:v>
                </c:pt>
                <c:pt idx="479">
                  <c:v>20</c:v>
                </c:pt>
              </c:numCache>
            </c:numRef>
          </c:xVal>
          <c:yVal>
            <c:numRef>
              <c:f>'Basin Evaluation'!$AH$20:$AH$499</c:f>
              <c:numCache>
                <c:formatCode>General</c:formatCode>
                <c:ptCount val="4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0.13993244202471197</c:v>
                </c:pt>
                <c:pt idx="15">
                  <c:v>1.2801162080479229</c:v>
                </c:pt>
                <c:pt idx="16">
                  <c:v>1.776630322239352</c:v>
                </c:pt>
                <c:pt idx="17">
                  <c:v>1.8296364828726568</c:v>
                </c:pt>
                <c:pt idx="18">
                  <c:v>1.7791666256860981</c:v>
                </c:pt>
                <c:pt idx="19">
                  <c:v>1.6745699701625909</c:v>
                </c:pt>
                <c:pt idx="20">
                  <c:v>1.5359912411304013</c:v>
                </c:pt>
                <c:pt idx="21">
                  <c:v>1.3740454913328926</c:v>
                </c:pt>
                <c:pt idx="22">
                  <c:v>1.1951067150720258</c:v>
                </c:pt>
                <c:pt idx="23">
                  <c:v>1.0033243896275339</c:v>
                </c:pt>
                <c:pt idx="24">
                  <c:v>0.74179111657049579</c:v>
                </c:pt>
                <c:pt idx="25">
                  <c:v>0.480363259723041</c:v>
                </c:pt>
                <c:pt idx="26">
                  <c:v>0.21904087810828515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0.42293813691566562</c:v>
                </c:pt>
                <c:pt idx="88">
                  <c:v>0.5577086476887505</c:v>
                </c:pt>
                <c:pt idx="89">
                  <c:v>0.46426037910510559</c:v>
                </c:pt>
                <c:pt idx="90">
                  <c:v>0.31661822812104068</c:v>
                </c:pt>
                <c:pt idx="91">
                  <c:v>0.14036730542365139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6.2290442360849449E-2</c:v>
                </c:pt>
                <c:pt idx="111">
                  <c:v>0.96065804824561363</c:v>
                </c:pt>
                <c:pt idx="112">
                  <c:v>1.336497574354081</c:v>
                </c:pt>
                <c:pt idx="113">
                  <c:v>1.3407789317071397</c:v>
                </c:pt>
                <c:pt idx="114">
                  <c:v>1.2580135145560571</c:v>
                </c:pt>
                <c:pt idx="115">
                  <c:v>1.1296184300567482</c:v>
                </c:pt>
                <c:pt idx="116">
                  <c:v>0.97253569585383581</c:v>
                </c:pt>
                <c:pt idx="117">
                  <c:v>0.79570768593284336</c:v>
                </c:pt>
                <c:pt idx="118">
                  <c:v>0.6045112413844681</c:v>
                </c:pt>
                <c:pt idx="119">
                  <c:v>0.40245060430774587</c:v>
                </c:pt>
                <c:pt idx="120">
                  <c:v>0.14115967395790532</c:v>
                </c:pt>
                <c:pt idx="121">
                  <c:v>0</c:v>
                </c:pt>
                <c:pt idx="122">
                  <c:v>0</c:v>
                </c:pt>
                <c:pt idx="123">
                  <c:v>8.4919876471801881E-2</c:v>
                </c:pt>
                <c:pt idx="124">
                  <c:v>0.28390910278646253</c:v>
                </c:pt>
                <c:pt idx="125">
                  <c:v>0.59392131839475537</c:v>
                </c:pt>
                <c:pt idx="126">
                  <c:v>1.0188337519654314</c:v>
                </c:pt>
                <c:pt idx="127">
                  <c:v>1.5689597008633998</c:v>
                </c:pt>
                <c:pt idx="128">
                  <c:v>2.2617914705956377</c:v>
                </c:pt>
                <c:pt idx="129">
                  <c:v>3.1241758074398844</c:v>
                </c:pt>
                <c:pt idx="130">
                  <c:v>4.1968098008850561</c:v>
                </c:pt>
                <c:pt idx="131">
                  <c:v>5.5779158469093764</c:v>
                </c:pt>
                <c:pt idx="132">
                  <c:v>7.4447386461858915</c:v>
                </c:pt>
                <c:pt idx="133">
                  <c:v>10.077348888286537</c:v>
                </c:pt>
                <c:pt idx="134">
                  <c:v>14.190081175372905</c:v>
                </c:pt>
                <c:pt idx="135">
                  <c:v>28.484578257612515</c:v>
                </c:pt>
                <c:pt idx="136">
                  <c:v>35.960260971407969</c:v>
                </c:pt>
                <c:pt idx="137">
                  <c:v>38.898159491085984</c:v>
                </c:pt>
                <c:pt idx="138">
                  <c:v>40.779162333684312</c:v>
                </c:pt>
                <c:pt idx="139">
                  <c:v>42.107162874939178</c:v>
                </c:pt>
                <c:pt idx="140">
                  <c:v>43.08766477741122</c:v>
                </c:pt>
                <c:pt idx="141">
                  <c:v>43.828909389660005</c:v>
                </c:pt>
                <c:pt idx="142">
                  <c:v>44.395880787080962</c:v>
                </c:pt>
                <c:pt idx="143">
                  <c:v>44.830882266700108</c:v>
                </c:pt>
                <c:pt idx="144">
                  <c:v>44.552690778060068</c:v>
                </c:pt>
                <c:pt idx="145">
                  <c:v>44.274599353831107</c:v>
                </c:pt>
                <c:pt idx="146">
                  <c:v>43.996607958010046</c:v>
                </c:pt>
                <c:pt idx="147">
                  <c:v>43.718716690051288</c:v>
                </c:pt>
                <c:pt idx="148">
                  <c:v>43.440925517574591</c:v>
                </c:pt>
                <c:pt idx="149">
                  <c:v>43.16323452502224</c:v>
                </c:pt>
                <c:pt idx="150">
                  <c:v>42.885643695100477</c:v>
                </c:pt>
                <c:pt idx="151">
                  <c:v>42.608153097414473</c:v>
                </c:pt>
                <c:pt idx="152">
                  <c:v>42.33076272958214</c:v>
                </c:pt>
                <c:pt idx="153">
                  <c:v>42.053472646547384</c:v>
                </c:pt>
                <c:pt idx="154">
                  <c:v>41.777022242189467</c:v>
                </c:pt>
                <c:pt idx="155">
                  <c:v>41.507382155859446</c:v>
                </c:pt>
                <c:pt idx="156">
                  <c:v>41.249326589585586</c:v>
                </c:pt>
                <c:pt idx="157">
                  <c:v>41.010524826998569</c:v>
                </c:pt>
                <c:pt idx="158">
                  <c:v>40.810390960536431</c:v>
                </c:pt>
                <c:pt idx="159">
                  <c:v>40.882738510201463</c:v>
                </c:pt>
                <c:pt idx="160">
                  <c:v>40.825583357396326</c:v>
                </c:pt>
                <c:pt idx="161">
                  <c:v>40.644298855662278</c:v>
                </c:pt>
                <c:pt idx="162">
                  <c:v>40.43290607978647</c:v>
                </c:pt>
                <c:pt idx="163">
                  <c:v>40.205442114405237</c:v>
                </c:pt>
                <c:pt idx="164">
                  <c:v>39.967753092666129</c:v>
                </c:pt>
                <c:pt idx="165">
                  <c:v>39.722970112062669</c:v>
                </c:pt>
                <c:pt idx="166">
                  <c:v>39.472998317856643</c:v>
                </c:pt>
                <c:pt idx="167">
                  <c:v>39.219091602696373</c:v>
                </c:pt>
                <c:pt idx="168">
                  <c:v>38.942930940754465</c:v>
                </c:pt>
                <c:pt idx="169">
                  <c:v>38.666870909614808</c:v>
                </c:pt>
                <c:pt idx="170">
                  <c:v>38.390911572072127</c:v>
                </c:pt>
                <c:pt idx="171">
                  <c:v>38.115052919705896</c:v>
                </c:pt>
                <c:pt idx="172">
                  <c:v>37.839295028740409</c:v>
                </c:pt>
                <c:pt idx="173">
                  <c:v>37.563637877583794</c:v>
                </c:pt>
                <c:pt idx="174">
                  <c:v>37.28808155570632</c:v>
                </c:pt>
                <c:pt idx="175">
                  <c:v>37.012626028529318</c:v>
                </c:pt>
                <c:pt idx="176">
                  <c:v>36.737271398584525</c:v>
                </c:pt>
                <c:pt idx="177">
                  <c:v>36.462017628901478</c:v>
                </c:pt>
                <c:pt idx="178">
                  <c:v>36.186864814065046</c:v>
                </c:pt>
                <c:pt idx="179">
                  <c:v>35.911812927438767</c:v>
                </c:pt>
                <c:pt idx="180">
                  <c:v>35.636862051221513</c:v>
                </c:pt>
                <c:pt idx="181">
                  <c:v>35.362012171237289</c:v>
                </c:pt>
                <c:pt idx="182">
                  <c:v>35.087263357486954</c:v>
                </c:pt>
                <c:pt idx="183">
                  <c:v>34.812615608067091</c:v>
                </c:pt>
                <c:pt idx="184">
                  <c:v>34.538068980969413</c:v>
                </c:pt>
                <c:pt idx="185">
                  <c:v>34.263623486374172</c:v>
                </c:pt>
                <c:pt idx="186">
                  <c:v>33.989279170453891</c:v>
                </c:pt>
                <c:pt idx="187">
                  <c:v>33.715036055282589</c:v>
                </c:pt>
                <c:pt idx="188">
                  <c:v>33.440894175404516</c:v>
                </c:pt>
                <c:pt idx="189">
                  <c:v>33.166853564596543</c:v>
                </c:pt>
                <c:pt idx="190">
                  <c:v>32.892914245964491</c:v>
                </c:pt>
                <c:pt idx="191">
                  <c:v>32.619076264800334</c:v>
                </c:pt>
                <c:pt idx="192">
                  <c:v>32.345339632962272</c:v>
                </c:pt>
                <c:pt idx="193">
                  <c:v>32.071704407064544</c:v>
                </c:pt>
                <c:pt idx="194">
                  <c:v>31.798170587911692</c:v>
                </c:pt>
                <c:pt idx="195">
                  <c:v>31.524738243246219</c:v>
                </c:pt>
                <c:pt idx="196">
                  <c:v>31.255681523794621</c:v>
                </c:pt>
                <c:pt idx="197">
                  <c:v>31.004494153953495</c:v>
                </c:pt>
                <c:pt idx="198">
                  <c:v>30.774654464892777</c:v>
                </c:pt>
                <c:pt idx="199">
                  <c:v>30.569685698876192</c:v>
                </c:pt>
                <c:pt idx="200">
                  <c:v>30.394251074516667</c:v>
                </c:pt>
                <c:pt idx="201">
                  <c:v>30.254725264426394</c:v>
                </c:pt>
                <c:pt idx="202">
                  <c:v>30.160205010257314</c:v>
                </c:pt>
                <c:pt idx="203">
                  <c:v>30.124469785564106</c:v>
                </c:pt>
                <c:pt idx="204">
                  <c:v>30.170318564056085</c:v>
                </c:pt>
                <c:pt idx="205">
                  <c:v>30.341306778452164</c:v>
                </c:pt>
                <c:pt idx="206">
                  <c:v>30.747710879799001</c:v>
                </c:pt>
                <c:pt idx="207">
                  <c:v>32.724826749955263</c:v>
                </c:pt>
                <c:pt idx="208">
                  <c:v>33.629079655203519</c:v>
                </c:pt>
                <c:pt idx="209">
                  <c:v>33.839488028484773</c:v>
                </c:pt>
                <c:pt idx="210">
                  <c:v>33.889372003499965</c:v>
                </c:pt>
                <c:pt idx="211">
                  <c:v>33.855673479505583</c:v>
                </c:pt>
                <c:pt idx="212">
                  <c:v>33.77038888769102</c:v>
                </c:pt>
                <c:pt idx="213">
                  <c:v>33.649816348535722</c:v>
                </c:pt>
                <c:pt idx="214">
                  <c:v>33.503432004661413</c:v>
                </c:pt>
                <c:pt idx="215">
                  <c:v>33.337440088026987</c:v>
                </c:pt>
                <c:pt idx="216">
                  <c:v>33.063437693558775</c:v>
                </c:pt>
                <c:pt idx="217">
                  <c:v>32.789536631219818</c:v>
                </c:pt>
                <c:pt idx="218">
                  <c:v>32.51573689219466</c:v>
                </c:pt>
                <c:pt idx="219">
                  <c:v>32.242038542507181</c:v>
                </c:pt>
                <c:pt idx="220">
                  <c:v>31.968441584574247</c:v>
                </c:pt>
                <c:pt idx="221">
                  <c:v>31.694946073456098</c:v>
                </c:pt>
                <c:pt idx="222">
                  <c:v>31.421552022607752</c:v>
                </c:pt>
                <c:pt idx="223">
                  <c:v>31.148259476320998</c:v>
                </c:pt>
                <c:pt idx="224">
                  <c:v>30.875068458893896</c:v>
                </c:pt>
                <c:pt idx="225">
                  <c:v>30.601979004045802</c:v>
                </c:pt>
                <c:pt idx="226">
                  <c:v>30.328991146721915</c:v>
                </c:pt>
                <c:pt idx="227">
                  <c:v>30.056104910264409</c:v>
                </c:pt>
                <c:pt idx="228">
                  <c:v>29.783320340072066</c:v>
                </c:pt>
                <c:pt idx="229">
                  <c:v>29.510637449306309</c:v>
                </c:pt>
                <c:pt idx="230">
                  <c:v>29.238056293621266</c:v>
                </c:pt>
                <c:pt idx="231">
                  <c:v>28.965576876196938</c:v>
                </c:pt>
                <c:pt idx="232">
                  <c:v>28.693199262743459</c:v>
                </c:pt>
                <c:pt idx="233">
                  <c:v>28.420923446659785</c:v>
                </c:pt>
                <c:pt idx="234">
                  <c:v>28.148749503511674</c:v>
                </c:pt>
                <c:pt idx="235">
                  <c:v>27.876677417118476</c:v>
                </c:pt>
                <c:pt idx="236">
                  <c:v>27.604707272700207</c:v>
                </c:pt>
                <c:pt idx="237">
                  <c:v>27.332839044699025</c:v>
                </c:pt>
                <c:pt idx="238">
                  <c:v>27.06107282778672</c:v>
                </c:pt>
                <c:pt idx="239">
                  <c:v>26.789408587231865</c:v>
                </c:pt>
                <c:pt idx="240">
                  <c:v>26.517846426954492</c:v>
                </c:pt>
                <c:pt idx="241">
                  <c:v>26.246386308583986</c:v>
                </c:pt>
                <c:pt idx="242">
                  <c:v>25.975028334422319</c:v>
                </c:pt>
                <c:pt idx="243">
                  <c:v>25.703772471348106</c:v>
                </c:pt>
                <c:pt idx="244">
                  <c:v>25.432618813136656</c:v>
                </c:pt>
                <c:pt idx="245">
                  <c:v>25.161567335267669</c:v>
                </c:pt>
                <c:pt idx="246">
                  <c:v>24.890618123197022</c:v>
                </c:pt>
                <c:pt idx="247">
                  <c:v>24.619771160798315</c:v>
                </c:pt>
                <c:pt idx="248">
                  <c:v>24.349026525416281</c:v>
                </c:pt>
                <c:pt idx="249">
                  <c:v>24.078384209110119</c:v>
                </c:pt>
                <c:pt idx="250">
                  <c:v>23.807844281322808</c:v>
                </c:pt>
                <c:pt idx="251">
                  <c:v>23.537406742089772</c:v>
                </c:pt>
                <c:pt idx="252">
                  <c:v>23.26707165316272</c:v>
                </c:pt>
                <c:pt idx="253">
                  <c:v>22.996839022342787</c:v>
                </c:pt>
                <c:pt idx="254">
                  <c:v>22.726708903902015</c:v>
                </c:pt>
                <c:pt idx="255">
                  <c:v>22.456681313195723</c:v>
                </c:pt>
                <c:pt idx="256">
                  <c:v>22.186756297228929</c:v>
                </c:pt>
                <c:pt idx="257">
                  <c:v>21.916933878698405</c:v>
                </c:pt>
                <c:pt idx="258">
                  <c:v>21.647214097555981</c:v>
                </c:pt>
                <c:pt idx="259">
                  <c:v>21.377596983626116</c:v>
                </c:pt>
                <c:pt idx="260">
                  <c:v>21.108082570021995</c:v>
                </c:pt>
                <c:pt idx="261">
                  <c:v>20.838670893481538</c:v>
                </c:pt>
                <c:pt idx="262">
                  <c:v>20.569361980494083</c:v>
                </c:pt>
                <c:pt idx="263">
                  <c:v>20.300155874496795</c:v>
                </c:pt>
                <c:pt idx="264">
                  <c:v>20.03105259557142</c:v>
                </c:pt>
                <c:pt idx="265">
                  <c:v>19.76205219363715</c:v>
                </c:pt>
                <c:pt idx="266">
                  <c:v>19.493154682586542</c:v>
                </c:pt>
                <c:pt idx="267">
                  <c:v>19.224360118602402</c:v>
                </c:pt>
                <c:pt idx="268">
                  <c:v>18.955668509607609</c:v>
                </c:pt>
                <c:pt idx="269">
                  <c:v>18.687079917829074</c:v>
                </c:pt>
                <c:pt idx="270">
                  <c:v>18.418594345440678</c:v>
                </c:pt>
                <c:pt idx="271">
                  <c:v>18.150211860492767</c:v>
                </c:pt>
                <c:pt idx="272">
                  <c:v>17.881932459632019</c:v>
                </c:pt>
                <c:pt idx="273">
                  <c:v>17.613756216510396</c:v>
                </c:pt>
                <c:pt idx="274">
                  <c:v>17.345683122470376</c:v>
                </c:pt>
                <c:pt idx="275">
                  <c:v>17.077713256542538</c:v>
                </c:pt>
                <c:pt idx="276">
                  <c:v>16.809846604989282</c:v>
                </c:pt>
                <c:pt idx="277">
                  <c:v>16.542083251995681</c:v>
                </c:pt>
                <c:pt idx="278">
                  <c:v>16.274423178969379</c:v>
                </c:pt>
                <c:pt idx="279">
                  <c:v>16.006866475024573</c:v>
                </c:pt>
                <c:pt idx="280">
                  <c:v>15.739413116940677</c:v>
                </c:pt>
                <c:pt idx="281">
                  <c:v>15.472063198534526</c:v>
                </c:pt>
                <c:pt idx="282">
                  <c:v>15.204816692184972</c:v>
                </c:pt>
                <c:pt idx="283">
                  <c:v>14.937673696183777</c:v>
                </c:pt>
                <c:pt idx="284">
                  <c:v>14.670634178738096</c:v>
                </c:pt>
                <c:pt idx="285">
                  <c:v>14.403698242385781</c:v>
                </c:pt>
                <c:pt idx="286">
                  <c:v>14.136865851392331</c:v>
                </c:pt>
                <c:pt idx="287">
                  <c:v>13.870137112311591</c:v>
                </c:pt>
                <c:pt idx="288">
                  <c:v>13.603511985698706</c:v>
                </c:pt>
                <c:pt idx="289">
                  <c:v>13.336990581892202</c:v>
                </c:pt>
                <c:pt idx="290">
                  <c:v>13.070572860527161</c:v>
                </c:pt>
                <c:pt idx="291">
                  <c:v>12.804258930377735</c:v>
                </c:pt>
                <c:pt idx="292">
                  <c:v>12.538048753550404</c:v>
                </c:pt>
                <c:pt idx="293">
                  <c:v>12.271942435822984</c:v>
                </c:pt>
                <c:pt idx="294">
                  <c:v>12.005939942372375</c:v>
                </c:pt>
                <c:pt idx="295">
                  <c:v>11.740041376215496</c:v>
                </c:pt>
                <c:pt idx="296">
                  <c:v>11.474246705364253</c:v>
                </c:pt>
                <c:pt idx="297">
                  <c:v>11.208556030311268</c:v>
                </c:pt>
                <c:pt idx="298">
                  <c:v>10.942969321666812</c:v>
                </c:pt>
                <c:pt idx="299">
                  <c:v>10.677486677637077</c:v>
                </c:pt>
                <c:pt idx="300">
                  <c:v>10.412108071192826</c:v>
                </c:pt>
                <c:pt idx="301">
                  <c:v>10.146833598492915</c:v>
                </c:pt>
                <c:pt idx="302">
                  <c:v>9.8816632346294817</c:v>
                </c:pt>
                <c:pt idx="303">
                  <c:v>9.616597073954404</c:v>
                </c:pt>
                <c:pt idx="304">
                  <c:v>9.3516350934407981</c:v>
                </c:pt>
                <c:pt idx="305">
                  <c:v>9.0867773858752052</c:v>
                </c:pt>
                <c:pt idx="306">
                  <c:v>8.8220239298700758</c:v>
                </c:pt>
                <c:pt idx="307">
                  <c:v>8.5573748168894497</c:v>
                </c:pt>
                <c:pt idx="308">
                  <c:v>8.2928300269422799</c:v>
                </c:pt>
                <c:pt idx="309">
                  <c:v>8.0283896504142227</c:v>
                </c:pt>
                <c:pt idx="310">
                  <c:v>7.7640536684665387</c:v>
                </c:pt>
                <c:pt idx="311">
                  <c:v>7.4998221706519343</c:v>
                </c:pt>
                <c:pt idx="312">
                  <c:v>7.2356951390385511</c:v>
                </c:pt>
                <c:pt idx="313">
                  <c:v>6.9716726625928436</c:v>
                </c:pt>
                <c:pt idx="314">
                  <c:v>6.707754724043089</c:v>
                </c:pt>
                <c:pt idx="315">
                  <c:v>6.4439414120174785</c:v>
                </c:pt>
                <c:pt idx="316">
                  <c:v>6.1802327096564582</c:v>
                </c:pt>
                <c:pt idx="317">
                  <c:v>5.9166287054991891</c:v>
                </c:pt>
                <c:pt idx="318">
                  <c:v>5.6531293828489666</c:v>
                </c:pt>
                <c:pt idx="319">
                  <c:v>5.3897348304065416</c:v>
                </c:pt>
                <c:pt idx="320">
                  <c:v>5.1264450313874557</c:v>
                </c:pt>
                <c:pt idx="321">
                  <c:v>4.8632600749058987</c:v>
                </c:pt>
                <c:pt idx="322">
                  <c:v>4.600179943837742</c:v>
                </c:pt>
                <c:pt idx="323">
                  <c:v>4.3372047279638437</c:v>
                </c:pt>
                <c:pt idx="324">
                  <c:v>4.0743344095671628</c:v>
                </c:pt>
                <c:pt idx="325">
                  <c:v>3.8115690793497343</c:v>
                </c:pt>
                <c:pt idx="326">
                  <c:v>3.5489087187470796</c:v>
                </c:pt>
                <c:pt idx="327">
                  <c:v>3.2863534196382576</c:v>
                </c:pt>
                <c:pt idx="328">
                  <c:v>3.0239031623554404</c:v>
                </c:pt>
                <c:pt idx="329">
                  <c:v>2.761558040211912</c:v>
                </c:pt>
                <c:pt idx="330">
                  <c:v>2.4993180321792856</c:v>
                </c:pt>
                <c:pt idx="331">
                  <c:v>2.2371832332635826</c:v>
                </c:pt>
                <c:pt idx="332">
                  <c:v>1.9751536208172844</c:v>
                </c:pt>
                <c:pt idx="333">
                  <c:v>1.713229291799051</c:v>
                </c:pt>
                <c:pt idx="334">
                  <c:v>1.4514102216823208</c:v>
                </c:pt>
                <c:pt idx="335">
                  <c:v>1.1896965096396228</c:v>
                </c:pt>
                <c:pt idx="336">
                  <c:v>0.92808812900406124</c:v>
                </c:pt>
                <c:pt idx="337">
                  <c:v>0.66658518142464185</c:v>
                </c:pt>
                <c:pt idx="338">
                  <c:v>0.40518763783150391</c:v>
                </c:pt>
                <c:pt idx="339">
                  <c:v>0.1438956026140904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456-4E30-8D0F-19B779A0A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0"/>
          <c:min val="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"/>
      </c:valAx>
      <c:valAx>
        <c:axId val="68107153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Volume (acre-feet)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15607856710219"/>
          <c:y val="0.23027175447248083"/>
          <c:w val="0.30872533241037176"/>
          <c:h val="0.1216717372617770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 b="1">
          <a:solidFill>
            <a:sysClr val="windowText" lastClr="000000"/>
          </a:solidFill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8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840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79522" cy="63036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292243</xdr:colOff>
      <xdr:row>10</xdr:row>
      <xdr:rowOff>32471</xdr:rowOff>
    </xdr:from>
    <xdr:to>
      <xdr:col>30</xdr:col>
      <xdr:colOff>487074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0727698" y="2251364"/>
          <a:ext cx="5390285" cy="16019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topLeftCell="R1" workbookViewId="0">
      <selection activeCell="W15" sqref="W15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0.51623246492985952</v>
      </c>
      <c r="N7">
        <f>M7/$M$12</f>
        <v>0.1538461538461538</v>
      </c>
      <c r="O7" t="s">
        <v>24</v>
      </c>
      <c r="P7">
        <f>P12*Q7/Q12</f>
        <v>3.3555110220440878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5.6325741117857556E-3</v>
      </c>
      <c r="V7">
        <f>U7</f>
        <v>5.6325741117857556E-3</v>
      </c>
      <c r="W7" s="21">
        <f>V7</f>
        <v>5.6325741117857556E-3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3.8044088176352702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6.1148347589508566E-3</v>
      </c>
      <c r="V8">
        <f>U8+V7</f>
        <v>1.1747408870736612E-2</v>
      </c>
      <c r="W8" s="21">
        <f t="shared" ref="W8:W71" si="10">IF(R8-R7=1,V8-V7,V8-V7+W7)</f>
        <v>1.1747408870736612E-2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4.0176352705410814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6.6636337199606011E-3</v>
      </c>
      <c r="V9">
        <f t="shared" ref="V9:V72" si="13">U9+V8</f>
        <v>1.8411042590697212E-2</v>
      </c>
      <c r="W9">
        <f t="shared" si="10"/>
        <v>1.8411042590697212E-2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0.3142284569138285</v>
      </c>
      <c r="N10">
        <f t="shared" si="7"/>
        <v>9.3645484949833033E-2</v>
      </c>
      <c r="O10" t="s">
        <v>28</v>
      </c>
      <c r="P10">
        <f>P12*Q10/Q12</f>
        <v>4.3318637274549099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7.2926999510860438E-3</v>
      </c>
      <c r="V10">
        <f t="shared" si="13"/>
        <v>2.5703742541783255E-2</v>
      </c>
      <c r="W10">
        <f t="shared" si="10"/>
        <v>2.5703742541783255E-2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0.44889779559118237</v>
      </c>
      <c r="N11">
        <f>M11/$M$12</f>
        <v>0.13377926421404684</v>
      </c>
      <c r="O11" t="s">
        <v>29</v>
      </c>
      <c r="P11">
        <f>P12*Q11/Q12</f>
        <v>5.0837675350701401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8.0198087953049155E-3</v>
      </c>
      <c r="V11">
        <f t="shared" si="13"/>
        <v>3.3723551337088167E-2</v>
      </c>
      <c r="W11">
        <f t="shared" si="10"/>
        <v>3.3723551337088167E-2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3.3555110220440878</v>
      </c>
      <c r="N12">
        <f t="shared" si="7"/>
        <v>1</v>
      </c>
      <c r="O12" t="s">
        <v>30</v>
      </c>
      <c r="P12">
        <f>'Basin Evaluation'!U10</f>
        <v>5.6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8.8684337236823226E-3</v>
      </c>
      <c r="V12">
        <f t="shared" si="13"/>
        <v>4.2591985060770492E-2</v>
      </c>
      <c r="W12">
        <f t="shared" si="10"/>
        <v>4.2591985060770492E-2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1.5316257187692449E-5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1.5316257187692449E-5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0.21322645290581121</v>
      </c>
      <c r="N13">
        <f t="shared" si="7"/>
        <v>6.3545150501672129E-2</v>
      </c>
      <c r="R13">
        <v>1</v>
      </c>
      <c r="S13">
        <v>7</v>
      </c>
      <c r="T13">
        <f t="shared" si="8"/>
        <v>7</v>
      </c>
      <c r="U13">
        <f t="shared" si="9"/>
        <v>9.8703102941291535E-3</v>
      </c>
      <c r="V13">
        <f t="shared" si="13"/>
        <v>5.2462295354899643E-2</v>
      </c>
      <c r="W13">
        <f t="shared" si="10"/>
        <v>5.2462295354899643E-2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6.2870299826012742E-4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6.2870299826012753E-4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1.1069582297300607E-2</v>
      </c>
      <c r="V14">
        <f t="shared" si="13"/>
        <v>6.3531877652200253E-2</v>
      </c>
      <c r="W14">
        <f t="shared" si="10"/>
        <v>6.3531877652200253E-2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2.275144047953372E-3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2.275144047953372E-3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0.75190380761523024</v>
      </c>
      <c r="N15">
        <f t="shared" si="7"/>
        <v>0.22408026755852839</v>
      </c>
      <c r="R15">
        <v>1</v>
      </c>
      <c r="S15">
        <v>9</v>
      </c>
      <c r="T15">
        <f t="shared" si="8"/>
        <v>9</v>
      </c>
      <c r="U15">
        <f t="shared" si="9"/>
        <v>1.2529847893044297E-2</v>
      </c>
      <c r="V15">
        <f t="shared" si="13"/>
        <v>7.6061725545244555E-2</v>
      </c>
      <c r="W15">
        <f t="shared" si="10"/>
        <v>7.6061725545244555E-2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5.1905467721067968E-3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5.1905467721067968E-3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1.4346894987812346E-2</v>
      </c>
      <c r="V16">
        <f t="shared" si="13"/>
        <v>9.0408620533056899E-2</v>
      </c>
      <c r="W16">
        <f t="shared" si="10"/>
        <v>9.0408620533056899E-2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9.6951060633236469E-3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9.6951060633236469E-3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5.6</v>
      </c>
      <c r="R17">
        <v>1</v>
      </c>
      <c r="S17">
        <v>11</v>
      </c>
      <c r="T17">
        <f t="shared" si="8"/>
        <v>11</v>
      </c>
      <c r="U17">
        <f t="shared" si="9"/>
        <v>1.6673599249210552E-2</v>
      </c>
      <c r="V17">
        <f t="shared" si="13"/>
        <v>0.10708221978226745</v>
      </c>
      <c r="W17">
        <f t="shared" si="10"/>
        <v>0.10708221978226745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1.6242680948326604E-2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1.6242680948326604E-2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1.9773922950888839E-2</v>
      </c>
      <c r="V18">
        <f t="shared" si="13"/>
        <v>0.12685614273315629</v>
      </c>
      <c r="W18">
        <f t="shared" si="10"/>
        <v>0.12685614273315629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2.5516382885058607E-2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2.5516382885058607E-2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2.4158257213688254E-2</v>
      </c>
      <c r="V19">
        <f t="shared" si="13"/>
        <v>0.15101439994684454</v>
      </c>
      <c r="W19">
        <f t="shared" si="10"/>
        <v>0.15101439994684454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3.8639514897509386E-2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3.8639514897509386E-2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3.1006008212417738E-2</v>
      </c>
      <c r="V20">
        <f t="shared" si="13"/>
        <v>0.18202040815926229</v>
      </c>
      <c r="W20">
        <f t="shared" si="10"/>
        <v>0.18202040815926229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5.7745200116570743E-2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5.7745200116570743E-2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4.4125204457521022E-2</v>
      </c>
      <c r="V21">
        <f t="shared" si="13"/>
        <v>0.22614561261678331</v>
      </c>
      <c r="W21">
        <f t="shared" si="10"/>
        <v>0.22614561261678331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8.8202314389161193E-2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8.8202314389161193E-2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0.13376840844826401</v>
      </c>
      <c r="V22">
        <f t="shared" si="13"/>
        <v>0.35991402106504733</v>
      </c>
      <c r="W22">
        <f t="shared" si="10"/>
        <v>0.35991402106504733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0.19462416300845237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0.19462416300845237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6.6560489428734743E-2</v>
      </c>
      <c r="V23">
        <f t="shared" si="13"/>
        <v>0.42647451049378204</v>
      </c>
      <c r="W23">
        <f t="shared" si="10"/>
        <v>0.42647451049378204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0.25219975091923741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0.25219975091923741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2.7002196527730414E-2</v>
      </c>
      <c r="V24">
        <f t="shared" si="13"/>
        <v>0.45347670702151244</v>
      </c>
      <c r="W24">
        <f t="shared" si="10"/>
        <v>0.45347670702151244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0.27610992278410817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0.27610992278410817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1.7965128910093518E-2</v>
      </c>
      <c r="V25">
        <f t="shared" si="13"/>
        <v>0.47144183593160593</v>
      </c>
      <c r="W25">
        <f t="shared" si="10"/>
        <v>0.47144183593160593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0.29216360910442146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0.29216360910442146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1.3287229971839811E-2</v>
      </c>
      <c r="V26">
        <f t="shared" si="13"/>
        <v>0.48472906590344572</v>
      </c>
      <c r="W26">
        <f t="shared" si="10"/>
        <v>0.48472906590344572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0.30410529579355444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0.30410529579355444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1.0370270551180805E-2</v>
      </c>
      <c r="V27">
        <f t="shared" si="13"/>
        <v>0.4950993364546265</v>
      </c>
      <c r="W27">
        <f t="shared" si="10"/>
        <v>0.4950993364546265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0.31346314756181909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0.31346314756181909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8.3736042951091348E-3</v>
      </c>
      <c r="V28">
        <f t="shared" si="13"/>
        <v>0.50347294074973559</v>
      </c>
      <c r="W28">
        <f t="shared" si="10"/>
        <v>0.50347294074973559</v>
      </c>
      <c r="X28">
        <f t="shared" si="14"/>
        <v>0</v>
      </c>
      <c r="Y28">
        <f t="shared" si="14"/>
        <v>0</v>
      </c>
      <c r="Z28">
        <f t="shared" si="14"/>
        <v>4.8178341594384799E-6</v>
      </c>
      <c r="AA28">
        <f t="shared" si="14"/>
        <v>0.32104224361638722</v>
      </c>
      <c r="AC28">
        <f t="shared" si="12"/>
        <v>0</v>
      </c>
      <c r="AD28">
        <f t="shared" si="12"/>
        <v>0</v>
      </c>
      <c r="AE28">
        <f t="shared" si="12"/>
        <v>4.8178341594384799E-6</v>
      </c>
      <c r="AF28">
        <f t="shared" si="12"/>
        <v>0.32104224361638722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6.9258951243452906E-3</v>
      </c>
      <c r="V29">
        <f t="shared" si="13"/>
        <v>0.51039883587408086</v>
      </c>
      <c r="W29">
        <f t="shared" si="10"/>
        <v>0.51039883587408086</v>
      </c>
      <c r="X29">
        <f t="shared" si="14"/>
        <v>0</v>
      </c>
      <c r="Y29">
        <f t="shared" si="14"/>
        <v>0</v>
      </c>
      <c r="Z29">
        <f t="shared" si="14"/>
        <v>4.3075142479668909E-5</v>
      </c>
      <c r="AA29">
        <f t="shared" si="14"/>
        <v>0.32732591707760034</v>
      </c>
      <c r="AC29">
        <f t="shared" si="12"/>
        <v>0</v>
      </c>
      <c r="AD29">
        <f t="shared" si="12"/>
        <v>0</v>
      </c>
      <c r="AE29">
        <f t="shared" si="12"/>
        <v>4.3075142479668909E-5</v>
      </c>
      <c r="AF29">
        <f t="shared" si="12"/>
        <v>0.32732591707760034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5.8336290557784842E-3</v>
      </c>
      <c r="V30">
        <f t="shared" si="13"/>
        <v>0.5162324649298593</v>
      </c>
      <c r="W30">
        <f t="shared" si="10"/>
        <v>0.5162324649298593</v>
      </c>
      <c r="X30">
        <f t="shared" si="14"/>
        <v>0</v>
      </c>
      <c r="Y30">
        <f t="shared" si="14"/>
        <v>0</v>
      </c>
      <c r="Z30">
        <f t="shared" si="14"/>
        <v>1.0471723951246972E-4</v>
      </c>
      <c r="AA30">
        <f t="shared" si="14"/>
        <v>0.33262876536066355</v>
      </c>
      <c r="AC30">
        <f t="shared" si="12"/>
        <v>0</v>
      </c>
      <c r="AD30">
        <f t="shared" si="12"/>
        <v>0</v>
      </c>
      <c r="AE30">
        <f t="shared" si="12"/>
        <v>1.0471723951246972E-4</v>
      </c>
      <c r="AF30">
        <f t="shared" si="12"/>
        <v>0.33262876536066355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0.5162324649298593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1.0471723951246972E-4</v>
      </c>
      <c r="AA31">
        <f t="shared" si="14"/>
        <v>0.33262876536066355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0.5162324649298593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1.0471723951246972E-4</v>
      </c>
      <c r="AA32">
        <f t="shared" si="14"/>
        <v>0.33262876536066355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0.5162324649298593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1.0471723951246972E-4</v>
      </c>
      <c r="AA33">
        <f t="shared" si="14"/>
        <v>0.33262876536066355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0.5162324649298593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1.0471723951246972E-4</v>
      </c>
      <c r="AA34">
        <f t="shared" si="14"/>
        <v>0.33262876536066355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0.5162324649298593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1.0471723951246972E-4</v>
      </c>
      <c r="AA35">
        <f t="shared" si="14"/>
        <v>0.33262876536066355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0.5162324649298593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1.0471723951246972E-4</v>
      </c>
      <c r="AA36">
        <f t="shared" si="14"/>
        <v>0.33262876536066355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0.5162324649298593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1.0471723951246972E-4</v>
      </c>
      <c r="AA37">
        <f t="shared" si="14"/>
        <v>0.33262876536066355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0.5162324649298593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1.0471723951246972E-4</v>
      </c>
      <c r="AA38">
        <f t="shared" si="14"/>
        <v>0.33262876536066355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0.5162324649298593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1.0471723951246972E-4</v>
      </c>
      <c r="AA39">
        <f t="shared" si="14"/>
        <v>0.33262876536066355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0.5162324649298593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1.0471723951246972E-4</v>
      </c>
      <c r="AA40">
        <f t="shared" si="17"/>
        <v>0.33262876536066355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0.5162324649298593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1.0471723951246972E-4</v>
      </c>
      <c r="AA41">
        <f t="shared" si="17"/>
        <v>0.33262876536066355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0.5162324649298593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1.0471723951246972E-4</v>
      </c>
      <c r="AA42">
        <f t="shared" si="17"/>
        <v>0.33262876536066355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0.5162324649298593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1.0471723951246972E-4</v>
      </c>
      <c r="AA43">
        <f t="shared" si="17"/>
        <v>0.33262876536066355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0.5162324649298593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1.0471723951246972E-4</v>
      </c>
      <c r="AA44">
        <f t="shared" si="17"/>
        <v>0.33262876536066355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0.5162324649298593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1.0471723951246972E-4</v>
      </c>
      <c r="AA45">
        <f t="shared" si="17"/>
        <v>0.33262876536066355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0.5162324649298593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1.0471723951246972E-4</v>
      </c>
      <c r="AA46">
        <f t="shared" si="17"/>
        <v>0.33262876536066355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0.5162324649298593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1.0471723951246972E-4</v>
      </c>
      <c r="AA47">
        <f t="shared" si="17"/>
        <v>0.33262876536066355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0.5162324649298593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1.0471723951246972E-4</v>
      </c>
      <c r="AA48">
        <f t="shared" si="17"/>
        <v>0.33262876536066355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0.5162324649298593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1.0471723951246972E-4</v>
      </c>
      <c r="AA49">
        <f t="shared" si="17"/>
        <v>0.33262876536066355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0.5162324649298593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1.0471723951246972E-4</v>
      </c>
      <c r="AA50">
        <f t="shared" si="17"/>
        <v>0.33262876536066355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0.5162324649298593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1.0471723951246972E-4</v>
      </c>
      <c r="AA51">
        <f t="shared" si="17"/>
        <v>0.33262876536066355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0.5162324649298593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1.0471723951246972E-4</v>
      </c>
      <c r="AA52">
        <f t="shared" si="17"/>
        <v>0.33262876536066355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0.5162324649298593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1.0471723951246972E-4</v>
      </c>
      <c r="AA53">
        <f t="shared" si="17"/>
        <v>0.33262876536066355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0.5162324649298593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1.0471723951246972E-4</v>
      </c>
      <c r="AA54">
        <f t="shared" si="17"/>
        <v>0.33262876536066355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0.5162324649298593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1.0471723951246972E-4</v>
      </c>
      <c r="AA55">
        <f t="shared" si="17"/>
        <v>0.33262876536066355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0.5162324649298593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1.0471723951246972E-4</v>
      </c>
      <c r="AA56">
        <f t="shared" si="18"/>
        <v>0.33262876536066355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0.5162324649298593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1.0471723951246972E-4</v>
      </c>
      <c r="AA57">
        <f t="shared" si="18"/>
        <v>0.33262876536066355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0.5162324649298593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1.0471723951246972E-4</v>
      </c>
      <c r="AA58">
        <f t="shared" si="18"/>
        <v>0.33262876536066355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0.5162324649298593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1.0471723951246972E-4</v>
      </c>
      <c r="AA59">
        <f t="shared" si="18"/>
        <v>0.33262876536066355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0.5162324649298593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1.0471723951246972E-4</v>
      </c>
      <c r="AA60">
        <f t="shared" si="18"/>
        <v>0.33262876536066355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0.5162324649298593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1.0471723951246972E-4</v>
      </c>
      <c r="AA61">
        <f t="shared" si="18"/>
        <v>0.33262876536066355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0.5162324649298593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1.0471723951246972E-4</v>
      </c>
      <c r="AA62">
        <f t="shared" si="18"/>
        <v>0.33262876536066355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0.5162324649298593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1.0471723951246972E-4</v>
      </c>
      <c r="AA63">
        <f t="shared" si="18"/>
        <v>0.33262876536066355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0.5162324649298593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1.0471723951246972E-4</v>
      </c>
      <c r="AA64">
        <f t="shared" si="18"/>
        <v>0.33262876536066355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0.5162324649298593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1.0471723951246972E-4</v>
      </c>
      <c r="AA65">
        <f t="shared" si="18"/>
        <v>0.33262876536066355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0.5162324649298593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1.0471723951246972E-4</v>
      </c>
      <c r="AA66">
        <f t="shared" si="18"/>
        <v>0.33262876536066355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0.5162324649298593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1.0471723951246972E-4</v>
      </c>
      <c r="AA67">
        <f t="shared" si="18"/>
        <v>0.33262876536066355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0.5162324649298593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1.0471723951246972E-4</v>
      </c>
      <c r="AA68">
        <f t="shared" si="18"/>
        <v>0.33262876536066355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0.5162324649298593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1.0471723951246972E-4</v>
      </c>
      <c r="AA69">
        <f t="shared" si="18"/>
        <v>0.33262876536066355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0.5162324649298593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1.0471723951246972E-4</v>
      </c>
      <c r="AA70">
        <f t="shared" si="18"/>
        <v>0.33262876536066355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0.5162324649298593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1.0471723951246972E-4</v>
      </c>
      <c r="AA71">
        <f t="shared" si="18"/>
        <v>0.33262876536066355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0.5162324649298593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1.0471723951246972E-4</v>
      </c>
      <c r="AA72">
        <f t="shared" si="24"/>
        <v>0.33262876536066355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0.5162324649298593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1.0471723951246972E-4</v>
      </c>
      <c r="AA73">
        <f t="shared" si="24"/>
        <v>0.33262876536066355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0.5162324649298593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1.0471723951246972E-4</v>
      </c>
      <c r="AA74">
        <f t="shared" si="24"/>
        <v>0.33262876536066355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0.5162324649298593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1.0471723951246972E-4</v>
      </c>
      <c r="AA75">
        <f t="shared" si="24"/>
        <v>0.33262876536066355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0.5162324649298593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1.0471723951246972E-4</v>
      </c>
      <c r="AA76">
        <f t="shared" si="24"/>
        <v>0.33262876536066355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0.5162324649298593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1.0471723951246972E-4</v>
      </c>
      <c r="AA77">
        <f t="shared" si="24"/>
        <v>0.33262876536066355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0.5162324649298593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1.0471723951246972E-4</v>
      </c>
      <c r="AA78">
        <f t="shared" si="24"/>
        <v>0.33262876536066355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3.4285233723913401E-3</v>
      </c>
      <c r="V79">
        <f t="shared" si="26"/>
        <v>0.5196609883022506</v>
      </c>
      <c r="W79">
        <f>IF(R79-R78=1,V79-V78,V79-V78+W78)</f>
        <v>3.4285233723913011E-3</v>
      </c>
      <c r="X79">
        <f t="shared" si="24"/>
        <v>0</v>
      </c>
      <c r="Y79">
        <f t="shared" si="24"/>
        <v>0</v>
      </c>
      <c r="Z79">
        <f t="shared" si="24"/>
        <v>1.0471723951246972E-4</v>
      </c>
      <c r="AA79">
        <f t="shared" si="24"/>
        <v>0.33262876536066355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3.7220733315353155E-3</v>
      </c>
      <c r="V80">
        <f t="shared" si="26"/>
        <v>0.5233830616337859</v>
      </c>
      <c r="W80">
        <f t="shared" ref="W80:W143" si="27">IF(R80-R79=1,V80-V79,V80-V79+W79)</f>
        <v>7.1505967039265927E-3</v>
      </c>
      <c r="X80">
        <f t="shared" si="24"/>
        <v>0</v>
      </c>
      <c r="Y80">
        <f t="shared" si="24"/>
        <v>0</v>
      </c>
      <c r="Z80">
        <f t="shared" si="24"/>
        <v>1.0471723951246972E-4</v>
      </c>
      <c r="AA80">
        <f t="shared" si="24"/>
        <v>0.33262876536066355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4.0561248730195086E-3</v>
      </c>
      <c r="V81">
        <f t="shared" si="26"/>
        <v>0.52743918650680544</v>
      </c>
      <c r="W81">
        <f t="shared" si="27"/>
        <v>1.1206721576946133E-2</v>
      </c>
      <c r="X81">
        <f t="shared" si="24"/>
        <v>0</v>
      </c>
      <c r="Y81">
        <f t="shared" si="24"/>
        <v>0</v>
      </c>
      <c r="Z81">
        <f t="shared" si="24"/>
        <v>1.0471723951246972E-4</v>
      </c>
      <c r="AA81">
        <f t="shared" si="24"/>
        <v>0.33262876536066355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4.4390347528349963E-3</v>
      </c>
      <c r="V82">
        <f t="shared" si="26"/>
        <v>0.53187822125964046</v>
      </c>
      <c r="W82">
        <f t="shared" si="27"/>
        <v>1.5645756329781157E-2</v>
      </c>
      <c r="X82">
        <f t="shared" si="24"/>
        <v>0</v>
      </c>
      <c r="Y82">
        <f t="shared" si="24"/>
        <v>0</v>
      </c>
      <c r="Z82">
        <f t="shared" si="24"/>
        <v>1.0471723951246972E-4</v>
      </c>
      <c r="AA82">
        <f t="shared" si="24"/>
        <v>0.33262876536066355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4.8816227449682247E-3</v>
      </c>
      <c r="V83">
        <f t="shared" si="26"/>
        <v>0.53675984400460863</v>
      </c>
      <c r="W83">
        <f t="shared" si="27"/>
        <v>2.052737907474933E-2</v>
      </c>
      <c r="X83">
        <f t="shared" si="24"/>
        <v>0</v>
      </c>
      <c r="Y83">
        <f t="shared" si="24"/>
        <v>0</v>
      </c>
      <c r="Z83">
        <f t="shared" si="24"/>
        <v>1.0471723951246972E-4</v>
      </c>
      <c r="AA83">
        <f t="shared" si="24"/>
        <v>0.33262876536066355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5.3981770491979518E-3</v>
      </c>
      <c r="V84">
        <f t="shared" si="26"/>
        <v>0.54215802105380662</v>
      </c>
      <c r="W84">
        <f t="shared" si="27"/>
        <v>2.5925556123947313E-2</v>
      </c>
      <c r="X84">
        <f t="shared" si="24"/>
        <v>0</v>
      </c>
      <c r="Y84">
        <f t="shared" si="24"/>
        <v>0</v>
      </c>
      <c r="Z84">
        <f t="shared" si="24"/>
        <v>1.0471723951246972E-4</v>
      </c>
      <c r="AA84">
        <f t="shared" si="24"/>
        <v>0.33262876536066355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6.0080149616438512E-3</v>
      </c>
      <c r="V85">
        <f t="shared" si="26"/>
        <v>0.54816603601545044</v>
      </c>
      <c r="W85">
        <f t="shared" si="27"/>
        <v>3.1933571085591139E-2</v>
      </c>
      <c r="X85">
        <f t="shared" si="24"/>
        <v>0</v>
      </c>
      <c r="Y85">
        <f t="shared" si="24"/>
        <v>0</v>
      </c>
      <c r="Z85">
        <f t="shared" si="24"/>
        <v>1.0471723951246972E-4</v>
      </c>
      <c r="AA85">
        <f t="shared" si="24"/>
        <v>0.33262876536066355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6.7380066157482158E-3</v>
      </c>
      <c r="V86">
        <f t="shared" si="26"/>
        <v>0.55490404263119864</v>
      </c>
      <c r="W86">
        <f t="shared" si="27"/>
        <v>3.8671577701339332E-2</v>
      </c>
      <c r="X86">
        <f t="shared" si="24"/>
        <v>0</v>
      </c>
      <c r="Y86">
        <f t="shared" si="24"/>
        <v>0</v>
      </c>
      <c r="Z86">
        <f t="shared" si="24"/>
        <v>1.0471723951246972E-4</v>
      </c>
      <c r="AA86">
        <f t="shared" si="24"/>
        <v>0.33262876536066355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7.6268639348965519E-3</v>
      </c>
      <c r="V87">
        <f t="shared" si="26"/>
        <v>0.56253090656609517</v>
      </c>
      <c r="W87">
        <f t="shared" si="27"/>
        <v>4.6298441636235865E-2</v>
      </c>
      <c r="X87">
        <f t="shared" si="24"/>
        <v>0</v>
      </c>
      <c r="Y87">
        <f t="shared" si="24"/>
        <v>0</v>
      </c>
      <c r="Z87">
        <f t="shared" si="24"/>
        <v>1.0471723951246972E-4</v>
      </c>
      <c r="AA87">
        <f t="shared" si="24"/>
        <v>0.33277217559431671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1.4341023365317069E-4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8.732892601277107E-3</v>
      </c>
      <c r="V88">
        <f t="shared" si="26"/>
        <v>0.57126379916737224</v>
      </c>
      <c r="W88">
        <f t="shared" si="27"/>
        <v>5.5031334237512941E-2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1.0471723951246972E-4</v>
      </c>
      <c r="AA88">
        <f t="shared" si="28"/>
        <v>0.33355441608883807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9.2565072817450786E-4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1.0149147369084715E-2</v>
      </c>
      <c r="V89">
        <f t="shared" si="26"/>
        <v>0.58141294653645692</v>
      </c>
      <c r="W89">
        <f t="shared" si="27"/>
        <v>6.5180481606597618E-2</v>
      </c>
      <c r="X89">
        <f t="shared" si="28"/>
        <v>0</v>
      </c>
      <c r="Y89">
        <f t="shared" si="28"/>
        <v>0</v>
      </c>
      <c r="Z89">
        <f t="shared" si="28"/>
        <v>1.0471723951246972E-4</v>
      </c>
      <c r="AA89">
        <f t="shared" si="28"/>
        <v>0.33522724642029567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2.5984810596321141E-3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1.2036300926628026E-2</v>
      </c>
      <c r="V90">
        <f t="shared" si="26"/>
        <v>0.59344924746308492</v>
      </c>
      <c r="W90">
        <f t="shared" si="27"/>
        <v>7.7216782533225614E-2</v>
      </c>
      <c r="X90">
        <f t="shared" si="28"/>
        <v>0</v>
      </c>
      <c r="Y90">
        <f t="shared" si="28"/>
        <v>0</v>
      </c>
      <c r="Z90">
        <f t="shared" si="28"/>
        <v>1.0471723951246972E-4</v>
      </c>
      <c r="AA90">
        <f t="shared" si="28"/>
        <v>0.3381385029240932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5.5097375634296734E-3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1.4705026130071156E-2</v>
      </c>
      <c r="V91">
        <f t="shared" si="26"/>
        <v>0.6081542735931561</v>
      </c>
      <c r="W91">
        <f t="shared" si="27"/>
        <v>9.19218086632968E-2</v>
      </c>
      <c r="X91">
        <f t="shared" si="28"/>
        <v>0</v>
      </c>
      <c r="Y91">
        <f t="shared" si="28"/>
        <v>0</v>
      </c>
      <c r="Z91">
        <f t="shared" si="28"/>
        <v>1.0471723951246972E-4</v>
      </c>
      <c r="AA91">
        <f t="shared" si="28"/>
        <v>0.34286349177389558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1.0234726413232028E-2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1.8873222390167376E-2</v>
      </c>
      <c r="V92">
        <f t="shared" si="26"/>
        <v>0.62702749598332352</v>
      </c>
      <c r="W92">
        <f t="shared" si="27"/>
        <v>0.11079503105346422</v>
      </c>
      <c r="X92">
        <f t="shared" si="28"/>
        <v>0</v>
      </c>
      <c r="Y92">
        <f t="shared" si="28"/>
        <v>0</v>
      </c>
      <c r="Z92">
        <f t="shared" si="28"/>
        <v>1.0471723951246972E-4</v>
      </c>
      <c r="AA92">
        <f t="shared" si="28"/>
        <v>0.35049716301775813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1.7868397657094557E-2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2.6858820104578095E-2</v>
      </c>
      <c r="V93">
        <f t="shared" si="26"/>
        <v>0.6538863160879016</v>
      </c>
      <c r="W93">
        <f t="shared" si="27"/>
        <v>0.1376538511580423</v>
      </c>
      <c r="X93">
        <f t="shared" si="28"/>
        <v>0</v>
      </c>
      <c r="Y93">
        <f t="shared" si="28"/>
        <v>0</v>
      </c>
      <c r="Z93">
        <f t="shared" si="28"/>
        <v>1.0471723951246972E-4</v>
      </c>
      <c r="AA93">
        <f t="shared" si="28"/>
        <v>0.36379164066815761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3.1162875307494033E-2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8.142424862068269E-2</v>
      </c>
      <c r="V94">
        <f t="shared" si="26"/>
        <v>0.73531056470858425</v>
      </c>
      <c r="W94">
        <f t="shared" si="27"/>
        <v>0.21907809977872494</v>
      </c>
      <c r="X94">
        <f t="shared" si="28"/>
        <v>0</v>
      </c>
      <c r="Y94">
        <f t="shared" si="28"/>
        <v>0</v>
      </c>
      <c r="Z94">
        <f t="shared" si="28"/>
        <v>1.0471723951246972E-4</v>
      </c>
      <c r="AA94">
        <f t="shared" si="28"/>
        <v>0.41574059444180955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8.3111829081145949E-2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4.0515080521838664E-2</v>
      </c>
      <c r="V95">
        <f t="shared" si="26"/>
        <v>0.77582564523042286</v>
      </c>
      <c r="W95">
        <f t="shared" si="27"/>
        <v>0.25959318030056355</v>
      </c>
      <c r="X95">
        <f t="shared" si="28"/>
        <v>0</v>
      </c>
      <c r="Y95">
        <f t="shared" si="28"/>
        <v>0</v>
      </c>
      <c r="Z95">
        <f t="shared" si="28"/>
        <v>1.0471723951246972E-4</v>
      </c>
      <c r="AA95">
        <f t="shared" si="28"/>
        <v>0.445818669979482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0.11318990461881838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1.6436119625575084E-2</v>
      </c>
      <c r="V96">
        <f t="shared" si="26"/>
        <v>0.79226176485599797</v>
      </c>
      <c r="W96">
        <f t="shared" si="27"/>
        <v>0.27602929992613867</v>
      </c>
      <c r="X96">
        <f t="shared" si="28"/>
        <v>0</v>
      </c>
      <c r="Y96">
        <f t="shared" si="28"/>
        <v>0</v>
      </c>
      <c r="Z96">
        <f t="shared" si="28"/>
        <v>1.0471723951246972E-4</v>
      </c>
      <c r="AA96">
        <f t="shared" si="28"/>
        <v>0.45856963076579332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0.12594086540512972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1.0935295858317828E-2</v>
      </c>
      <c r="V97">
        <f t="shared" si="26"/>
        <v>0.80319706071431585</v>
      </c>
      <c r="W97">
        <f t="shared" si="27"/>
        <v>0.28696459578445654</v>
      </c>
      <c r="X97">
        <f t="shared" si="28"/>
        <v>0</v>
      </c>
      <c r="Y97">
        <f t="shared" si="28"/>
        <v>0</v>
      </c>
      <c r="Z97">
        <f t="shared" si="28"/>
        <v>1.0471723951246972E-4</v>
      </c>
      <c r="AA97">
        <f t="shared" si="28"/>
        <v>0.46720216930394748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0.13457340394328388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8.0878791132938232E-3</v>
      </c>
      <c r="V98">
        <f t="shared" si="26"/>
        <v>0.81128493982760963</v>
      </c>
      <c r="W98">
        <f t="shared" si="27"/>
        <v>0.29505247489775033</v>
      </c>
      <c r="X98">
        <f t="shared" si="28"/>
        <v>0</v>
      </c>
      <c r="Y98">
        <f t="shared" si="28"/>
        <v>0</v>
      </c>
      <c r="Z98">
        <f t="shared" si="28"/>
        <v>1.0471723951246972E-4</v>
      </c>
      <c r="AA98">
        <f t="shared" si="28"/>
        <v>0.47365759254838469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0.14102882718772111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6.3123385963709446E-3</v>
      </c>
      <c r="V99">
        <f t="shared" si="26"/>
        <v>0.81759727842398056</v>
      </c>
      <c r="W99">
        <f t="shared" si="27"/>
        <v>0.30136481349412125</v>
      </c>
      <c r="X99">
        <f t="shared" si="28"/>
        <v>0</v>
      </c>
      <c r="Y99">
        <f t="shared" si="28"/>
        <v>0</v>
      </c>
      <c r="Z99">
        <f t="shared" si="28"/>
        <v>1.0471723951246972E-4</v>
      </c>
      <c r="AA99">
        <f t="shared" si="28"/>
        <v>0.47873533743351049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0.14610657207284689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5.0969765274577498E-3</v>
      </c>
      <c r="V100">
        <f t="shared" si="26"/>
        <v>0.82269425495143833</v>
      </c>
      <c r="W100">
        <f t="shared" si="27"/>
        <v>0.30646179002157903</v>
      </c>
      <c r="X100">
        <f t="shared" si="28"/>
        <v>0</v>
      </c>
      <c r="Y100">
        <f t="shared" si="28"/>
        <v>0</v>
      </c>
      <c r="Z100">
        <f t="shared" si="28"/>
        <v>1.0471723951246972E-4</v>
      </c>
      <c r="AA100">
        <f t="shared" si="28"/>
        <v>0.48285963952699695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0.15023087416633332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4.2157622496014936E-3</v>
      </c>
      <c r="V101">
        <f t="shared" si="26"/>
        <v>0.82691001720103985</v>
      </c>
      <c r="W101">
        <f t="shared" si="27"/>
        <v>0.31067755227118055</v>
      </c>
      <c r="X101">
        <f t="shared" si="28"/>
        <v>0</v>
      </c>
      <c r="Y101">
        <f t="shared" si="28"/>
        <v>0</v>
      </c>
      <c r="Z101">
        <f t="shared" si="28"/>
        <v>1.0471723951246972E-4</v>
      </c>
      <c r="AA101">
        <f t="shared" si="28"/>
        <v>0.48628670084477155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0.15365793548410792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3.5509046426477836E-3</v>
      </c>
      <c r="V102">
        <f t="shared" si="26"/>
        <v>0.83046092184368758</v>
      </c>
      <c r="W102">
        <f t="shared" si="27"/>
        <v>0.31422845691382828</v>
      </c>
      <c r="X102">
        <f t="shared" si="28"/>
        <v>0</v>
      </c>
      <c r="Y102">
        <f t="shared" si="28"/>
        <v>0</v>
      </c>
      <c r="Z102">
        <f t="shared" si="28"/>
        <v>1.0471723951246972E-4</v>
      </c>
      <c r="AA102">
        <f t="shared" si="28"/>
        <v>0.48918409409489338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0.15655532873422973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4.8978905319876156E-3</v>
      </c>
      <c r="V103">
        <f t="shared" si="26"/>
        <v>0.83535881237567522</v>
      </c>
      <c r="W103">
        <f t="shared" si="27"/>
        <v>4.8978905319876365E-3</v>
      </c>
      <c r="X103">
        <f t="shared" si="28"/>
        <v>0</v>
      </c>
      <c r="Y103">
        <f t="shared" si="28"/>
        <v>0</v>
      </c>
      <c r="Z103">
        <f t="shared" si="28"/>
        <v>1.0471723951246972E-4</v>
      </c>
      <c r="AA103">
        <f t="shared" si="28"/>
        <v>0.48918409409489338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5.3172476164790082E-3</v>
      </c>
      <c r="V104">
        <f t="shared" si="26"/>
        <v>0.84067605999215422</v>
      </c>
      <c r="W104">
        <f t="shared" si="27"/>
        <v>1.021513814846664E-2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1.0471723951246972E-4</v>
      </c>
      <c r="AA104">
        <f t="shared" si="31"/>
        <v>0.48918409409489338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5.7944641043135682E-3</v>
      </c>
      <c r="V105">
        <f t="shared" si="26"/>
        <v>0.84647052409646784</v>
      </c>
      <c r="W105">
        <f t="shared" si="27"/>
        <v>1.6009602252780253E-2</v>
      </c>
      <c r="X105">
        <f t="shared" si="31"/>
        <v>0</v>
      </c>
      <c r="Y105">
        <f t="shared" si="31"/>
        <v>0</v>
      </c>
      <c r="Z105">
        <f t="shared" si="31"/>
        <v>1.0471723951246972E-4</v>
      </c>
      <c r="AA105">
        <f t="shared" si="31"/>
        <v>0.48918409409489338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6.3414782183356926E-3</v>
      </c>
      <c r="V106">
        <f t="shared" si="26"/>
        <v>0.85281200231480347</v>
      </c>
      <c r="W106">
        <f t="shared" si="27"/>
        <v>2.2351080471115892E-2</v>
      </c>
      <c r="X106">
        <f t="shared" si="31"/>
        <v>0</v>
      </c>
      <c r="Y106">
        <f t="shared" si="31"/>
        <v>0</v>
      </c>
      <c r="Z106">
        <f t="shared" si="31"/>
        <v>1.0471723951246972E-4</v>
      </c>
      <c r="AA106">
        <f t="shared" si="31"/>
        <v>0.48918409409489338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6.9737467785260165E-3</v>
      </c>
      <c r="V107">
        <f t="shared" si="26"/>
        <v>0.8597857490933295</v>
      </c>
      <c r="W107">
        <f t="shared" si="27"/>
        <v>2.9324827249641916E-2</v>
      </c>
      <c r="X107">
        <f t="shared" si="31"/>
        <v>0</v>
      </c>
      <c r="Y107">
        <f t="shared" si="31"/>
        <v>0</v>
      </c>
      <c r="Z107">
        <f t="shared" si="31"/>
        <v>1.0471723951246972E-4</v>
      </c>
      <c r="AA107">
        <f t="shared" si="31"/>
        <v>0.48918409409489338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7.7116814988541964E-3</v>
      </c>
      <c r="V108">
        <f t="shared" si="26"/>
        <v>0.86749743059218365</v>
      </c>
      <c r="W108">
        <f t="shared" si="27"/>
        <v>3.7036508748496066E-2</v>
      </c>
      <c r="X108">
        <f t="shared" si="31"/>
        <v>0</v>
      </c>
      <c r="Y108">
        <f t="shared" si="31"/>
        <v>0</v>
      </c>
      <c r="Z108">
        <f t="shared" si="31"/>
        <v>1.0471723951246972E-4</v>
      </c>
      <c r="AA108">
        <f t="shared" si="31"/>
        <v>0.48918409409489338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8.5828785166340502E-3</v>
      </c>
      <c r="V109">
        <f t="shared" si="26"/>
        <v>0.87608030910881773</v>
      </c>
      <c r="W109">
        <f t="shared" si="27"/>
        <v>4.5619387265130151E-2</v>
      </c>
      <c r="X109">
        <f t="shared" si="31"/>
        <v>0</v>
      </c>
      <c r="Y109">
        <f t="shared" si="31"/>
        <v>0</v>
      </c>
      <c r="Z109">
        <f t="shared" si="31"/>
        <v>1.0471723951246972E-4</v>
      </c>
      <c r="AA109">
        <f t="shared" si="31"/>
        <v>0.48929453489381142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1.104407989180113E-4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9.6257237367831407E-3</v>
      </c>
      <c r="V110">
        <f t="shared" si="26"/>
        <v>0.8857060328456009</v>
      </c>
      <c r="W110">
        <f t="shared" si="27"/>
        <v>5.5245111001913316E-2</v>
      </c>
      <c r="X110">
        <f t="shared" si="31"/>
        <v>0</v>
      </c>
      <c r="Y110">
        <f t="shared" si="31"/>
        <v>0</v>
      </c>
      <c r="Z110">
        <f t="shared" si="31"/>
        <v>1.0471723951246972E-4</v>
      </c>
      <c r="AA110">
        <f t="shared" si="31"/>
        <v>0.49013686249861105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9.5276840371766671E-4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1.0895519906995044E-2</v>
      </c>
      <c r="V111">
        <f t="shared" si="26"/>
        <v>0.8966015527525959</v>
      </c>
      <c r="W111">
        <f t="shared" si="27"/>
        <v>6.6140630908908316E-2</v>
      </c>
      <c r="X111">
        <f t="shared" si="31"/>
        <v>0</v>
      </c>
      <c r="Y111">
        <f t="shared" si="31"/>
        <v>0</v>
      </c>
      <c r="Z111">
        <f t="shared" si="31"/>
        <v>1.0471723951246972E-4</v>
      </c>
      <c r="AA111">
        <f t="shared" si="31"/>
        <v>0.49197966425555983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2.7955701606664448E-3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1.2475560858967264E-2</v>
      </c>
      <c r="V112">
        <f t="shared" si="26"/>
        <v>0.90907711361156318</v>
      </c>
      <c r="W112">
        <f t="shared" si="27"/>
        <v>7.8616191767875598E-2</v>
      </c>
      <c r="X112">
        <f t="shared" si="31"/>
        <v>0</v>
      </c>
      <c r="Y112">
        <f t="shared" si="31"/>
        <v>0</v>
      </c>
      <c r="Z112">
        <f t="shared" si="31"/>
        <v>1.0471723951246972E-4</v>
      </c>
      <c r="AA112">
        <f t="shared" si="31"/>
        <v>0.49509124211744759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5.9071480225541817E-3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1.4498781955835267E-2</v>
      </c>
      <c r="V113">
        <f t="shared" si="26"/>
        <v>0.9235758955673985</v>
      </c>
      <c r="W113">
        <f t="shared" si="27"/>
        <v>9.3114973723710914E-2</v>
      </c>
      <c r="X113">
        <f t="shared" si="31"/>
        <v>0</v>
      </c>
      <c r="Y113">
        <f t="shared" si="31"/>
        <v>0</v>
      </c>
      <c r="Z113">
        <f t="shared" si="31"/>
        <v>1.0471723951246972E-4</v>
      </c>
      <c r="AA113">
        <f t="shared" si="31"/>
        <v>0.49985242045708256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1.0668326362189126E-2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1.7194715609468562E-2</v>
      </c>
      <c r="V114">
        <f t="shared" si="26"/>
        <v>0.94077061117686711</v>
      </c>
      <c r="W114">
        <f t="shared" si="27"/>
        <v>0.11030968933317953</v>
      </c>
      <c r="X114">
        <f t="shared" si="31"/>
        <v>0</v>
      </c>
      <c r="Y114">
        <f t="shared" si="31"/>
        <v>0</v>
      </c>
      <c r="Z114">
        <f t="shared" si="31"/>
        <v>1.0471723951246972E-4</v>
      </c>
      <c r="AA114">
        <f t="shared" si="31"/>
        <v>0.50683675809500128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1.7652664000107881E-2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2.100718018581588E-2</v>
      </c>
      <c r="V115">
        <f t="shared" si="26"/>
        <v>0.96177779136268304</v>
      </c>
      <c r="W115">
        <f t="shared" si="27"/>
        <v>0.13131686951899546</v>
      </c>
      <c r="X115">
        <f t="shared" si="31"/>
        <v>0</v>
      </c>
      <c r="Y115">
        <f t="shared" si="31"/>
        <v>0</v>
      </c>
      <c r="Z115">
        <f t="shared" si="31"/>
        <v>1.0471723951246972E-4</v>
      </c>
      <c r="AA115">
        <f t="shared" si="31"/>
        <v>0.5169873658419295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2.7803271747036139E-2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2.696174627166761E-2</v>
      </c>
      <c r="V116">
        <f t="shared" si="26"/>
        <v>0.98873953763435063</v>
      </c>
      <c r="W116">
        <f t="shared" si="27"/>
        <v>0.15827861579066305</v>
      </c>
      <c r="X116">
        <f t="shared" si="31"/>
        <v>0</v>
      </c>
      <c r="Y116">
        <f t="shared" si="31"/>
        <v>0</v>
      </c>
      <c r="Z116">
        <f t="shared" si="31"/>
        <v>1.0471723951246972E-4</v>
      </c>
      <c r="AA116">
        <f t="shared" si="31"/>
        <v>0.53209390658993472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4.2909812495041368E-2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3.836974300654003E-2</v>
      </c>
      <c r="V117">
        <f t="shared" si="26"/>
        <v>1.0271092806408906</v>
      </c>
      <c r="W117">
        <f t="shared" si="27"/>
        <v>0.19664835879720299</v>
      </c>
      <c r="X117">
        <f t="shared" si="31"/>
        <v>0</v>
      </c>
      <c r="Y117">
        <f t="shared" si="31"/>
        <v>0</v>
      </c>
      <c r="Z117">
        <f t="shared" si="31"/>
        <v>1.0471723951246972E-4</v>
      </c>
      <c r="AA117">
        <f t="shared" si="31"/>
        <v>0.55665478122692247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6.7470687132029111E-2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0.11632035517240354</v>
      </c>
      <c r="V118">
        <f t="shared" si="26"/>
        <v>1.143429635813294</v>
      </c>
      <c r="W118">
        <f t="shared" si="27"/>
        <v>0.31296871396960646</v>
      </c>
      <c r="X118">
        <f t="shared" si="31"/>
        <v>0</v>
      </c>
      <c r="Y118">
        <f t="shared" si="31"/>
        <v>0</v>
      </c>
      <c r="Z118">
        <f t="shared" si="31"/>
        <v>1.0471723951246972E-4</v>
      </c>
      <c r="AA118">
        <f t="shared" si="31"/>
        <v>0.64471040860393969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0.15552631450904628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5.7878686459769367E-2</v>
      </c>
      <c r="V119">
        <f t="shared" si="26"/>
        <v>1.2013083222730634</v>
      </c>
      <c r="W119">
        <f t="shared" si="27"/>
        <v>0.37084740042937581</v>
      </c>
      <c r="X119">
        <f t="shared" si="31"/>
        <v>0</v>
      </c>
      <c r="Y119">
        <f t="shared" si="31"/>
        <v>0</v>
      </c>
      <c r="Z119">
        <f t="shared" si="31"/>
        <v>1.0471723951246972E-4</v>
      </c>
      <c r="AA119">
        <f t="shared" si="31"/>
        <v>0.69311204488631062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0.20392795079141726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2.3480170893678629E-2</v>
      </c>
      <c r="V120">
        <f t="shared" si="26"/>
        <v>1.2247884931667421</v>
      </c>
      <c r="W120">
        <f t="shared" si="27"/>
        <v>0.39432757132305452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1.0471723951246972E-4</v>
      </c>
      <c r="AA120">
        <f t="shared" si="33"/>
        <v>0.7133085498577203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0.22412445576282694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1.5621851226168283E-2</v>
      </c>
      <c r="V121">
        <f t="shared" si="26"/>
        <v>1.2404103443929104</v>
      </c>
      <c r="W121">
        <f t="shared" si="27"/>
        <v>0.40994942254922284</v>
      </c>
      <c r="X121">
        <f t="shared" si="33"/>
        <v>0</v>
      </c>
      <c r="Y121">
        <f t="shared" si="33"/>
        <v>0</v>
      </c>
      <c r="Z121">
        <f t="shared" si="33"/>
        <v>1.0471723951246972E-4</v>
      </c>
      <c r="AA121">
        <f t="shared" si="33"/>
        <v>0.72689473857195108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0.2377106444770577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1.1554113018991145E-2</v>
      </c>
      <c r="V122">
        <f t="shared" si="26"/>
        <v>1.2519644574119015</v>
      </c>
      <c r="W122">
        <f t="shared" si="27"/>
        <v>0.42150353556821396</v>
      </c>
      <c r="X122">
        <f t="shared" si="33"/>
        <v>0</v>
      </c>
      <c r="Y122">
        <f t="shared" si="33"/>
        <v>0</v>
      </c>
      <c r="Z122">
        <f t="shared" si="33"/>
        <v>1.0471723951246972E-4</v>
      </c>
      <c r="AA122">
        <f t="shared" si="33"/>
        <v>0.73701322039690909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0.24782912630201573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9.0176265662441826E-3</v>
      </c>
      <c r="V123">
        <f t="shared" si="26"/>
        <v>1.2609820839781458</v>
      </c>
      <c r="W123">
        <f t="shared" si="27"/>
        <v>0.43052116213445824</v>
      </c>
      <c r="X123">
        <f t="shared" si="33"/>
        <v>0</v>
      </c>
      <c r="Y123">
        <f t="shared" si="33"/>
        <v>0</v>
      </c>
      <c r="Z123">
        <f t="shared" si="33"/>
        <v>1.0471723951246972E-4</v>
      </c>
      <c r="AA123">
        <f t="shared" si="33"/>
        <v>0.7449491999229918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0.25576510582809847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7.2813950392253378E-3</v>
      </c>
      <c r="V124">
        <f t="shared" si="26"/>
        <v>1.2682634790173712</v>
      </c>
      <c r="W124">
        <f t="shared" si="27"/>
        <v>0.43780255717368366</v>
      </c>
      <c r="X124">
        <f t="shared" si="33"/>
        <v>0</v>
      </c>
      <c r="Y124">
        <f t="shared" si="33"/>
        <v>0</v>
      </c>
      <c r="Z124">
        <f t="shared" si="33"/>
        <v>1.0471723951246972E-4</v>
      </c>
      <c r="AA124">
        <f t="shared" si="33"/>
        <v>0.7513808890723499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0.26219679497745657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6.0225174994306893E-3</v>
      </c>
      <c r="V125">
        <f t="shared" si="26"/>
        <v>1.2742859965168019</v>
      </c>
      <c r="W125">
        <f t="shared" si="27"/>
        <v>0.44382507467311427</v>
      </c>
      <c r="X125">
        <f t="shared" si="33"/>
        <v>0</v>
      </c>
      <c r="Y125">
        <f t="shared" si="33"/>
        <v>0</v>
      </c>
      <c r="Z125">
        <f t="shared" si="33"/>
        <v>1.0471723951246972E-4</v>
      </c>
      <c r="AA125">
        <f t="shared" si="33"/>
        <v>0.7567160073275625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0.26753191323266923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5.0727209180682492E-3</v>
      </c>
      <c r="V126">
        <f t="shared" si="26"/>
        <v>1.2793587174348702</v>
      </c>
      <c r="W126">
        <f t="shared" si="27"/>
        <v>0.44889779559118259</v>
      </c>
      <c r="X126">
        <f t="shared" si="33"/>
        <v>0</v>
      </c>
      <c r="Y126">
        <f t="shared" si="33"/>
        <v>0</v>
      </c>
      <c r="Z126">
        <f t="shared" si="33"/>
        <v>1.0471723951246972E-4</v>
      </c>
      <c r="AA126">
        <f t="shared" si="33"/>
        <v>0.76122023107287129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0.27203613697797796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3.6611731726607422E-2</v>
      </c>
      <c r="V127">
        <f t="shared" si="26"/>
        <v>1.3159704491614777</v>
      </c>
      <c r="W127">
        <f t="shared" si="27"/>
        <v>3.6611731726607477E-2</v>
      </c>
      <c r="X127">
        <f t="shared" si="33"/>
        <v>0</v>
      </c>
      <c r="Y127">
        <f t="shared" si="33"/>
        <v>0</v>
      </c>
      <c r="Z127">
        <f t="shared" si="33"/>
        <v>1.0471723951246972E-4</v>
      </c>
      <c r="AA127">
        <f t="shared" si="33"/>
        <v>0.76122023107287129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3.9746425933180583E-2</v>
      </c>
      <c r="V128">
        <f t="shared" si="26"/>
        <v>1.3557168750946582</v>
      </c>
      <c r="W128">
        <f t="shared" si="27"/>
        <v>7.635815765978804E-2</v>
      </c>
      <c r="X128">
        <f t="shared" si="33"/>
        <v>0</v>
      </c>
      <c r="Y128">
        <f t="shared" si="33"/>
        <v>0</v>
      </c>
      <c r="Z128">
        <f t="shared" si="33"/>
        <v>1.0471723951246972E-4</v>
      </c>
      <c r="AA128">
        <f t="shared" si="33"/>
        <v>0.76649192583963599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5.2716947667647146E-3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4.3313619179743919E-2</v>
      </c>
      <c r="V129">
        <f t="shared" si="26"/>
        <v>1.3990304942744021</v>
      </c>
      <c r="W129">
        <f t="shared" si="27"/>
        <v>0.1196717768395319</v>
      </c>
      <c r="X129">
        <f t="shared" si="33"/>
        <v>0</v>
      </c>
      <c r="Y129">
        <f t="shared" si="33"/>
        <v>0</v>
      </c>
      <c r="Z129">
        <f t="shared" si="33"/>
        <v>1.0471723951246972E-4</v>
      </c>
      <c r="AA129">
        <f t="shared" si="33"/>
        <v>0.78319749180633991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2.1977260733468656E-2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4.7402549682059293E-2</v>
      </c>
      <c r="V130">
        <f t="shared" si="26"/>
        <v>1.4464330439564614</v>
      </c>
      <c r="W130">
        <f t="shared" si="27"/>
        <v>0.16707432652159127</v>
      </c>
      <c r="X130">
        <f t="shared" si="33"/>
        <v>0</v>
      </c>
      <c r="Y130">
        <f t="shared" si="33"/>
        <v>0</v>
      </c>
      <c r="Z130">
        <f t="shared" si="33"/>
        <v>1.0471723951246972E-4</v>
      </c>
      <c r="AA130">
        <f t="shared" si="33"/>
        <v>0.80947687661712386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4.825664554425263E-2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5.2128757169481968E-2</v>
      </c>
      <c r="V131">
        <f t="shared" si="26"/>
        <v>1.4985618011259434</v>
      </c>
      <c r="W131">
        <f t="shared" si="27"/>
        <v>0.21920308369107322</v>
      </c>
      <c r="X131">
        <f t="shared" si="33"/>
        <v>0</v>
      </c>
      <c r="Y131">
        <f t="shared" si="33"/>
        <v>0</v>
      </c>
      <c r="Z131">
        <f t="shared" si="33"/>
        <v>1.0471723951246972E-4</v>
      </c>
      <c r="AA131">
        <f t="shared" si="33"/>
        <v>0.84442144711517075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8.3201216042299547E-2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5.7644819203935112E-2</v>
      </c>
      <c r="V132">
        <f t="shared" si="26"/>
        <v>1.5562066203298786</v>
      </c>
      <c r="W132">
        <f t="shared" si="27"/>
        <v>0.27684790289500838</v>
      </c>
      <c r="X132">
        <f t="shared" si="33"/>
        <v>0</v>
      </c>
      <c r="Y132">
        <f t="shared" si="33"/>
        <v>0</v>
      </c>
      <c r="Z132">
        <f t="shared" si="33"/>
        <v>1.0471723951246972E-4</v>
      </c>
      <c r="AA132">
        <f t="shared" si="33"/>
        <v>0.88780335536817501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0.12658312429530374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6.4157016911839518E-2</v>
      </c>
      <c r="V133">
        <f t="shared" si="26"/>
        <v>1.6203636372417181</v>
      </c>
      <c r="W133">
        <f t="shared" si="27"/>
        <v>0.34100491980684788</v>
      </c>
      <c r="X133">
        <f t="shared" si="33"/>
        <v>0</v>
      </c>
      <c r="Y133">
        <f t="shared" si="33"/>
        <v>0</v>
      </c>
      <c r="Z133">
        <f t="shared" si="33"/>
        <v>1.0471723951246972E-4</v>
      </c>
      <c r="AA133">
        <f t="shared" si="33"/>
        <v>0.9399204336618695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0.17870020258899827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7.1952284932453967E-2</v>
      </c>
      <c r="V134">
        <f t="shared" si="26"/>
        <v>1.6923159221741719</v>
      </c>
      <c r="W134">
        <f t="shared" si="27"/>
        <v>0.41295720473930175</v>
      </c>
      <c r="X134">
        <f t="shared" si="33"/>
        <v>0</v>
      </c>
      <c r="Y134">
        <f t="shared" si="33"/>
        <v>0</v>
      </c>
      <c r="Z134">
        <f t="shared" si="33"/>
        <v>1.0471723951246972E-4</v>
      </c>
      <c r="AA134">
        <f t="shared" si="33"/>
        <v>1.0015593893380044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0.24033915826513325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8.1444011304787955E-2</v>
      </c>
      <c r="V135">
        <f t="shared" si="26"/>
        <v>1.77375993347896</v>
      </c>
      <c r="W135">
        <f t="shared" si="27"/>
        <v>0.49440121604408982</v>
      </c>
      <c r="X135">
        <f t="shared" si="33"/>
        <v>0</v>
      </c>
      <c r="Y135">
        <f t="shared" si="33"/>
        <v>0</v>
      </c>
      <c r="Z135">
        <f t="shared" si="33"/>
        <v>1.0471723951246972E-4</v>
      </c>
      <c r="AA135">
        <f t="shared" si="33"/>
        <v>1.0740524113048688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0.31283218023199766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9.3254817420780275E-2</v>
      </c>
      <c r="V136">
        <f t="shared" si="26"/>
        <v>1.8670147508997403</v>
      </c>
      <c r="W136">
        <f t="shared" si="27"/>
        <v>0.58765603346487016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3.0740377764874433E-3</v>
      </c>
      <c r="AA136">
        <f t="shared" si="38"/>
        <v>1.1594425871511842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2.9693205369749737E-3</v>
      </c>
      <c r="AF136">
        <f t="shared" si="39"/>
        <v>0.39822235607831302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0.1083783951198686</v>
      </c>
      <c r="V137">
        <f t="shared" ref="V137:V200" si="40">U137+V136</f>
        <v>1.975393146019609</v>
      </c>
      <c r="W137">
        <f t="shared" si="27"/>
        <v>0.69603442858473885</v>
      </c>
      <c r="X137">
        <f t="shared" si="38"/>
        <v>0</v>
      </c>
      <c r="Y137">
        <f t="shared" si="38"/>
        <v>0</v>
      </c>
      <c r="Z137">
        <f t="shared" si="38"/>
        <v>1.4358799747916611E-2</v>
      </c>
      <c r="AA137">
        <f t="shared" si="38"/>
        <v>1.260825600328225</v>
      </c>
      <c r="AC137">
        <f t="shared" si="39"/>
        <v>0</v>
      </c>
      <c r="AD137">
        <f t="shared" si="39"/>
        <v>0</v>
      </c>
      <c r="AE137">
        <f t="shared" si="39"/>
        <v>1.4254082508404141E-2</v>
      </c>
      <c r="AF137">
        <f t="shared" si="39"/>
        <v>0.4996053692553537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0.12853049918077747</v>
      </c>
      <c r="V138">
        <f t="shared" si="40"/>
        <v>2.1039236452003864</v>
      </c>
      <c r="W138">
        <f t="shared" si="27"/>
        <v>0.82456492776551626</v>
      </c>
      <c r="X138">
        <f t="shared" si="38"/>
        <v>0</v>
      </c>
      <c r="Y138">
        <f t="shared" si="38"/>
        <v>4.0849702933527989E-3</v>
      </c>
      <c r="Z138">
        <f t="shared" si="38"/>
        <v>3.7399803395938708E-2</v>
      </c>
      <c r="AA138">
        <f t="shared" si="38"/>
        <v>1.3830496192259529</v>
      </c>
      <c r="AC138">
        <f t="shared" si="39"/>
        <v>0</v>
      </c>
      <c r="AD138">
        <f t="shared" si="39"/>
        <v>4.0849702933527989E-3</v>
      </c>
      <c r="AE138">
        <f t="shared" si="39"/>
        <v>3.7295086156426238E-2</v>
      </c>
      <c r="AF138">
        <f t="shared" si="39"/>
        <v>0.62182938815308153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0.15702867188897368</v>
      </c>
      <c r="V139">
        <f t="shared" si="40"/>
        <v>2.2609523170893602</v>
      </c>
      <c r="W139">
        <f t="shared" si="27"/>
        <v>0.98159359965449</v>
      </c>
      <c r="X139">
        <f t="shared" si="38"/>
        <v>0</v>
      </c>
      <c r="Y139">
        <f t="shared" si="38"/>
        <v>2.0509450993131104E-2</v>
      </c>
      <c r="Z139">
        <f t="shared" si="38"/>
        <v>7.7892781734635402E-2</v>
      </c>
      <c r="AA139">
        <f t="shared" si="38"/>
        <v>1.534295300114473</v>
      </c>
      <c r="AC139">
        <f t="shared" si="39"/>
        <v>0</v>
      </c>
      <c r="AD139">
        <f t="shared" si="39"/>
        <v>2.0509450993131104E-2</v>
      </c>
      <c r="AE139">
        <f t="shared" si="39"/>
        <v>7.7788064495122933E-2</v>
      </c>
      <c r="AF139">
        <f t="shared" si="39"/>
        <v>0.7730750690416015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0.20153905338071534</v>
      </c>
      <c r="V140">
        <f t="shared" si="40"/>
        <v>2.4624913704700755</v>
      </c>
      <c r="W140">
        <f t="shared" si="27"/>
        <v>1.1831326530352053</v>
      </c>
      <c r="X140">
        <f t="shared" si="38"/>
        <v>0</v>
      </c>
      <c r="Y140">
        <f t="shared" si="38"/>
        <v>5.77907372164519E-2</v>
      </c>
      <c r="Z140">
        <f t="shared" si="38"/>
        <v>0.14671193488026496</v>
      </c>
      <c r="AA140">
        <f t="shared" si="38"/>
        <v>1.7303888048393699</v>
      </c>
      <c r="AC140">
        <f t="shared" si="39"/>
        <v>0</v>
      </c>
      <c r="AD140">
        <f t="shared" si="39"/>
        <v>5.77907372164519E-2</v>
      </c>
      <c r="AE140">
        <f t="shared" si="39"/>
        <v>0.14660721764075249</v>
      </c>
      <c r="AF140">
        <f t="shared" si="39"/>
        <v>0.96916857376649834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0.28681382897388669</v>
      </c>
      <c r="V141">
        <f t="shared" si="40"/>
        <v>2.7493051994439623</v>
      </c>
      <c r="W141">
        <f t="shared" si="27"/>
        <v>1.4699464820090922</v>
      </c>
      <c r="X141">
        <f t="shared" si="38"/>
        <v>5.5552421601540126E-3</v>
      </c>
      <c r="Y141">
        <f t="shared" si="38"/>
        <v>0.13751375670648588</v>
      </c>
      <c r="Z141">
        <f t="shared" si="38"/>
        <v>0.27123171670179091</v>
      </c>
      <c r="AA141">
        <f t="shared" si="38"/>
        <v>2.0117702308585974</v>
      </c>
      <c r="AC141">
        <f t="shared" si="39"/>
        <v>5.5552421601540126E-3</v>
      </c>
      <c r="AD141">
        <f t="shared" si="39"/>
        <v>0.13751375670648588</v>
      </c>
      <c r="AE141">
        <f t="shared" si="39"/>
        <v>0.27112699946227842</v>
      </c>
      <c r="AF141">
        <f t="shared" si="39"/>
        <v>1.2505499997857261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0.86949465491371636</v>
      </c>
      <c r="V142">
        <f t="shared" si="40"/>
        <v>3.6187998543576789</v>
      </c>
      <c r="W142">
        <f t="shared" si="27"/>
        <v>2.339441136922809</v>
      </c>
      <c r="X142">
        <f t="shared" si="38"/>
        <v>0.15094803249109462</v>
      </c>
      <c r="Y142">
        <f t="shared" si="38"/>
        <v>0.52015177689164238</v>
      </c>
      <c r="Z142">
        <f t="shared" si="38"/>
        <v>0.77982348503531662</v>
      </c>
      <c r="AA142">
        <f t="shared" si="38"/>
        <v>2.8724051179913146</v>
      </c>
      <c r="AC142">
        <f t="shared" si="39"/>
        <v>0.15094803249109462</v>
      </c>
      <c r="AD142">
        <f t="shared" si="39"/>
        <v>0.52015177689164238</v>
      </c>
      <c r="AE142">
        <f t="shared" si="39"/>
        <v>0.77971876779580407</v>
      </c>
      <c r="AF142">
        <f t="shared" si="39"/>
        <v>2.1111848869184433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0.43264318128677598</v>
      </c>
      <c r="V143">
        <f t="shared" si="40"/>
        <v>4.0514430356444553</v>
      </c>
      <c r="W143">
        <f t="shared" si="27"/>
        <v>2.7720843182095853</v>
      </c>
      <c r="X143">
        <f t="shared" si="38"/>
        <v>0.28277883717187213</v>
      </c>
      <c r="Y143">
        <f t="shared" si="38"/>
        <v>0.7670465182729086</v>
      </c>
      <c r="Z143">
        <f t="shared" si="38"/>
        <v>1.0818892802982725</v>
      </c>
      <c r="AA143">
        <f t="shared" si="38"/>
        <v>3.3025954664224395</v>
      </c>
      <c r="AC143">
        <f t="shared" si="39"/>
        <v>0.28277883717187213</v>
      </c>
      <c r="AD143">
        <f t="shared" si="39"/>
        <v>0.7670465182729086</v>
      </c>
      <c r="AE143">
        <f t="shared" si="39"/>
        <v>1.0817845630587599</v>
      </c>
      <c r="AF143">
        <f t="shared" si="39"/>
        <v>2.5413752353495682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0.17551427743024772</v>
      </c>
      <c r="V144">
        <f t="shared" si="40"/>
        <v>4.2269573130747027</v>
      </c>
      <c r="W144">
        <f t="shared" ref="W144:W207" si="41">IF(R144-R143=1,V144-V143,V144-V143+W143)</f>
        <v>2.9475985956398327</v>
      </c>
      <c r="X144">
        <f t="shared" si="38"/>
        <v>0.34546501883050001</v>
      </c>
      <c r="Y144">
        <f t="shared" si="38"/>
        <v>0.87516486140784255</v>
      </c>
      <c r="Z144">
        <f t="shared" si="38"/>
        <v>1.2109424134619864</v>
      </c>
      <c r="AA144">
        <f t="shared" si="38"/>
        <v>3.4773092104786354</v>
      </c>
      <c r="AC144">
        <f t="shared" si="39"/>
        <v>0.34546501883050001</v>
      </c>
      <c r="AD144">
        <f t="shared" si="39"/>
        <v>0.87516486140784255</v>
      </c>
      <c r="AE144">
        <f t="shared" si="39"/>
        <v>1.2108376962224738</v>
      </c>
      <c r="AF144">
        <f t="shared" si="39"/>
        <v>2.7160889794057641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0.1167733379156079</v>
      </c>
      <c r="V145">
        <f t="shared" si="40"/>
        <v>4.3437306509903104</v>
      </c>
      <c r="W145">
        <f t="shared" si="41"/>
        <v>3.0643719335554405</v>
      </c>
      <c r="X145">
        <f t="shared" si="38"/>
        <v>0.38985402897708549</v>
      </c>
      <c r="Y145">
        <f t="shared" si="38"/>
        <v>0.94932903343386943</v>
      </c>
      <c r="Z145">
        <f t="shared" si="38"/>
        <v>1.2985882211930202</v>
      </c>
      <c r="AA145">
        <f t="shared" si="38"/>
        <v>3.5935981688375307</v>
      </c>
      <c r="AC145">
        <f t="shared" si="39"/>
        <v>0.38985402897708549</v>
      </c>
      <c r="AD145">
        <f t="shared" si="39"/>
        <v>0.94932903343386943</v>
      </c>
      <c r="AE145">
        <f t="shared" si="39"/>
        <v>1.2984835039535076</v>
      </c>
      <c r="AF145">
        <f t="shared" si="39"/>
        <v>2.8323779377646594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8.6366994816958795E-2</v>
      </c>
      <c r="V146">
        <f t="shared" si="40"/>
        <v>4.4300976458072689</v>
      </c>
      <c r="W146">
        <f t="shared" si="41"/>
        <v>3.150738928372399</v>
      </c>
      <c r="X146">
        <f t="shared" si="38"/>
        <v>0.4240004441315724</v>
      </c>
      <c r="Y146">
        <f t="shared" si="38"/>
        <v>1.0052556171429705</v>
      </c>
      <c r="Z146">
        <f t="shared" si="38"/>
        <v>1.3642617758868545</v>
      </c>
      <c r="AA146">
        <f t="shared" si="38"/>
        <v>3.6796288706202587</v>
      </c>
      <c r="AC146">
        <f t="shared" si="39"/>
        <v>0.4240004441315724</v>
      </c>
      <c r="AD146">
        <f t="shared" si="39"/>
        <v>1.0052556171429705</v>
      </c>
      <c r="AE146">
        <f t="shared" si="39"/>
        <v>1.3641570586473419</v>
      </c>
      <c r="AF146">
        <f t="shared" si="39"/>
        <v>2.9184086395473874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6.7406758582675252E-2</v>
      </c>
      <c r="V147">
        <f t="shared" si="40"/>
        <v>4.4975044043899439</v>
      </c>
      <c r="W147">
        <f t="shared" si="41"/>
        <v>3.218145686955074</v>
      </c>
      <c r="X147">
        <f t="shared" si="38"/>
        <v>0.45140277473120105</v>
      </c>
      <c r="Y147">
        <f t="shared" si="38"/>
        <v>1.0495105428890061</v>
      </c>
      <c r="Z147">
        <f t="shared" si="38"/>
        <v>1.4159938891310986</v>
      </c>
      <c r="AA147">
        <f t="shared" si="38"/>
        <v>3.746785098899593</v>
      </c>
      <c r="AC147">
        <f t="shared" si="39"/>
        <v>0.45140277473120105</v>
      </c>
      <c r="AD147">
        <f t="shared" si="39"/>
        <v>1.0495105428890061</v>
      </c>
      <c r="AE147">
        <f t="shared" si="39"/>
        <v>1.415889171891586</v>
      </c>
      <c r="AF147">
        <f t="shared" si="39"/>
        <v>2.9855648678267217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5.4428427918209392E-2</v>
      </c>
      <c r="V148">
        <f t="shared" si="40"/>
        <v>4.5519328323081529</v>
      </c>
      <c r="W148">
        <f t="shared" si="41"/>
        <v>3.272574114873283</v>
      </c>
      <c r="X148">
        <f t="shared" si="38"/>
        <v>0.473998351568715</v>
      </c>
      <c r="Y148">
        <f t="shared" si="38"/>
        <v>1.0856191340463215</v>
      </c>
      <c r="Z148">
        <f t="shared" si="38"/>
        <v>1.4580580916227792</v>
      </c>
      <c r="AA148">
        <f t="shared" si="38"/>
        <v>3.8010184063574095</v>
      </c>
      <c r="AC148">
        <f t="shared" si="39"/>
        <v>0.473998351568715</v>
      </c>
      <c r="AD148">
        <f t="shared" si="39"/>
        <v>1.0856191340463215</v>
      </c>
      <c r="AE148">
        <f t="shared" si="39"/>
        <v>1.4579533743832667</v>
      </c>
      <c r="AF148">
        <f t="shared" si="39"/>
        <v>3.0397981752845382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4.5018318308244397E-2</v>
      </c>
      <c r="V149">
        <f t="shared" si="40"/>
        <v>4.5969511506163974</v>
      </c>
      <c r="W149">
        <f t="shared" si="41"/>
        <v>3.3175924331815274</v>
      </c>
      <c r="X149">
        <f t="shared" si="38"/>
        <v>0.49299790193855392</v>
      </c>
      <c r="Y149">
        <f t="shared" si="38"/>
        <v>1.1157308079011534</v>
      </c>
      <c r="Z149">
        <f t="shared" si="38"/>
        <v>1.4930410825735483</v>
      </c>
      <c r="AA149">
        <f t="shared" si="38"/>
        <v>3.8458799492449005</v>
      </c>
      <c r="AC149">
        <f t="shared" si="39"/>
        <v>0.49299790193855392</v>
      </c>
      <c r="AD149">
        <f t="shared" si="39"/>
        <v>1.1157308079011534</v>
      </c>
      <c r="AE149">
        <f t="shared" si="39"/>
        <v>1.4929363653340357</v>
      </c>
      <c r="AF149">
        <f t="shared" si="39"/>
        <v>3.0846597181720292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3.7918588862560158E-2</v>
      </c>
      <c r="V150">
        <f t="shared" si="40"/>
        <v>4.6348697394789573</v>
      </c>
      <c r="W150">
        <f t="shared" si="41"/>
        <v>3.3555110220440874</v>
      </c>
      <c r="X150">
        <f t="shared" si="38"/>
        <v>0.50921566499026527</v>
      </c>
      <c r="Y150">
        <f t="shared" si="38"/>
        <v>1.1412625175790856</v>
      </c>
      <c r="Z150">
        <f t="shared" si="38"/>
        <v>1.5226378916559993</v>
      </c>
      <c r="AA150">
        <f t="shared" si="38"/>
        <v>3.8836695997686266</v>
      </c>
      <c r="AC150">
        <f t="shared" si="39"/>
        <v>0.50921566499026527</v>
      </c>
      <c r="AD150">
        <f t="shared" si="39"/>
        <v>1.1412625175790856</v>
      </c>
      <c r="AE150">
        <f t="shared" si="39"/>
        <v>1.5225331744164867</v>
      </c>
      <c r="AF150">
        <f t="shared" si="39"/>
        <v>3.1224493686957553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2.3264980026941129E-3</v>
      </c>
      <c r="V151">
        <f t="shared" si="40"/>
        <v>4.6371962374816516</v>
      </c>
      <c r="W151">
        <f t="shared" si="41"/>
        <v>2.3264980026942439E-3</v>
      </c>
      <c r="X151">
        <f t="shared" si="38"/>
        <v>0.50921566499026527</v>
      </c>
      <c r="Y151">
        <f t="shared" si="38"/>
        <v>1.1412625175790856</v>
      </c>
      <c r="Z151">
        <f t="shared" si="38"/>
        <v>1.5226378916559993</v>
      </c>
      <c r="AA151">
        <f t="shared" si="38"/>
        <v>3.8836695997686266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2.5256926178275239E-3</v>
      </c>
      <c r="V152">
        <f t="shared" si="40"/>
        <v>4.639721930099479</v>
      </c>
      <c r="W152">
        <f t="shared" si="41"/>
        <v>4.8521906205216681E-3</v>
      </c>
      <c r="X152">
        <f t="shared" ref="X152:AA167" si="42">X151+IF(AC152&gt;AC151,AC152-AC151,0)</f>
        <v>0.50921566499026527</v>
      </c>
      <c r="Y152">
        <f t="shared" si="42"/>
        <v>1.1412625175790856</v>
      </c>
      <c r="Z152">
        <f t="shared" si="42"/>
        <v>1.5226378916559993</v>
      </c>
      <c r="AA152">
        <f t="shared" si="42"/>
        <v>3.8836695997686266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2.7523704495489394E-3</v>
      </c>
      <c r="V153">
        <f t="shared" si="40"/>
        <v>4.6424743005490283</v>
      </c>
      <c r="W153">
        <f t="shared" si="41"/>
        <v>7.6045610700710142E-3</v>
      </c>
      <c r="X153">
        <f t="shared" si="42"/>
        <v>0.50921566499026527</v>
      </c>
      <c r="Y153">
        <f t="shared" si="42"/>
        <v>1.1412625175790856</v>
      </c>
      <c r="Z153">
        <f t="shared" si="42"/>
        <v>1.5226378916559993</v>
      </c>
      <c r="AA153">
        <f t="shared" si="42"/>
        <v>3.8836695997686266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3.0122021537094482E-3</v>
      </c>
      <c r="V154">
        <f t="shared" si="40"/>
        <v>4.6454865027027381</v>
      </c>
      <c r="W154">
        <f t="shared" si="41"/>
        <v>1.0616763223780801E-2</v>
      </c>
      <c r="X154">
        <f t="shared" si="42"/>
        <v>0.50921566499026527</v>
      </c>
      <c r="Y154">
        <f t="shared" si="42"/>
        <v>1.1412625175790856</v>
      </c>
      <c r="Z154">
        <f t="shared" si="42"/>
        <v>1.5226378916559993</v>
      </c>
      <c r="AA154">
        <f t="shared" si="42"/>
        <v>3.8836695997686266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3.3125297197998515E-3</v>
      </c>
      <c r="V155">
        <f t="shared" si="40"/>
        <v>4.6487990324225379</v>
      </c>
      <c r="W155">
        <f t="shared" si="41"/>
        <v>1.3929292943580585E-2</v>
      </c>
      <c r="X155">
        <f t="shared" si="42"/>
        <v>0.50921566499026527</v>
      </c>
      <c r="Y155">
        <f t="shared" si="42"/>
        <v>1.1412625175790856</v>
      </c>
      <c r="Z155">
        <f t="shared" si="42"/>
        <v>1.5226378916559993</v>
      </c>
      <c r="AA155">
        <f t="shared" si="42"/>
        <v>3.8836695997686266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3.6630487119557365E-3</v>
      </c>
      <c r="V156">
        <f t="shared" si="40"/>
        <v>4.6524620811344937</v>
      </c>
      <c r="W156">
        <f t="shared" si="41"/>
        <v>1.7592341655536359E-2</v>
      </c>
      <c r="X156">
        <f t="shared" si="42"/>
        <v>0.50921566499026527</v>
      </c>
      <c r="Y156">
        <f t="shared" si="42"/>
        <v>1.1412625175790856</v>
      </c>
      <c r="Z156">
        <f t="shared" si="42"/>
        <v>1.5226378916559993</v>
      </c>
      <c r="AA156">
        <f t="shared" si="42"/>
        <v>3.8836695997686266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4.0768672954011658E-3</v>
      </c>
      <c r="V157">
        <f t="shared" si="40"/>
        <v>4.6565389484298949</v>
      </c>
      <c r="W157">
        <f t="shared" si="41"/>
        <v>2.1669208950937602E-2</v>
      </c>
      <c r="X157">
        <f t="shared" si="42"/>
        <v>0.50921566499026527</v>
      </c>
      <c r="Y157">
        <f t="shared" si="42"/>
        <v>1.1412625175790856</v>
      </c>
      <c r="Z157">
        <f t="shared" si="42"/>
        <v>1.5226378916559993</v>
      </c>
      <c r="AA157">
        <f t="shared" si="42"/>
        <v>3.8836695997686266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4.5722187749719827E-3</v>
      </c>
      <c r="V158">
        <f t="shared" si="40"/>
        <v>4.6611111672048668</v>
      </c>
      <c r="W158">
        <f t="shared" si="41"/>
        <v>2.6241427725909539E-2</v>
      </c>
      <c r="X158">
        <f t="shared" si="42"/>
        <v>0.50921566499026527</v>
      </c>
      <c r="Y158">
        <f t="shared" si="42"/>
        <v>1.1412625175790856</v>
      </c>
      <c r="Z158">
        <f t="shared" si="42"/>
        <v>1.5226378916559993</v>
      </c>
      <c r="AA158">
        <f t="shared" si="42"/>
        <v>3.8836695997686266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5.1753719558226361E-3</v>
      </c>
      <c r="V159">
        <f t="shared" si="40"/>
        <v>4.6662865391606898</v>
      </c>
      <c r="W159">
        <f t="shared" si="41"/>
        <v>3.1416799681732499E-2</v>
      </c>
      <c r="X159">
        <f t="shared" si="42"/>
        <v>0.50921566499026527</v>
      </c>
      <c r="Y159">
        <f t="shared" si="42"/>
        <v>1.1412625175790856</v>
      </c>
      <c r="Z159">
        <f t="shared" si="42"/>
        <v>1.5226378916559993</v>
      </c>
      <c r="AA159">
        <f t="shared" si="42"/>
        <v>3.8836695997686266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5.9258914080094387E-3</v>
      </c>
      <c r="V160">
        <f t="shared" si="40"/>
        <v>4.6722124305686989</v>
      </c>
      <c r="W160">
        <f t="shared" si="41"/>
        <v>3.7342691089741642E-2</v>
      </c>
      <c r="X160">
        <f t="shared" si="42"/>
        <v>0.50921566499026527</v>
      </c>
      <c r="Y160">
        <f t="shared" si="42"/>
        <v>1.1412625175790856</v>
      </c>
      <c r="Z160">
        <f t="shared" si="42"/>
        <v>1.5226378916559993</v>
      </c>
      <c r="AA160">
        <f t="shared" si="42"/>
        <v>3.8836695997686266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6.886921429021739E-3</v>
      </c>
      <c r="V161">
        <f t="shared" si="40"/>
        <v>4.6790993519977206</v>
      </c>
      <c r="W161">
        <f t="shared" si="41"/>
        <v>4.4229612518763339E-2</v>
      </c>
      <c r="X161">
        <f t="shared" si="42"/>
        <v>0.50921566499026527</v>
      </c>
      <c r="Y161">
        <f t="shared" si="42"/>
        <v>1.1412625175790856</v>
      </c>
      <c r="Z161">
        <f t="shared" si="42"/>
        <v>1.5226378916559993</v>
      </c>
      <c r="AA161">
        <f t="shared" si="42"/>
        <v>3.8837257482339154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5.6148465288705404E-5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8.1674899144975506E-3</v>
      </c>
      <c r="V162">
        <f t="shared" si="40"/>
        <v>4.6872668419122183</v>
      </c>
      <c r="W162">
        <f t="shared" si="41"/>
        <v>5.2397102433261011E-2</v>
      </c>
      <c r="X162">
        <f t="shared" si="42"/>
        <v>0.50921566499026527</v>
      </c>
      <c r="Y162">
        <f t="shared" si="42"/>
        <v>1.1412625175790856</v>
      </c>
      <c r="Z162">
        <f t="shared" si="42"/>
        <v>1.5226378916559993</v>
      </c>
      <c r="AA162">
        <f t="shared" si="42"/>
        <v>3.8842914715700481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6.2187180142118676E-4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9.9784105882625238E-3</v>
      </c>
      <c r="V163">
        <f t="shared" si="40"/>
        <v>4.6972452525004806</v>
      </c>
      <c r="W163">
        <f t="shared" si="41"/>
        <v>6.2375513021523332E-2</v>
      </c>
      <c r="X163">
        <f t="shared" si="42"/>
        <v>0.50921566499026527</v>
      </c>
      <c r="Y163">
        <f t="shared" si="42"/>
        <v>1.1412625175790856</v>
      </c>
      <c r="Z163">
        <f t="shared" si="42"/>
        <v>1.5226378916559993</v>
      </c>
      <c r="AA163">
        <f t="shared" si="42"/>
        <v>3.8857295041951097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2.0599044264828512E-3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1.2806829479042089E-2</v>
      </c>
      <c r="V164">
        <f t="shared" si="40"/>
        <v>4.7100520819795229</v>
      </c>
      <c r="W164">
        <f t="shared" si="41"/>
        <v>7.5182342500565547E-2</v>
      </c>
      <c r="X164">
        <f t="shared" si="42"/>
        <v>0.50921566499026527</v>
      </c>
      <c r="Y164">
        <f t="shared" si="42"/>
        <v>1.1412625175790856</v>
      </c>
      <c r="Z164">
        <f t="shared" si="42"/>
        <v>1.5226378916559993</v>
      </c>
      <c r="AA164">
        <f t="shared" si="42"/>
        <v>3.888622565589289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4.9529658206623169E-3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1.8225627928106482E-2</v>
      </c>
      <c r="V165">
        <f t="shared" si="40"/>
        <v>4.728277709907629</v>
      </c>
      <c r="W165">
        <f t="shared" si="41"/>
        <v>9.3407970428671661E-2</v>
      </c>
      <c r="X165">
        <f t="shared" si="42"/>
        <v>0.50921566499026527</v>
      </c>
      <c r="Y165">
        <f t="shared" si="42"/>
        <v>1.1412625175790856</v>
      </c>
      <c r="Z165">
        <f t="shared" si="42"/>
        <v>1.5226378916559993</v>
      </c>
      <c r="AA165">
        <f t="shared" si="42"/>
        <v>3.8944454820305632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1.0775882261936317E-2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5.5252168706891577E-2</v>
      </c>
      <c r="V166">
        <f t="shared" si="40"/>
        <v>4.7835298786145204</v>
      </c>
      <c r="W166">
        <f t="shared" si="41"/>
        <v>0.14866013913556309</v>
      </c>
      <c r="X166">
        <f t="shared" si="42"/>
        <v>0.50921566499026527</v>
      </c>
      <c r="Y166">
        <f t="shared" si="42"/>
        <v>1.1412625175790856</v>
      </c>
      <c r="Z166">
        <f t="shared" si="42"/>
        <v>1.5226378916559993</v>
      </c>
      <c r="AA166">
        <f t="shared" si="42"/>
        <v>3.9209550732494827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3.7285473480855869E-2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2.7492376068390396E-2</v>
      </c>
      <c r="V167">
        <f t="shared" si="40"/>
        <v>4.8110222546829107</v>
      </c>
      <c r="W167">
        <f t="shared" si="41"/>
        <v>0.17615251520395336</v>
      </c>
      <c r="X167">
        <f t="shared" si="42"/>
        <v>0.50921566499026527</v>
      </c>
      <c r="Y167">
        <f t="shared" si="42"/>
        <v>1.1412625175790856</v>
      </c>
      <c r="Z167">
        <f t="shared" si="42"/>
        <v>1.5226378916559993</v>
      </c>
      <c r="AA167">
        <f t="shared" si="42"/>
        <v>3.9376322464353515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5.3962646666724873E-2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1.1153081174497327E-2</v>
      </c>
      <c r="V168">
        <f t="shared" si="40"/>
        <v>4.8221753358574082</v>
      </c>
      <c r="W168">
        <f t="shared" si="41"/>
        <v>0.1873055963784509</v>
      </c>
      <c r="X168">
        <f t="shared" ref="X168:AA183" si="45">X167+IF(AC168&gt;AC167,AC168-AC167,0)</f>
        <v>0.50921566499026527</v>
      </c>
      <c r="Y168">
        <f t="shared" si="45"/>
        <v>1.1412625175790856</v>
      </c>
      <c r="Z168">
        <f t="shared" si="45"/>
        <v>1.5226378916559993</v>
      </c>
      <c r="AA168">
        <f t="shared" si="45"/>
        <v>3.9448814859447698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6.1211886176143288E-2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7.4203793324299199E-3</v>
      </c>
      <c r="V169">
        <f t="shared" si="40"/>
        <v>4.8295957151898383</v>
      </c>
      <c r="W169">
        <f t="shared" si="41"/>
        <v>0.19472597571088102</v>
      </c>
      <c r="X169">
        <f t="shared" si="45"/>
        <v>0.50921566499026527</v>
      </c>
      <c r="Y169">
        <f t="shared" si="45"/>
        <v>1.1412625175790856</v>
      </c>
      <c r="Z169">
        <f t="shared" si="45"/>
        <v>1.5226378916559993</v>
      </c>
      <c r="AA169">
        <f t="shared" si="45"/>
        <v>3.9498393120294462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6.6169712260819621E-2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5.4882036840207832E-3</v>
      </c>
      <c r="V170">
        <f t="shared" si="40"/>
        <v>4.8350839188738588</v>
      </c>
      <c r="W170">
        <f t="shared" si="41"/>
        <v>0.20021417939490149</v>
      </c>
      <c r="X170">
        <f t="shared" si="45"/>
        <v>0.50921566499026527</v>
      </c>
      <c r="Y170">
        <f t="shared" si="45"/>
        <v>1.1412625175790856</v>
      </c>
      <c r="Z170">
        <f t="shared" si="45"/>
        <v>1.5226378916559993</v>
      </c>
      <c r="AA170">
        <f t="shared" si="45"/>
        <v>3.9535708638291887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6.9901264060562254E-2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4.283372618965978E-3</v>
      </c>
      <c r="V171">
        <f t="shared" si="40"/>
        <v>4.8393672914928247</v>
      </c>
      <c r="W171">
        <f t="shared" si="41"/>
        <v>0.20449755201386743</v>
      </c>
      <c r="X171">
        <f t="shared" si="45"/>
        <v>0.50921566499026527</v>
      </c>
      <c r="Y171">
        <f t="shared" si="45"/>
        <v>1.1412625175790856</v>
      </c>
      <c r="Z171">
        <f t="shared" si="45"/>
        <v>1.5226378916559993</v>
      </c>
      <c r="AA171">
        <f t="shared" si="45"/>
        <v>3.9565196524125223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7.2850052643895852E-2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3.4586626436320287E-3</v>
      </c>
      <c r="V172">
        <f t="shared" si="40"/>
        <v>4.8428259541364564</v>
      </c>
      <c r="W172">
        <f t="shared" si="41"/>
        <v>0.20795621465749914</v>
      </c>
      <c r="X172">
        <f t="shared" si="45"/>
        <v>0.50921566499026527</v>
      </c>
      <c r="Y172">
        <f t="shared" si="45"/>
        <v>1.1412625175790856</v>
      </c>
      <c r="Z172">
        <f t="shared" si="45"/>
        <v>1.5226378916559993</v>
      </c>
      <c r="AA172">
        <f t="shared" si="45"/>
        <v>3.9589231630436608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7.525356327503431E-2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2.8606958122295721E-3</v>
      </c>
      <c r="V173">
        <f t="shared" si="40"/>
        <v>4.8456866499486857</v>
      </c>
      <c r="W173">
        <f t="shared" si="41"/>
        <v>0.21081691046972839</v>
      </c>
      <c r="X173">
        <f t="shared" si="45"/>
        <v>0.50921566499026527</v>
      </c>
      <c r="Y173">
        <f t="shared" si="45"/>
        <v>1.1412625175790856</v>
      </c>
      <c r="Z173">
        <f t="shared" si="45"/>
        <v>1.5226378916559993</v>
      </c>
      <c r="AA173">
        <f t="shared" si="45"/>
        <v>3.9609258746135421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7.7256274844915596E-2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2.4095424360824134E-3</v>
      </c>
      <c r="V174">
        <f t="shared" si="40"/>
        <v>4.8480961923847685</v>
      </c>
      <c r="W174">
        <f t="shared" si="41"/>
        <v>0.21322645290581121</v>
      </c>
      <c r="X174">
        <f t="shared" si="45"/>
        <v>0.50921566499026527</v>
      </c>
      <c r="Y174">
        <f t="shared" si="45"/>
        <v>1.1412625175790856</v>
      </c>
      <c r="Z174">
        <f t="shared" si="45"/>
        <v>1.5226378916559993</v>
      </c>
      <c r="AA174">
        <f t="shared" si="45"/>
        <v>3.9626228596047359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7.8953259836109374E-2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4.8480961923847685</v>
      </c>
      <c r="W175">
        <f t="shared" si="41"/>
        <v>0</v>
      </c>
      <c r="X175">
        <f t="shared" si="45"/>
        <v>0.50921566499026527</v>
      </c>
      <c r="Y175">
        <f t="shared" si="45"/>
        <v>1.1412625175790856</v>
      </c>
      <c r="Z175">
        <f t="shared" si="45"/>
        <v>1.5226378916559993</v>
      </c>
      <c r="AA175">
        <f t="shared" si="45"/>
        <v>3.9626228596047359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4.8480961923847685</v>
      </c>
      <c r="W176">
        <f t="shared" si="41"/>
        <v>0</v>
      </c>
      <c r="X176">
        <f t="shared" si="45"/>
        <v>0.50921566499026527</v>
      </c>
      <c r="Y176">
        <f t="shared" si="45"/>
        <v>1.1412625175790856</v>
      </c>
      <c r="Z176">
        <f t="shared" si="45"/>
        <v>1.5226378916559993</v>
      </c>
      <c r="AA176">
        <f t="shared" si="45"/>
        <v>3.9626228596047359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4.8480961923847685</v>
      </c>
      <c r="W177">
        <f t="shared" si="41"/>
        <v>0</v>
      </c>
      <c r="X177">
        <f t="shared" si="45"/>
        <v>0.50921566499026527</v>
      </c>
      <c r="Y177">
        <f t="shared" si="45"/>
        <v>1.1412625175790856</v>
      </c>
      <c r="Z177">
        <f t="shared" si="45"/>
        <v>1.5226378916559993</v>
      </c>
      <c r="AA177">
        <f t="shared" si="45"/>
        <v>3.9626228596047359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4.8480961923847685</v>
      </c>
      <c r="W178">
        <f t="shared" si="41"/>
        <v>0</v>
      </c>
      <c r="X178">
        <f t="shared" si="45"/>
        <v>0.50921566499026527</v>
      </c>
      <c r="Y178">
        <f t="shared" si="45"/>
        <v>1.1412625175790856</v>
      </c>
      <c r="Z178">
        <f t="shared" si="45"/>
        <v>1.5226378916559993</v>
      </c>
      <c r="AA178">
        <f t="shared" si="45"/>
        <v>3.9626228596047359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4.8480961923847685</v>
      </c>
      <c r="W179">
        <f t="shared" si="41"/>
        <v>0</v>
      </c>
      <c r="X179">
        <f t="shared" si="45"/>
        <v>0.50921566499026527</v>
      </c>
      <c r="Y179">
        <f t="shared" si="45"/>
        <v>1.1412625175790856</v>
      </c>
      <c r="Z179">
        <f t="shared" si="45"/>
        <v>1.5226378916559993</v>
      </c>
      <c r="AA179">
        <f t="shared" si="45"/>
        <v>3.9626228596047359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4.8480961923847685</v>
      </c>
      <c r="W180">
        <f t="shared" si="41"/>
        <v>0</v>
      </c>
      <c r="X180">
        <f t="shared" si="45"/>
        <v>0.50921566499026527</v>
      </c>
      <c r="Y180">
        <f t="shared" si="45"/>
        <v>1.1412625175790856</v>
      </c>
      <c r="Z180">
        <f t="shared" si="45"/>
        <v>1.5226378916559993</v>
      </c>
      <c r="AA180">
        <f t="shared" si="45"/>
        <v>3.9626228596047359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4.8480961923847685</v>
      </c>
      <c r="W181">
        <f t="shared" si="41"/>
        <v>0</v>
      </c>
      <c r="X181">
        <f t="shared" si="45"/>
        <v>0.50921566499026527</v>
      </c>
      <c r="Y181">
        <f t="shared" si="45"/>
        <v>1.1412625175790856</v>
      </c>
      <c r="Z181">
        <f t="shared" si="45"/>
        <v>1.5226378916559993</v>
      </c>
      <c r="AA181">
        <f t="shared" si="45"/>
        <v>3.9626228596047359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4.8480961923847685</v>
      </c>
      <c r="W182">
        <f t="shared" si="41"/>
        <v>0</v>
      </c>
      <c r="X182">
        <f t="shared" si="45"/>
        <v>0.50921566499026527</v>
      </c>
      <c r="Y182">
        <f t="shared" si="45"/>
        <v>1.1412625175790856</v>
      </c>
      <c r="Z182">
        <f t="shared" si="45"/>
        <v>1.5226378916559993</v>
      </c>
      <c r="AA182">
        <f t="shared" si="45"/>
        <v>3.9626228596047359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4.8480961923847685</v>
      </c>
      <c r="W183">
        <f t="shared" si="41"/>
        <v>0</v>
      </c>
      <c r="X183">
        <f t="shared" si="45"/>
        <v>0.50921566499026527</v>
      </c>
      <c r="Y183">
        <f t="shared" si="45"/>
        <v>1.1412625175790856</v>
      </c>
      <c r="Z183">
        <f t="shared" si="45"/>
        <v>1.5226378916559993</v>
      </c>
      <c r="AA183">
        <f t="shared" si="45"/>
        <v>3.9626228596047359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4.8480961923847685</v>
      </c>
      <c r="W184">
        <f t="shared" si="41"/>
        <v>0</v>
      </c>
      <c r="X184">
        <f t="shared" ref="X184:AA199" si="47">X183+IF(AC184&gt;AC183,AC184-AC183,0)</f>
        <v>0.50921566499026527</v>
      </c>
      <c r="Y184">
        <f t="shared" si="47"/>
        <v>1.1412625175790856</v>
      </c>
      <c r="Z184">
        <f t="shared" si="47"/>
        <v>1.5226378916559993</v>
      </c>
      <c r="AA184">
        <f t="shared" si="47"/>
        <v>3.9626228596047359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4.8480961923847685</v>
      </c>
      <c r="W185">
        <f t="shared" si="41"/>
        <v>0</v>
      </c>
      <c r="X185">
        <f t="shared" si="47"/>
        <v>0.50921566499026527</v>
      </c>
      <c r="Y185">
        <f t="shared" si="47"/>
        <v>1.1412625175790856</v>
      </c>
      <c r="Z185">
        <f t="shared" si="47"/>
        <v>1.5226378916559993</v>
      </c>
      <c r="AA185">
        <f t="shared" si="47"/>
        <v>3.9626228596047359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4.8480961923847685</v>
      </c>
      <c r="W186">
        <f t="shared" si="41"/>
        <v>0</v>
      </c>
      <c r="X186">
        <f t="shared" si="47"/>
        <v>0.50921566499026527</v>
      </c>
      <c r="Y186">
        <f t="shared" si="47"/>
        <v>1.1412625175790856</v>
      </c>
      <c r="Z186">
        <f t="shared" si="47"/>
        <v>1.5226378916559993</v>
      </c>
      <c r="AA186">
        <f t="shared" si="47"/>
        <v>3.9626228596047359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4.8480961923847685</v>
      </c>
      <c r="W187">
        <f t="shared" si="41"/>
        <v>0</v>
      </c>
      <c r="X187">
        <f t="shared" si="47"/>
        <v>0.50921566499026527</v>
      </c>
      <c r="Y187">
        <f t="shared" si="47"/>
        <v>1.1412625175790856</v>
      </c>
      <c r="Z187">
        <f t="shared" si="47"/>
        <v>1.5226378916559993</v>
      </c>
      <c r="AA187">
        <f t="shared" si="47"/>
        <v>3.9626228596047359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4.8480961923847685</v>
      </c>
      <c r="W188">
        <f t="shared" si="41"/>
        <v>0</v>
      </c>
      <c r="X188">
        <f t="shared" si="47"/>
        <v>0.50921566499026527</v>
      </c>
      <c r="Y188">
        <f t="shared" si="47"/>
        <v>1.1412625175790856</v>
      </c>
      <c r="Z188">
        <f t="shared" si="47"/>
        <v>1.5226378916559993</v>
      </c>
      <c r="AA188">
        <f t="shared" si="47"/>
        <v>3.9626228596047359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4.8480961923847685</v>
      </c>
      <c r="W189">
        <f t="shared" si="41"/>
        <v>0</v>
      </c>
      <c r="X189">
        <f t="shared" si="47"/>
        <v>0.50921566499026527</v>
      </c>
      <c r="Y189">
        <f t="shared" si="47"/>
        <v>1.1412625175790856</v>
      </c>
      <c r="Z189">
        <f t="shared" si="47"/>
        <v>1.5226378916559993</v>
      </c>
      <c r="AA189">
        <f t="shared" si="47"/>
        <v>3.9626228596047359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4.8480961923847685</v>
      </c>
      <c r="W190">
        <f t="shared" si="41"/>
        <v>0</v>
      </c>
      <c r="X190">
        <f t="shared" si="47"/>
        <v>0.50921566499026527</v>
      </c>
      <c r="Y190">
        <f t="shared" si="47"/>
        <v>1.1412625175790856</v>
      </c>
      <c r="Z190">
        <f t="shared" si="47"/>
        <v>1.5226378916559993</v>
      </c>
      <c r="AA190">
        <f t="shared" si="47"/>
        <v>3.9626228596047359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4.8480961923847685</v>
      </c>
      <c r="W191">
        <f t="shared" si="41"/>
        <v>0</v>
      </c>
      <c r="X191">
        <f t="shared" si="47"/>
        <v>0.50921566499026527</v>
      </c>
      <c r="Y191">
        <f t="shared" si="47"/>
        <v>1.1412625175790856</v>
      </c>
      <c r="Z191">
        <f t="shared" si="47"/>
        <v>1.5226378916559993</v>
      </c>
      <c r="AA191">
        <f t="shared" si="47"/>
        <v>3.9626228596047359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4.8480961923847685</v>
      </c>
      <c r="W192">
        <f t="shared" si="41"/>
        <v>0</v>
      </c>
      <c r="X192">
        <f t="shared" si="47"/>
        <v>0.50921566499026527</v>
      </c>
      <c r="Y192">
        <f t="shared" si="47"/>
        <v>1.1412625175790856</v>
      </c>
      <c r="Z192">
        <f t="shared" si="47"/>
        <v>1.5226378916559993</v>
      </c>
      <c r="AA192">
        <f t="shared" si="47"/>
        <v>3.9626228596047359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4.8480961923847685</v>
      </c>
      <c r="W193">
        <f t="shared" si="41"/>
        <v>0</v>
      </c>
      <c r="X193">
        <f t="shared" si="47"/>
        <v>0.50921566499026527</v>
      </c>
      <c r="Y193">
        <f t="shared" si="47"/>
        <v>1.1412625175790856</v>
      </c>
      <c r="Z193">
        <f t="shared" si="47"/>
        <v>1.5226378916559993</v>
      </c>
      <c r="AA193">
        <f t="shared" si="47"/>
        <v>3.9626228596047359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4.8480961923847685</v>
      </c>
      <c r="W194">
        <f t="shared" si="41"/>
        <v>0</v>
      </c>
      <c r="X194">
        <f t="shared" si="47"/>
        <v>0.50921566499026527</v>
      </c>
      <c r="Y194">
        <f t="shared" si="47"/>
        <v>1.1412625175790856</v>
      </c>
      <c r="Z194">
        <f t="shared" si="47"/>
        <v>1.5226378916559993</v>
      </c>
      <c r="AA194">
        <f t="shared" si="47"/>
        <v>3.9626228596047359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4.8480961923847685</v>
      </c>
      <c r="W195">
        <f t="shared" si="41"/>
        <v>0</v>
      </c>
      <c r="X195">
        <f t="shared" si="47"/>
        <v>0.50921566499026527</v>
      </c>
      <c r="Y195">
        <f t="shared" si="47"/>
        <v>1.1412625175790856</v>
      </c>
      <c r="Z195">
        <f t="shared" si="47"/>
        <v>1.5226378916559993</v>
      </c>
      <c r="AA195">
        <f t="shared" si="47"/>
        <v>3.9626228596047359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4.8480961923847685</v>
      </c>
      <c r="W196">
        <f t="shared" si="41"/>
        <v>0</v>
      </c>
      <c r="X196">
        <f t="shared" si="47"/>
        <v>0.50921566499026527</v>
      </c>
      <c r="Y196">
        <f t="shared" si="47"/>
        <v>1.1412625175790856</v>
      </c>
      <c r="Z196">
        <f t="shared" si="47"/>
        <v>1.5226378916559993</v>
      </c>
      <c r="AA196">
        <f t="shared" si="47"/>
        <v>3.9626228596047359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4.8480961923847685</v>
      </c>
      <c r="W197">
        <f t="shared" si="41"/>
        <v>0</v>
      </c>
      <c r="X197">
        <f t="shared" si="47"/>
        <v>0.50921566499026527</v>
      </c>
      <c r="Y197">
        <f t="shared" si="47"/>
        <v>1.1412625175790856</v>
      </c>
      <c r="Z197">
        <f t="shared" si="47"/>
        <v>1.5226378916559993</v>
      </c>
      <c r="AA197">
        <f t="shared" si="47"/>
        <v>3.9626228596047359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4.8480961923847685</v>
      </c>
      <c r="W198">
        <f t="shared" si="41"/>
        <v>0</v>
      </c>
      <c r="X198">
        <f t="shared" si="47"/>
        <v>0.50921566499026527</v>
      </c>
      <c r="Y198">
        <f t="shared" si="47"/>
        <v>1.1412625175790856</v>
      </c>
      <c r="Z198">
        <f t="shared" si="47"/>
        <v>1.5226378916559993</v>
      </c>
      <c r="AA198">
        <f t="shared" si="47"/>
        <v>3.9626228596047359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8.203966641079254E-3</v>
      </c>
      <c r="V199">
        <f t="shared" si="40"/>
        <v>4.8563001590258477</v>
      </c>
      <c r="W199">
        <f t="shared" si="41"/>
        <v>8.2039666410791412E-3</v>
      </c>
      <c r="X199">
        <f t="shared" si="47"/>
        <v>0.50921566499026527</v>
      </c>
      <c r="Y199">
        <f t="shared" si="47"/>
        <v>1.1412625175790856</v>
      </c>
      <c r="Z199">
        <f t="shared" si="47"/>
        <v>1.5226378916559993</v>
      </c>
      <c r="AA199">
        <f t="shared" si="47"/>
        <v>3.9626228596047359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8.9063897576023357E-3</v>
      </c>
      <c r="V200">
        <f t="shared" si="40"/>
        <v>4.8652065487834504</v>
      </c>
      <c r="W200">
        <f t="shared" si="41"/>
        <v>1.7110356398681859E-2</v>
      </c>
      <c r="X200">
        <f t="shared" ref="X200:AA215" si="52">X199+IF(AC200&gt;AC199,AC200-AC199,0)</f>
        <v>0.50921566499026527</v>
      </c>
      <c r="Y200">
        <f t="shared" si="52"/>
        <v>1.1412625175790856</v>
      </c>
      <c r="Z200">
        <f t="shared" si="52"/>
        <v>1.5226378916559993</v>
      </c>
      <c r="AA200">
        <f t="shared" si="52"/>
        <v>3.9626228596047359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9.7057273747252239E-3</v>
      </c>
      <c r="V201">
        <f t="shared" ref="V201:V246" si="54">U201+V200</f>
        <v>4.8749122761581756</v>
      </c>
      <c r="W201">
        <f t="shared" si="41"/>
        <v>2.6816083773407051E-2</v>
      </c>
      <c r="X201">
        <f t="shared" si="52"/>
        <v>0.50921566499026527</v>
      </c>
      <c r="Y201">
        <f t="shared" si="52"/>
        <v>1.1412625175790856</v>
      </c>
      <c r="Z201">
        <f t="shared" si="52"/>
        <v>1.5226378916559993</v>
      </c>
      <c r="AA201">
        <f t="shared" si="52"/>
        <v>3.9626228596047359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1.0621976015712282E-2</v>
      </c>
      <c r="V202">
        <f t="shared" si="54"/>
        <v>4.8855342521738878</v>
      </c>
      <c r="W202">
        <f t="shared" si="41"/>
        <v>3.7438059789119293E-2</v>
      </c>
      <c r="X202">
        <f t="shared" si="52"/>
        <v>0.50921566499026527</v>
      </c>
      <c r="Y202">
        <f t="shared" si="52"/>
        <v>1.1412625175790856</v>
      </c>
      <c r="Z202">
        <f t="shared" si="52"/>
        <v>1.5226378916559993</v>
      </c>
      <c r="AA202">
        <f t="shared" si="52"/>
        <v>3.9626228596047359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1.1681025854031074E-2</v>
      </c>
      <c r="V203">
        <f t="shared" si="54"/>
        <v>4.897215278027919</v>
      </c>
      <c r="W203">
        <f t="shared" si="41"/>
        <v>4.9119085643150484E-2</v>
      </c>
      <c r="X203">
        <f t="shared" si="52"/>
        <v>0.50921566499026527</v>
      </c>
      <c r="Y203">
        <f t="shared" si="52"/>
        <v>1.1412625175790856</v>
      </c>
      <c r="Z203">
        <f t="shared" si="52"/>
        <v>1.5226378916559993</v>
      </c>
      <c r="AA203">
        <f t="shared" si="52"/>
        <v>3.9629474399955442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3.2458039080818739E-4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1.2917066510580775E-2</v>
      </c>
      <c r="V204">
        <f t="shared" si="54"/>
        <v>4.9101323445384999</v>
      </c>
      <c r="W204">
        <f t="shared" si="41"/>
        <v>6.2036152153731372E-2</v>
      </c>
      <c r="X204">
        <f t="shared" si="52"/>
        <v>0.50921566499026527</v>
      </c>
      <c r="Y204">
        <f t="shared" si="52"/>
        <v>1.1412625175790856</v>
      </c>
      <c r="Z204">
        <f t="shared" si="52"/>
        <v>1.5226378916559993</v>
      </c>
      <c r="AA204">
        <f t="shared" si="52"/>
        <v>3.9646214307765373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1.9985711718013776E-3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1.437632151536203E-2</v>
      </c>
      <c r="V205">
        <f t="shared" si="54"/>
        <v>4.9245086660538622</v>
      </c>
      <c r="W205">
        <f t="shared" si="41"/>
        <v>7.641247366909365E-2</v>
      </c>
      <c r="X205">
        <f t="shared" si="52"/>
        <v>0.50921566499026527</v>
      </c>
      <c r="Y205">
        <f t="shared" si="52"/>
        <v>1.1412625175790856</v>
      </c>
      <c r="Z205">
        <f t="shared" si="52"/>
        <v>1.5226378916559993</v>
      </c>
      <c r="AA205">
        <f t="shared" si="52"/>
        <v>3.9679094810521076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5.2866214473717872E-3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1.6123087259111754E-2</v>
      </c>
      <c r="V206">
        <f t="shared" si="54"/>
        <v>4.9406317533129736</v>
      </c>
      <c r="W206">
        <f t="shared" si="41"/>
        <v>9.253556092820503E-2</v>
      </c>
      <c r="X206">
        <f t="shared" si="52"/>
        <v>0.50921566499026527</v>
      </c>
      <c r="Y206">
        <f t="shared" si="52"/>
        <v>1.1412625175790856</v>
      </c>
      <c r="Z206">
        <f t="shared" si="52"/>
        <v>1.5226378916559993</v>
      </c>
      <c r="AA206">
        <f t="shared" si="52"/>
        <v>3.9730797405274401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1.0456880922704094E-2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1.8249995844216695E-2</v>
      </c>
      <c r="V207">
        <f t="shared" si="54"/>
        <v>4.9588817491571904</v>
      </c>
      <c r="W207">
        <f t="shared" si="41"/>
        <v>0.11078555677242186</v>
      </c>
      <c r="X207">
        <f t="shared" si="52"/>
        <v>0.50921566499026527</v>
      </c>
      <c r="Y207">
        <f t="shared" si="52"/>
        <v>1.1412625175790856</v>
      </c>
      <c r="Z207">
        <f t="shared" si="52"/>
        <v>1.5226378916559993</v>
      </c>
      <c r="AA207">
        <f t="shared" si="52"/>
        <v>3.9804870368195671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1.7864177214831169E-2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2.0896564438770159E-2</v>
      </c>
      <c r="V208">
        <f t="shared" si="54"/>
        <v>4.9797783135959603</v>
      </c>
      <c r="W208">
        <f t="shared" ref="W208:W246" si="55">IF(R208-R207=1,V208-V207,V208-V207+W207)</f>
        <v>0.13168212121119183</v>
      </c>
      <c r="X208">
        <f t="shared" si="52"/>
        <v>0.50921566499026527</v>
      </c>
      <c r="Y208">
        <f t="shared" si="52"/>
        <v>1.1412625175790856</v>
      </c>
      <c r="Z208">
        <f t="shared" si="52"/>
        <v>1.5226378916559993</v>
      </c>
      <c r="AA208">
        <f t="shared" si="52"/>
        <v>3.9906162980204352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2.7993438415699429E-2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2.4285459776024063E-2</v>
      </c>
      <c r="V209">
        <f t="shared" si="54"/>
        <v>5.0040637733719846</v>
      </c>
      <c r="W209">
        <f t="shared" si="55"/>
        <v>0.15596758098721608</v>
      </c>
      <c r="X209">
        <f t="shared" si="52"/>
        <v>0.50921566499026527</v>
      </c>
      <c r="Y209">
        <f t="shared" si="52"/>
        <v>1.1412625175790856</v>
      </c>
      <c r="Z209">
        <f t="shared" si="52"/>
        <v>1.5226378916559993</v>
      </c>
      <c r="AA209">
        <f t="shared" si="52"/>
        <v>4.0041593426500253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4.1536483045289875E-2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2.8801148645859833E-2</v>
      </c>
      <c r="V210">
        <f t="shared" si="54"/>
        <v>5.0328649220178443</v>
      </c>
      <c r="W210">
        <f t="shared" si="55"/>
        <v>0.18476872963307578</v>
      </c>
      <c r="X210">
        <f t="shared" si="52"/>
        <v>0.50921566499026527</v>
      </c>
      <c r="Y210">
        <f t="shared" si="52"/>
        <v>1.1412625175790856</v>
      </c>
      <c r="Z210">
        <f t="shared" si="52"/>
        <v>1.5226378916559993</v>
      </c>
      <c r="AA210">
        <f t="shared" si="52"/>
        <v>4.0221638591336735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5.9540999528938238E-2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3.5187026811241591E-2</v>
      </c>
      <c r="V211">
        <f t="shared" si="54"/>
        <v>5.0680519488290861</v>
      </c>
      <c r="W211">
        <f t="shared" si="55"/>
        <v>0.21995575644431753</v>
      </c>
      <c r="X211">
        <f t="shared" si="52"/>
        <v>0.50921566499026527</v>
      </c>
      <c r="Y211">
        <f t="shared" si="52"/>
        <v>1.1412625175790856</v>
      </c>
      <c r="Z211">
        <f t="shared" si="52"/>
        <v>1.5226378916559993</v>
      </c>
      <c r="AA211">
        <f t="shared" si="52"/>
        <v>4.0463628689217241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8.3740009316988745E-2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4.5160925005043234E-2</v>
      </c>
      <c r="V212">
        <f t="shared" si="54"/>
        <v>5.1132128738341294</v>
      </c>
      <c r="W212">
        <f t="shared" si="55"/>
        <v>0.26511668144936085</v>
      </c>
      <c r="X212">
        <f t="shared" si="52"/>
        <v>0.50921566499026527</v>
      </c>
      <c r="Y212">
        <f t="shared" si="52"/>
        <v>1.1412625175790856</v>
      </c>
      <c r="Z212">
        <f t="shared" si="52"/>
        <v>1.5226378916559993</v>
      </c>
      <c r="AA212">
        <f t="shared" si="52"/>
        <v>4.0800662878446845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0.11744342823994912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6.4269319535954536E-2</v>
      </c>
      <c r="V213">
        <f t="shared" si="54"/>
        <v>5.1774821933700839</v>
      </c>
      <c r="W213">
        <f t="shared" si="55"/>
        <v>0.32938600098531534</v>
      </c>
      <c r="X213">
        <f t="shared" si="52"/>
        <v>0.50921566499026527</v>
      </c>
      <c r="Y213">
        <f t="shared" si="52"/>
        <v>1.1412625175790856</v>
      </c>
      <c r="Z213">
        <f t="shared" si="52"/>
        <v>1.5226378916559993</v>
      </c>
      <c r="AA213">
        <f t="shared" si="52"/>
        <v>4.1316520610165117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0.16902920141177677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0.19483659491377586</v>
      </c>
      <c r="V214">
        <f t="shared" si="54"/>
        <v>5.3723187882838594</v>
      </c>
      <c r="W214">
        <f t="shared" si="55"/>
        <v>0.52422259589909093</v>
      </c>
      <c r="X214">
        <f t="shared" si="52"/>
        <v>0.50921566499026527</v>
      </c>
      <c r="Y214">
        <f t="shared" si="52"/>
        <v>1.1412625175790856</v>
      </c>
      <c r="Z214">
        <f t="shared" si="52"/>
        <v>1.522870333181974</v>
      </c>
      <c r="AA214">
        <f t="shared" si="52"/>
        <v>4.3025293809814977</v>
      </c>
      <c r="AC214">
        <f t="shared" si="53"/>
        <v>0</v>
      </c>
      <c r="AD214">
        <f t="shared" si="53"/>
        <v>0</v>
      </c>
      <c r="AE214">
        <f t="shared" si="53"/>
        <v>2.3244152597472114E-4</v>
      </c>
      <c r="AF214">
        <f t="shared" si="53"/>
        <v>0.33990652137676269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9.6946799820113658E-2</v>
      </c>
      <c r="V215">
        <f t="shared" si="54"/>
        <v>5.4692655881039727</v>
      </c>
      <c r="W215">
        <f t="shared" si="55"/>
        <v>0.62116939571920415</v>
      </c>
      <c r="X215">
        <f t="shared" si="52"/>
        <v>0.50921566499026527</v>
      </c>
      <c r="Y215">
        <f t="shared" si="52"/>
        <v>1.1412625175790856</v>
      </c>
      <c r="Z215">
        <f t="shared" si="52"/>
        <v>1.5282392169587191</v>
      </c>
      <c r="AA215">
        <f t="shared" si="52"/>
        <v>4.3919889803613454</v>
      </c>
      <c r="AC215">
        <f t="shared" si="53"/>
        <v>0</v>
      </c>
      <c r="AD215">
        <f t="shared" si="53"/>
        <v>0</v>
      </c>
      <c r="AE215">
        <f t="shared" si="53"/>
        <v>5.6013253027199315E-3</v>
      </c>
      <c r="AF215">
        <f t="shared" si="53"/>
        <v>0.42936612075661013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3.9329286246911691E-2</v>
      </c>
      <c r="V216">
        <f t="shared" si="54"/>
        <v>5.5085948743508846</v>
      </c>
      <c r="W216">
        <f t="shared" si="55"/>
        <v>0.66049868196611605</v>
      </c>
      <c r="X216">
        <f t="shared" ref="X216:AA231" si="56">X215+IF(AC216&gt;AC215,AC216-AC215,0)</f>
        <v>0.50921566499026527</v>
      </c>
      <c r="Y216">
        <f t="shared" si="56"/>
        <v>1.1412625175790856</v>
      </c>
      <c r="Z216">
        <f t="shared" si="56"/>
        <v>1.5323202219226784</v>
      </c>
      <c r="AA216">
        <f t="shared" si="56"/>
        <v>4.4287833463348356</v>
      </c>
      <c r="AC216">
        <f t="shared" si="53"/>
        <v>0</v>
      </c>
      <c r="AD216">
        <f t="shared" si="53"/>
        <v>0</v>
      </c>
      <c r="AE216">
        <f t="shared" si="53"/>
        <v>9.682330266679133E-3</v>
      </c>
      <c r="AF216">
        <f t="shared" si="53"/>
        <v>0.46616048673010058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2.6166600803831864E-2</v>
      </c>
      <c r="V217">
        <f t="shared" si="54"/>
        <v>5.5347614751547161</v>
      </c>
      <c r="W217">
        <f t="shared" si="55"/>
        <v>0.68666528276994754</v>
      </c>
      <c r="X217">
        <f t="shared" si="56"/>
        <v>0.50921566499026527</v>
      </c>
      <c r="Y217">
        <f t="shared" si="56"/>
        <v>1.1412625175790856</v>
      </c>
      <c r="Z217">
        <f t="shared" si="56"/>
        <v>1.5356071022290634</v>
      </c>
      <c r="AA217">
        <f t="shared" si="56"/>
        <v>4.4533933763113032</v>
      </c>
      <c r="AC217">
        <f t="shared" si="53"/>
        <v>0</v>
      </c>
      <c r="AD217">
        <f t="shared" si="53"/>
        <v>0</v>
      </c>
      <c r="AE217">
        <f t="shared" si="53"/>
        <v>1.2969210573064183E-2</v>
      </c>
      <c r="AF217">
        <f t="shared" si="53"/>
        <v>0.49077051670656791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1.9353139306810162E-2</v>
      </c>
      <c r="V218">
        <f t="shared" si="54"/>
        <v>5.5541146144615263</v>
      </c>
      <c r="W218">
        <f t="shared" si="55"/>
        <v>0.7060184220767578</v>
      </c>
      <c r="X218">
        <f t="shared" si="56"/>
        <v>0.50921566499026527</v>
      </c>
      <c r="Y218">
        <f t="shared" si="56"/>
        <v>1.1412656436890669</v>
      </c>
      <c r="Z218">
        <f t="shared" si="56"/>
        <v>1.5383227775713078</v>
      </c>
      <c r="AA218">
        <f t="shared" si="56"/>
        <v>4.4716555419898594</v>
      </c>
      <c r="AC218">
        <f t="shared" si="53"/>
        <v>0</v>
      </c>
      <c r="AD218">
        <f t="shared" si="53"/>
        <v>3.1261099813073604E-6</v>
      </c>
      <c r="AE218">
        <f t="shared" si="53"/>
        <v>1.5684885915308523E-2</v>
      </c>
      <c r="AF218">
        <f t="shared" si="53"/>
        <v>0.50903268238512434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1.5104524498459001E-2</v>
      </c>
      <c r="V219">
        <f t="shared" si="54"/>
        <v>5.5692191389599852</v>
      </c>
      <c r="W219">
        <f t="shared" si="55"/>
        <v>0.72112294657521669</v>
      </c>
      <c r="X219">
        <f t="shared" si="56"/>
        <v>0.50921566499026527</v>
      </c>
      <c r="Y219">
        <f t="shared" si="56"/>
        <v>1.1413585854579391</v>
      </c>
      <c r="Z219">
        <f t="shared" si="56"/>
        <v>1.5406067076419308</v>
      </c>
      <c r="AA219">
        <f t="shared" si="56"/>
        <v>4.4859417705748594</v>
      </c>
      <c r="AC219">
        <f t="shared" si="53"/>
        <v>0</v>
      </c>
      <c r="AD219">
        <f t="shared" si="53"/>
        <v>9.6067878853425175E-5</v>
      </c>
      <c r="AE219">
        <f t="shared" si="53"/>
        <v>1.7968815985931631E-2</v>
      </c>
      <c r="AF219">
        <f t="shared" si="53"/>
        <v>0.52331891097012484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1.2196336690702437E-2</v>
      </c>
      <c r="V220">
        <f t="shared" si="54"/>
        <v>5.5814154756506875</v>
      </c>
      <c r="W220">
        <f t="shared" si="55"/>
        <v>0.733319283265919</v>
      </c>
      <c r="X220">
        <f t="shared" si="56"/>
        <v>0.50921566499026527</v>
      </c>
      <c r="Y220">
        <f t="shared" si="56"/>
        <v>1.1415270042035892</v>
      </c>
      <c r="Z220">
        <f t="shared" si="56"/>
        <v>1.5425542944988739</v>
      </c>
      <c r="AA220">
        <f t="shared" si="56"/>
        <v>4.4974974835532553</v>
      </c>
      <c r="AC220">
        <f t="shared" si="53"/>
        <v>0</v>
      </c>
      <c r="AD220">
        <f t="shared" si="53"/>
        <v>2.6448662450357854E-4</v>
      </c>
      <c r="AE220">
        <f t="shared" si="53"/>
        <v>1.9916402842874905E-2</v>
      </c>
      <c r="AF220">
        <f t="shared" si="53"/>
        <v>0.53487462394852092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1.0087716811546401E-2</v>
      </c>
      <c r="V221">
        <f t="shared" si="54"/>
        <v>5.591503192462234</v>
      </c>
      <c r="W221">
        <f t="shared" si="55"/>
        <v>0.74340700007746552</v>
      </c>
      <c r="X221">
        <f t="shared" si="56"/>
        <v>0.50921566499026527</v>
      </c>
      <c r="Y221">
        <f t="shared" si="56"/>
        <v>1.1417286791687602</v>
      </c>
      <c r="Z221">
        <f t="shared" si="56"/>
        <v>1.5442340192757937</v>
      </c>
      <c r="AA221">
        <f t="shared" si="56"/>
        <v>4.507068356814151</v>
      </c>
      <c r="AC221">
        <f t="shared" si="53"/>
        <v>0</v>
      </c>
      <c r="AD221">
        <f t="shared" si="53"/>
        <v>4.661615896745029E-4</v>
      </c>
      <c r="AE221">
        <f t="shared" si="53"/>
        <v>2.1596127619794781E-2</v>
      </c>
      <c r="AF221">
        <f t="shared" si="53"/>
        <v>0.54444549720941693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8.4968075377643143E-3</v>
      </c>
      <c r="V222">
        <f t="shared" si="54"/>
        <v>5.5999999999999988</v>
      </c>
      <c r="W222">
        <f t="shared" si="55"/>
        <v>0.75190380761523024</v>
      </c>
      <c r="X222">
        <f t="shared" si="56"/>
        <v>0.50921566499026527</v>
      </c>
      <c r="Y222">
        <f t="shared" si="56"/>
        <v>1.1419419850593306</v>
      </c>
      <c r="Z222">
        <f t="shared" si="56"/>
        <v>1.5456966657728315</v>
      </c>
      <c r="AA222">
        <f t="shared" si="56"/>
        <v>4.5151386713437693</v>
      </c>
      <c r="AC222">
        <f t="shared" si="53"/>
        <v>0</v>
      </c>
      <c r="AD222">
        <f t="shared" si="53"/>
        <v>6.7946748024487566E-4</v>
      </c>
      <c r="AE222">
        <f t="shared" si="53"/>
        <v>2.305877411683252E-2</v>
      </c>
      <c r="AF222">
        <f t="shared" si="53"/>
        <v>0.55251581173903508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5.5999999999999988</v>
      </c>
      <c r="W223">
        <f t="shared" si="55"/>
        <v>0</v>
      </c>
      <c r="X223">
        <f t="shared" si="56"/>
        <v>0.50921566499026527</v>
      </c>
      <c r="Y223">
        <f t="shared" si="56"/>
        <v>1.1419419850593306</v>
      </c>
      <c r="Z223">
        <f t="shared" si="56"/>
        <v>1.5456966657728315</v>
      </c>
      <c r="AA223">
        <f t="shared" si="56"/>
        <v>4.5151386713437693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5.5999999999999988</v>
      </c>
      <c r="W224">
        <f t="shared" si="55"/>
        <v>0</v>
      </c>
      <c r="X224">
        <f t="shared" si="56"/>
        <v>0.50921566499026527</v>
      </c>
      <c r="Y224">
        <f t="shared" si="56"/>
        <v>1.1419419850593306</v>
      </c>
      <c r="Z224">
        <f t="shared" si="56"/>
        <v>1.5456966657728315</v>
      </c>
      <c r="AA224">
        <f t="shared" si="56"/>
        <v>4.5151386713437693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5.5999999999999988</v>
      </c>
      <c r="W225">
        <f t="shared" si="55"/>
        <v>0</v>
      </c>
      <c r="X225">
        <f t="shared" si="56"/>
        <v>0.50921566499026527</v>
      </c>
      <c r="Y225">
        <f t="shared" si="56"/>
        <v>1.1419419850593306</v>
      </c>
      <c r="Z225">
        <f t="shared" si="56"/>
        <v>1.5456966657728315</v>
      </c>
      <c r="AA225">
        <f t="shared" si="56"/>
        <v>4.5151386713437693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5.5999999999999988</v>
      </c>
      <c r="W226">
        <f t="shared" si="55"/>
        <v>0</v>
      </c>
      <c r="X226">
        <f t="shared" si="56"/>
        <v>0.50921566499026527</v>
      </c>
      <c r="Y226">
        <f t="shared" si="56"/>
        <v>1.1419419850593306</v>
      </c>
      <c r="Z226">
        <f t="shared" si="56"/>
        <v>1.5456966657728315</v>
      </c>
      <c r="AA226">
        <f t="shared" si="56"/>
        <v>4.5151386713437693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5.5999999999999988</v>
      </c>
      <c r="W227">
        <f t="shared" si="55"/>
        <v>0</v>
      </c>
      <c r="X227">
        <f t="shared" si="56"/>
        <v>0.50921566499026527</v>
      </c>
      <c r="Y227">
        <f t="shared" si="56"/>
        <v>1.1419419850593306</v>
      </c>
      <c r="Z227">
        <f t="shared" si="56"/>
        <v>1.5456966657728315</v>
      </c>
      <c r="AA227">
        <f t="shared" si="56"/>
        <v>4.5151386713437693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5.5999999999999988</v>
      </c>
      <c r="W228">
        <f t="shared" si="55"/>
        <v>0</v>
      </c>
      <c r="X228">
        <f t="shared" si="56"/>
        <v>0.50921566499026527</v>
      </c>
      <c r="Y228">
        <f t="shared" si="56"/>
        <v>1.1419419850593306</v>
      </c>
      <c r="Z228">
        <f t="shared" si="56"/>
        <v>1.5456966657728315</v>
      </c>
      <c r="AA228">
        <f t="shared" si="56"/>
        <v>4.5151386713437693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5.5999999999999988</v>
      </c>
      <c r="W229">
        <f t="shared" si="55"/>
        <v>0</v>
      </c>
      <c r="X229">
        <f t="shared" si="56"/>
        <v>0.50921566499026527</v>
      </c>
      <c r="Y229">
        <f t="shared" si="56"/>
        <v>1.1419419850593306</v>
      </c>
      <c r="Z229">
        <f t="shared" si="56"/>
        <v>1.5456966657728315</v>
      </c>
      <c r="AA229">
        <f t="shared" si="56"/>
        <v>4.5151386713437693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5.5999999999999988</v>
      </c>
      <c r="W230">
        <f t="shared" si="55"/>
        <v>0</v>
      </c>
      <c r="X230">
        <f t="shared" si="56"/>
        <v>0.50921566499026527</v>
      </c>
      <c r="Y230">
        <f t="shared" si="56"/>
        <v>1.1419419850593306</v>
      </c>
      <c r="Z230">
        <f t="shared" si="56"/>
        <v>1.5456966657728315</v>
      </c>
      <c r="AA230">
        <f t="shared" si="56"/>
        <v>4.5151386713437693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5.5999999999999988</v>
      </c>
      <c r="W231">
        <f t="shared" si="55"/>
        <v>0</v>
      </c>
      <c r="X231">
        <f t="shared" si="56"/>
        <v>0.50921566499026527</v>
      </c>
      <c r="Y231">
        <f t="shared" si="56"/>
        <v>1.1419419850593306</v>
      </c>
      <c r="Z231">
        <f t="shared" si="56"/>
        <v>1.5456966657728315</v>
      </c>
      <c r="AA231">
        <f t="shared" si="56"/>
        <v>4.5151386713437693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5.5999999999999988</v>
      </c>
      <c r="W232">
        <f t="shared" si="55"/>
        <v>0</v>
      </c>
      <c r="X232">
        <f t="shared" ref="X232:AA246" si="59">X231+IF(AC232&gt;AC231,AC232-AC231,0)</f>
        <v>0.50921566499026527</v>
      </c>
      <c r="Y232">
        <f t="shared" si="59"/>
        <v>1.1419419850593306</v>
      </c>
      <c r="Z232">
        <f t="shared" si="59"/>
        <v>1.5456966657728315</v>
      </c>
      <c r="AA232">
        <f t="shared" si="59"/>
        <v>4.5151386713437693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5.5999999999999988</v>
      </c>
      <c r="W233">
        <f t="shared" si="55"/>
        <v>0</v>
      </c>
      <c r="X233">
        <f t="shared" si="59"/>
        <v>0.50921566499026527</v>
      </c>
      <c r="Y233">
        <f t="shared" si="59"/>
        <v>1.1419419850593306</v>
      </c>
      <c r="Z233">
        <f t="shared" si="59"/>
        <v>1.5456966657728315</v>
      </c>
      <c r="AA233">
        <f t="shared" si="59"/>
        <v>4.5151386713437693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5.5999999999999988</v>
      </c>
      <c r="W234">
        <f t="shared" si="55"/>
        <v>0</v>
      </c>
      <c r="X234">
        <f t="shared" si="59"/>
        <v>0.50921566499026527</v>
      </c>
      <c r="Y234">
        <f t="shared" si="59"/>
        <v>1.1419419850593306</v>
      </c>
      <c r="Z234">
        <f t="shared" si="59"/>
        <v>1.5456966657728315</v>
      </c>
      <c r="AA234">
        <f t="shared" si="59"/>
        <v>4.5151386713437693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5.5999999999999988</v>
      </c>
      <c r="W235">
        <f t="shared" si="55"/>
        <v>0</v>
      </c>
      <c r="X235">
        <f t="shared" si="59"/>
        <v>0.50921566499026527</v>
      </c>
      <c r="Y235">
        <f t="shared" si="59"/>
        <v>1.1419419850593306</v>
      </c>
      <c r="Z235">
        <f t="shared" si="59"/>
        <v>1.5456966657728315</v>
      </c>
      <c r="AA235">
        <f t="shared" si="59"/>
        <v>4.5151386713437693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5.5999999999999988</v>
      </c>
      <c r="W236">
        <f t="shared" si="55"/>
        <v>0</v>
      </c>
      <c r="X236">
        <f t="shared" si="59"/>
        <v>0.50921566499026527</v>
      </c>
      <c r="Y236">
        <f t="shared" si="59"/>
        <v>1.1419419850593306</v>
      </c>
      <c r="Z236">
        <f t="shared" si="59"/>
        <v>1.5456966657728315</v>
      </c>
      <c r="AA236">
        <f t="shared" si="59"/>
        <v>4.5151386713437693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5.5999999999999988</v>
      </c>
      <c r="W237">
        <f t="shared" si="55"/>
        <v>0</v>
      </c>
      <c r="X237">
        <f t="shared" si="59"/>
        <v>0.50921566499026527</v>
      </c>
      <c r="Y237">
        <f t="shared" si="59"/>
        <v>1.1419419850593306</v>
      </c>
      <c r="Z237">
        <f t="shared" si="59"/>
        <v>1.5456966657728315</v>
      </c>
      <c r="AA237">
        <f t="shared" si="59"/>
        <v>4.5151386713437693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5.5999999999999988</v>
      </c>
      <c r="W238">
        <f t="shared" si="55"/>
        <v>0</v>
      </c>
      <c r="X238">
        <f t="shared" si="59"/>
        <v>0.50921566499026527</v>
      </c>
      <c r="Y238">
        <f t="shared" si="59"/>
        <v>1.1419419850593306</v>
      </c>
      <c r="Z238">
        <f t="shared" si="59"/>
        <v>1.5456966657728315</v>
      </c>
      <c r="AA238">
        <f t="shared" si="59"/>
        <v>4.5151386713437693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5.5999999999999988</v>
      </c>
      <c r="W239">
        <f t="shared" si="55"/>
        <v>0</v>
      </c>
      <c r="X239">
        <f t="shared" si="59"/>
        <v>0.50921566499026527</v>
      </c>
      <c r="Y239">
        <f t="shared" si="59"/>
        <v>1.1419419850593306</v>
      </c>
      <c r="Z239">
        <f t="shared" si="59"/>
        <v>1.5456966657728315</v>
      </c>
      <c r="AA239">
        <f t="shared" si="59"/>
        <v>4.5151386713437693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5.5999999999999988</v>
      </c>
      <c r="W240">
        <f t="shared" si="55"/>
        <v>0</v>
      </c>
      <c r="X240">
        <f t="shared" si="59"/>
        <v>0.50921566499026527</v>
      </c>
      <c r="Y240">
        <f t="shared" si="59"/>
        <v>1.1419419850593306</v>
      </c>
      <c r="Z240">
        <f t="shared" si="59"/>
        <v>1.5456966657728315</v>
      </c>
      <c r="AA240">
        <f t="shared" si="59"/>
        <v>4.5151386713437693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5.5999999999999988</v>
      </c>
      <c r="W241">
        <f t="shared" si="55"/>
        <v>0</v>
      </c>
      <c r="X241">
        <f t="shared" si="59"/>
        <v>0.50921566499026527</v>
      </c>
      <c r="Y241">
        <f t="shared" si="59"/>
        <v>1.1419419850593306</v>
      </c>
      <c r="Z241">
        <f t="shared" si="59"/>
        <v>1.5456966657728315</v>
      </c>
      <c r="AA241">
        <f t="shared" si="59"/>
        <v>4.5151386713437693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5.5999999999999988</v>
      </c>
      <c r="W242">
        <f t="shared" si="55"/>
        <v>0</v>
      </c>
      <c r="X242">
        <f t="shared" si="59"/>
        <v>0.50921566499026527</v>
      </c>
      <c r="Y242">
        <f t="shared" si="59"/>
        <v>1.1419419850593306</v>
      </c>
      <c r="Z242">
        <f t="shared" si="59"/>
        <v>1.5456966657728315</v>
      </c>
      <c r="AA242">
        <f t="shared" si="59"/>
        <v>4.5151386713437693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5.5999999999999988</v>
      </c>
      <c r="W243">
        <f t="shared" si="55"/>
        <v>0</v>
      </c>
      <c r="X243">
        <f t="shared" si="59"/>
        <v>0.50921566499026527</v>
      </c>
      <c r="Y243">
        <f t="shared" si="59"/>
        <v>1.1419419850593306</v>
      </c>
      <c r="Z243">
        <f t="shared" si="59"/>
        <v>1.5456966657728315</v>
      </c>
      <c r="AA243">
        <f t="shared" si="59"/>
        <v>4.5151386713437693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5.5999999999999988</v>
      </c>
      <c r="W244">
        <f t="shared" si="55"/>
        <v>0</v>
      </c>
      <c r="X244">
        <f t="shared" si="59"/>
        <v>0.50921566499026527</v>
      </c>
      <c r="Y244">
        <f t="shared" si="59"/>
        <v>1.1419419850593306</v>
      </c>
      <c r="Z244">
        <f t="shared" si="59"/>
        <v>1.5456966657728315</v>
      </c>
      <c r="AA244">
        <f t="shared" si="59"/>
        <v>4.5151386713437693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5.5999999999999988</v>
      </c>
      <c r="W245">
        <f t="shared" si="55"/>
        <v>0</v>
      </c>
      <c r="X245">
        <f t="shared" si="59"/>
        <v>0.50921566499026527</v>
      </c>
      <c r="Y245">
        <f t="shared" si="59"/>
        <v>1.1419419850593306</v>
      </c>
      <c r="Z245">
        <f t="shared" si="59"/>
        <v>1.5456966657728315</v>
      </c>
      <c r="AA245">
        <f t="shared" si="59"/>
        <v>4.5151386713437693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5.5999999999999988</v>
      </c>
      <c r="W246">
        <f t="shared" si="55"/>
        <v>0</v>
      </c>
      <c r="X246">
        <f t="shared" si="59"/>
        <v>0.50921566499026527</v>
      </c>
      <c r="Y246">
        <f t="shared" si="59"/>
        <v>1.1419419850593306</v>
      </c>
      <c r="Z246">
        <f t="shared" si="59"/>
        <v>1.5456966657728315</v>
      </c>
      <c r="AA246">
        <f t="shared" si="59"/>
        <v>4.5151386713437693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2:AK524"/>
  <sheetViews>
    <sheetView tabSelected="1" zoomScale="57" zoomScaleNormal="57" workbookViewId="0">
      <selection activeCell="C5" sqref="C5"/>
    </sheetView>
  </sheetViews>
  <sheetFormatPr defaultRowHeight="15" x14ac:dyDescent="0.25"/>
  <cols>
    <col min="2" max="2" width="23" customWidth="1"/>
    <col min="3" max="3" width="13.140625" customWidth="1"/>
    <col min="4" max="4" width="39.42578125" customWidth="1"/>
    <col min="7" max="7" width="15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9.28515625" bestFit="1" customWidth="1"/>
    <col min="35" max="35" width="53.5703125" customWidth="1"/>
  </cols>
  <sheetData>
    <row r="2" spans="2:37" x14ac:dyDescent="0.25">
      <c r="S2" t="s">
        <v>122</v>
      </c>
      <c r="U2">
        <v>0.56999999999999995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0.61919723835896945</v>
      </c>
      <c r="V3" s="51"/>
      <c r="W3" s="51"/>
      <c r="X3" s="51"/>
      <c r="Y3" s="51"/>
      <c r="AE3" s="35" t="s">
        <v>147</v>
      </c>
      <c r="AF3" s="35"/>
      <c r="AG3" s="49">
        <f>V235</f>
        <v>69.103818397252283</v>
      </c>
      <c r="AH3" s="35" t="s">
        <v>112</v>
      </c>
    </row>
    <row r="4" spans="2:37" ht="19.5" thickBot="1" x14ac:dyDescent="0.35">
      <c r="B4" s="31" t="s">
        <v>73</v>
      </c>
      <c r="C4" s="35">
        <v>8.77</v>
      </c>
      <c r="D4" s="31" t="s">
        <v>48</v>
      </c>
      <c r="F4" s="30" t="s">
        <v>103</v>
      </c>
      <c r="G4" s="31"/>
      <c r="I4">
        <v>3</v>
      </c>
      <c r="S4" s="35" t="s">
        <v>141</v>
      </c>
      <c r="T4" s="35"/>
      <c r="U4" s="49">
        <f>T16*U3*0.52</f>
        <v>83.493298657009476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44.830882266700108</v>
      </c>
      <c r="AH4" s="35" t="s">
        <v>112</v>
      </c>
      <c r="AI4">
        <f>MAX(Y212:Y259)</f>
        <v>15.475946902196696</v>
      </c>
    </row>
    <row r="5" spans="2:37" ht="19.5" thickBot="1" x14ac:dyDescent="0.35">
      <c r="B5" s="31" t="s">
        <v>65</v>
      </c>
      <c r="C5" s="35">
        <v>11.8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56.034664705501903</v>
      </c>
      <c r="V5" s="35" t="s">
        <v>112</v>
      </c>
      <c r="W5" s="35"/>
      <c r="X5" s="35"/>
      <c r="AE5" s="35" t="s">
        <v>149</v>
      </c>
      <c r="AF5" s="35"/>
      <c r="AG5" s="49">
        <f>MAX(Y20:Y259)</f>
        <v>16.590627341374212</v>
      </c>
      <c r="AH5" s="35"/>
      <c r="AI5">
        <f>MAX(Y20:Y211)</f>
        <v>16.590627341374212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11.8</v>
      </c>
      <c r="G6" s="39">
        <f>I6*$I$4</f>
        <v>2.895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10.241849848580468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12.642857142857144</v>
      </c>
      <c r="G7" s="41">
        <f t="shared" ref="G7:G13" si="1">I7*$I$4</f>
        <v>2.9249999999999998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3.3667219198487519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0.24991215591409058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13.485714285714288</v>
      </c>
      <c r="G8" s="41">
        <f t="shared" si="1"/>
        <v>2.9550000000000001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2.8250810122357208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14.328571428571431</v>
      </c>
      <c r="G9" s="41">
        <f t="shared" si="1"/>
        <v>2.9849999999999999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2.260223647612797</v>
      </c>
      <c r="V9" s="35" t="s">
        <v>146</v>
      </c>
      <c r="W9" s="35"/>
      <c r="X9" s="35"/>
      <c r="Z9">
        <v>0</v>
      </c>
      <c r="AA9">
        <f>C120</f>
        <v>17.700000000000003</v>
      </c>
      <c r="AI9" t="s">
        <v>119</v>
      </c>
    </row>
    <row r="10" spans="2:37" ht="19.5" x14ac:dyDescent="0.35">
      <c r="B10" s="31" t="s">
        <v>105</v>
      </c>
      <c r="C10" s="35">
        <v>11.8</v>
      </c>
      <c r="D10" s="31" t="s">
        <v>61</v>
      </c>
      <c r="E10" s="22">
        <v>5</v>
      </c>
      <c r="F10" s="40">
        <f t="shared" si="0"/>
        <v>15.171428571428574</v>
      </c>
      <c r="G10" s="41">
        <f t="shared" si="1"/>
        <v>3.0149999999999997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5.6</v>
      </c>
      <c r="V10" s="35" t="s">
        <v>139</v>
      </c>
      <c r="Z10">
        <v>480</v>
      </c>
      <c r="AA10">
        <f>AA9</f>
        <v>17.700000000000003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8</v>
      </c>
      <c r="D11" s="31" t="s">
        <v>77</v>
      </c>
      <c r="E11" s="22">
        <v>6</v>
      </c>
      <c r="F11" s="40">
        <f t="shared" si="0"/>
        <v>16.014285714285716</v>
      </c>
      <c r="G11" s="41">
        <f t="shared" si="1"/>
        <v>3.0449999999999999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0.60949654794871178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16.857142857142858</v>
      </c>
      <c r="G12" s="41">
        <f t="shared" si="1"/>
        <v>3.0749999999999997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0.41625911222251771</v>
      </c>
    </row>
    <row r="13" spans="2:37" ht="20.25" thickBot="1" x14ac:dyDescent="0.4">
      <c r="B13" s="32" t="s">
        <v>81</v>
      </c>
      <c r="C13" s="34">
        <f>C14*C8</f>
        <v>874.0951893243664</v>
      </c>
      <c r="D13" s="32" t="s">
        <v>61</v>
      </c>
      <c r="E13" s="22">
        <v>8</v>
      </c>
      <c r="F13" s="42">
        <f>C5+C6</f>
        <v>17.700000000000003</v>
      </c>
      <c r="G13" s="43">
        <f t="shared" si="1"/>
        <v>3.1049999999999995</v>
      </c>
      <c r="H13" s="22">
        <v>8</v>
      </c>
      <c r="I13" s="29">
        <v>1.0349999999999999</v>
      </c>
      <c r="S13" s="44" t="s">
        <v>88</v>
      </c>
      <c r="T13" s="45">
        <f>T16*(1-U2)-U6</f>
        <v>101.26145015141954</v>
      </c>
      <c r="U13" s="44" t="s">
        <v>48</v>
      </c>
      <c r="AI13" t="s">
        <v>125</v>
      </c>
      <c r="AJ13" t="s">
        <v>126</v>
      </c>
      <c r="AK13" s="26">
        <f>1.963*AK12*AK10</f>
        <v>0.26964849030662474</v>
      </c>
    </row>
    <row r="14" spans="2:37" ht="18.75" x14ac:dyDescent="0.3">
      <c r="B14" s="32" t="s">
        <v>82</v>
      </c>
      <c r="C14" s="34">
        <f>SQRT(C4*43560/C8)</f>
        <v>437.0475946621832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978.82401981304781</v>
      </c>
    </row>
    <row r="15" spans="2:37" ht="19.5" thickBot="1" x14ac:dyDescent="0.35">
      <c r="B15" s="31" t="s">
        <v>109</v>
      </c>
      <c r="C15" s="35">
        <v>0</v>
      </c>
      <c r="D15" s="31"/>
      <c r="S15" s="46" t="s">
        <v>90</v>
      </c>
      <c r="T15" s="47">
        <f>T16*U2+U6</f>
        <v>158.04854984858045</v>
      </c>
      <c r="U15" s="46" t="s">
        <v>48</v>
      </c>
      <c r="AI15" t="s">
        <v>119</v>
      </c>
      <c r="AJ15" t="s">
        <v>112</v>
      </c>
      <c r="AK15">
        <f>T16*AK14/43560</f>
        <v>5.8268791684509047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16.59 ft</v>
      </c>
      <c r="F16" t="s">
        <v>150</v>
      </c>
      <c r="G16">
        <v>0</v>
      </c>
      <c r="H16">
        <v>0</v>
      </c>
      <c r="S16" s="35" t="s">
        <v>111</v>
      </c>
      <c r="T16" s="35">
        <v>259.31</v>
      </c>
      <c r="U16" s="35" t="s">
        <v>48</v>
      </c>
      <c r="AI16" t="s">
        <v>129</v>
      </c>
      <c r="AJ16" t="s">
        <v>64</v>
      </c>
      <c r="AK16">
        <f>AK15*43560/48/3600</f>
        <v>1.4688591237136657</v>
      </c>
    </row>
    <row r="17" spans="1:35" ht="18.75" x14ac:dyDescent="0.3">
      <c r="B17" s="32" t="s">
        <v>110</v>
      </c>
      <c r="C17" s="34">
        <f>(F120+60)*(E120+60)/43560</f>
        <v>12.260503821013732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11.8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874.0951893243664</v>
      </c>
      <c r="F20">
        <f t="shared" ref="F20:F51" si="3">IF($C20&lt;$C$5,0,$C$14+2*$C$7*($C20-$C$5))</f>
        <v>437.0475946621832</v>
      </c>
      <c r="G20">
        <f>IF(C20&lt;$C$5,$C$12,E20*F20)</f>
        <v>382021.19999999995</v>
      </c>
      <c r="H20" s="21">
        <v>0</v>
      </c>
      <c r="I20" s="25">
        <f>C20</f>
        <v>11.8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0.26529249999999999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2.895</v>
      </c>
      <c r="M20">
        <f>J20+K20+L20</f>
        <v>3.1602925000000002</v>
      </c>
      <c r="N20">
        <v>1</v>
      </c>
      <c r="R20">
        <f>U20/24</f>
        <v>4.1666666666666664E-2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11.8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3.1602925000000002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11.8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3.1602925000000002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  <c r="AH20">
        <f>AB20/43560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11.859</v>
      </c>
      <c r="D21">
        <f t="shared" ref="D21:D84" si="5">IF(C21&gt;=$C$10+$C$11/12,PI()*($C$11/24)^2,IF(C21&lt;=$C$10,0,($C$11/12)^2*(1/8)*((PI()+2*ASIN((C21-$C$10-$C$11/24)/($C$11/24)))-SIN(PI()+2*ASIN((C21-$C$10-$C$11/24)/($C$11/24))))))</f>
        <v>1.5180664664778434E-2</v>
      </c>
      <c r="E21">
        <f t="shared" si="2"/>
        <v>874.56718932436638</v>
      </c>
      <c r="F21">
        <f t="shared" si="3"/>
        <v>437.51959466218318</v>
      </c>
      <c r="G21">
        <f t="shared" ref="G21:G84" si="6">IF(C21&lt;$C$5,$C$12,E21*F21)</f>
        <v>382640.28217804158</v>
      </c>
      <c r="H21">
        <f>IF(C21&lt;$C$5,$C$12*(C21-$C$10),H20+(1/3)*(C21-MAX(C20,$C$5))*(G21+IF(C20&lt;$C$5,$C$13*$C$14,G20)+SQRT(G21*IF(C20&lt;$C$5,$C$13*$C$14,G20))))</f>
        <v>22557.511259925563</v>
      </c>
      <c r="I21">
        <f>C21</f>
        <v>11.859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0.26572241817919551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2.8971</v>
      </c>
      <c r="M21">
        <f t="shared" ref="M21:M84" si="10">J21+K21+L21</f>
        <v>3.1628224181791955</v>
      </c>
      <c r="N21">
        <v>2</v>
      </c>
      <c r="R21">
        <f t="shared" ref="R21:R84" si="11">U21/24</f>
        <v>8.3333333333333329E-2</v>
      </c>
      <c r="S21">
        <v>1</v>
      </c>
      <c r="T21">
        <v>2</v>
      </c>
      <c r="U21">
        <f t="shared" ref="U21:U84" si="12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11.8</v>
      </c>
      <c r="Z21">
        <f>(V22-V21)*43560/3600</f>
        <v>0</v>
      </c>
      <c r="AA21">
        <f t="shared" ref="AA21:AA84" si="13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3.1602925000000002</v>
      </c>
      <c r="AB21">
        <f t="shared" ref="AB21:AB84" si="14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5">MAX(0,AB21+(Z21-AA21)*1800)</f>
        <v>0</v>
      </c>
      <c r="AD21">
        <f t="shared" ref="AD21:AD84" si="16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11.8</v>
      </c>
      <c r="AE21">
        <f t="shared" ref="AE21:AE84" si="17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3.1602925000000002</v>
      </c>
      <c r="AF21">
        <f t="shared" ref="AF21:AF84" si="18">MAX(0,AB21+(Z21-AE21)*3600)</f>
        <v>0</v>
      </c>
      <c r="AG21">
        <f t="shared" ref="AG21:AG84" si="19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  <c r="AH21">
        <f t="shared" ref="AH21:AH84" si="20">AB21/43560</f>
        <v>0</v>
      </c>
    </row>
    <row r="22" spans="1:35" x14ac:dyDescent="0.25">
      <c r="A22">
        <v>3</v>
      </c>
      <c r="B22">
        <v>0.02</v>
      </c>
      <c r="C22">
        <f t="shared" si="4"/>
        <v>11.918000000000001</v>
      </c>
      <c r="D22">
        <f t="shared" si="5"/>
        <v>4.1705307298645723E-2</v>
      </c>
      <c r="E22">
        <f t="shared" si="2"/>
        <v>875.03918932436636</v>
      </c>
      <c r="F22">
        <f t="shared" si="3"/>
        <v>437.99159466218322</v>
      </c>
      <c r="G22">
        <f t="shared" si="6"/>
        <v>383259.8099240833</v>
      </c>
      <c r="H22">
        <f t="shared" ref="H22:H85" si="21">IF(C22&lt;$C$5,$C$12*(C22-$C$10),H21+(1/3)*(C22-MAX(C21,$C$5))*(G22+IF(C21&lt;$C$5,$C$13*$C$14,G21)+SQRT(G22*IF(C21&lt;$C$5,$C$13*$C$14,G21))))</f>
        <v>45151.561513054759</v>
      </c>
      <c r="I22">
        <f t="shared" ref="I22:I85" si="22">C22</f>
        <v>11.918000000000001</v>
      </c>
      <c r="J22">
        <f t="shared" si="7"/>
        <v>0</v>
      </c>
      <c r="K22">
        <f t="shared" si="8"/>
        <v>0.26615264578061343</v>
      </c>
      <c r="L22">
        <f t="shared" si="9"/>
        <v>2.8992</v>
      </c>
      <c r="M22">
        <f t="shared" si="10"/>
        <v>3.1653526457806134</v>
      </c>
      <c r="N22">
        <v>3</v>
      </c>
      <c r="R22">
        <f t="shared" si="11"/>
        <v>0.125</v>
      </c>
      <c r="S22">
        <v>1</v>
      </c>
      <c r="T22">
        <v>3</v>
      </c>
      <c r="U22">
        <f t="shared" si="12"/>
        <v>3</v>
      </c>
      <c r="V22">
        <f>($T$12*'10-day-rainfall'!X9+$T$13*'10-day-rainfall'!Y9+$T$14*'10-day-rainfall'!Z9+$T$15*'10-day-rainfall'!AA9)/12</f>
        <v>0</v>
      </c>
      <c r="Y22">
        <f t="shared" ref="Y22:Y32" si="23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11.8</v>
      </c>
      <c r="Z22">
        <f t="shared" ref="Z22:Z32" si="24">(V23-V22)*43560/3600</f>
        <v>0</v>
      </c>
      <c r="AA22">
        <f t="shared" si="13"/>
        <v>3.1602925000000002</v>
      </c>
      <c r="AB22">
        <f t="shared" si="14"/>
        <v>0</v>
      </c>
      <c r="AC22">
        <f t="shared" si="15"/>
        <v>0</v>
      </c>
      <c r="AD22">
        <f t="shared" si="16"/>
        <v>11.8</v>
      </c>
      <c r="AE22">
        <f t="shared" si="17"/>
        <v>3.1602925000000002</v>
      </c>
      <c r="AF22">
        <f t="shared" si="18"/>
        <v>0</v>
      </c>
      <c r="AG22">
        <f t="shared" si="19"/>
        <v>0</v>
      </c>
      <c r="AH22">
        <f t="shared" si="20"/>
        <v>0</v>
      </c>
    </row>
    <row r="23" spans="1:35" x14ac:dyDescent="0.25">
      <c r="A23">
        <v>4</v>
      </c>
      <c r="B23">
        <v>0.03</v>
      </c>
      <c r="C23">
        <f t="shared" si="4"/>
        <v>11.977</v>
      </c>
      <c r="D23">
        <f t="shared" si="5"/>
        <v>7.4268688733173729E-2</v>
      </c>
      <c r="E23">
        <f t="shared" si="2"/>
        <v>875.51118932436634</v>
      </c>
      <c r="F23">
        <f t="shared" si="3"/>
        <v>438.4635946621832</v>
      </c>
      <c r="G23">
        <f t="shared" si="6"/>
        <v>383879.78323812492</v>
      </c>
      <c r="H23">
        <f t="shared" si="21"/>
        <v>67782.177047897116</v>
      </c>
      <c r="I23">
        <f t="shared" si="22"/>
        <v>11.977</v>
      </c>
      <c r="J23">
        <f t="shared" si="7"/>
        <v>0</v>
      </c>
      <c r="K23">
        <f t="shared" si="8"/>
        <v>0.26658318280425342</v>
      </c>
      <c r="L23">
        <f t="shared" si="9"/>
        <v>2.9013</v>
      </c>
      <c r="M23">
        <f t="shared" si="10"/>
        <v>3.1678831828042533</v>
      </c>
      <c r="N23">
        <v>4</v>
      </c>
      <c r="R23">
        <f t="shared" si="11"/>
        <v>0.16666666666666666</v>
      </c>
      <c r="S23">
        <v>1</v>
      </c>
      <c r="T23">
        <v>4</v>
      </c>
      <c r="U23">
        <f t="shared" si="12"/>
        <v>4</v>
      </c>
      <c r="V23">
        <f>($T$12*'10-day-rainfall'!X10+$T$13*'10-day-rainfall'!Y10+$T$14*'10-day-rainfall'!Z10+$T$15*'10-day-rainfall'!AA10)/12</f>
        <v>0</v>
      </c>
      <c r="Y23">
        <f t="shared" si="23"/>
        <v>11.8</v>
      </c>
      <c r="Z23">
        <f t="shared" si="24"/>
        <v>0</v>
      </c>
      <c r="AA23">
        <f t="shared" si="13"/>
        <v>3.1602925000000002</v>
      </c>
      <c r="AB23">
        <f t="shared" si="14"/>
        <v>0</v>
      </c>
      <c r="AC23">
        <f t="shared" si="15"/>
        <v>0</v>
      </c>
      <c r="AD23">
        <f t="shared" si="16"/>
        <v>11.8</v>
      </c>
      <c r="AE23">
        <f t="shared" si="17"/>
        <v>3.1602925000000002</v>
      </c>
      <c r="AF23">
        <f t="shared" si="18"/>
        <v>0</v>
      </c>
      <c r="AG23">
        <f t="shared" si="19"/>
        <v>0</v>
      </c>
      <c r="AH23">
        <f t="shared" si="20"/>
        <v>0</v>
      </c>
    </row>
    <row r="24" spans="1:35" x14ac:dyDescent="0.25">
      <c r="A24">
        <v>5</v>
      </c>
      <c r="B24">
        <v>0.04</v>
      </c>
      <c r="C24">
        <f t="shared" si="4"/>
        <v>12.036000000000001</v>
      </c>
      <c r="D24">
        <f t="shared" si="5"/>
        <v>0.11057831893670543</v>
      </c>
      <c r="E24">
        <f t="shared" si="2"/>
        <v>875.98318932436644</v>
      </c>
      <c r="F24">
        <f t="shared" si="3"/>
        <v>438.93559466218323</v>
      </c>
      <c r="G24">
        <f t="shared" si="6"/>
        <v>384500.20212016662</v>
      </c>
      <c r="H24">
        <f t="shared" si="21"/>
        <v>90449.384152964878</v>
      </c>
      <c r="I24">
        <f t="shared" si="22"/>
        <v>12.036000000000001</v>
      </c>
      <c r="J24">
        <f t="shared" si="7"/>
        <v>0</v>
      </c>
      <c r="K24">
        <f t="shared" si="8"/>
        <v>0.26701402925011569</v>
      </c>
      <c r="L24">
        <f t="shared" si="9"/>
        <v>2.9034</v>
      </c>
      <c r="M24">
        <f t="shared" si="10"/>
        <v>3.1704140292501157</v>
      </c>
      <c r="N24">
        <v>5</v>
      </c>
      <c r="R24">
        <f t="shared" si="11"/>
        <v>0.20833333333333334</v>
      </c>
      <c r="S24">
        <v>1</v>
      </c>
      <c r="T24">
        <v>5</v>
      </c>
      <c r="U24">
        <f t="shared" si="12"/>
        <v>5</v>
      </c>
      <c r="V24">
        <f>($T$12*'10-day-rainfall'!X11+$T$13*'10-day-rainfall'!Y11+$T$14*'10-day-rainfall'!Z11+$T$15*'10-day-rainfall'!AA11)/12</f>
        <v>0</v>
      </c>
      <c r="Y24">
        <f t="shared" si="23"/>
        <v>11.8</v>
      </c>
      <c r="Z24">
        <f t="shared" si="24"/>
        <v>2.4408848396028776E-3</v>
      </c>
      <c r="AA24">
        <f t="shared" si="13"/>
        <v>3.1602925000000002</v>
      </c>
      <c r="AB24">
        <f t="shared" si="14"/>
        <v>0</v>
      </c>
      <c r="AC24">
        <f t="shared" si="15"/>
        <v>0</v>
      </c>
      <c r="AD24">
        <f t="shared" si="16"/>
        <v>11.8</v>
      </c>
      <c r="AE24">
        <f t="shared" si="17"/>
        <v>3.1602925000000002</v>
      </c>
      <c r="AF24">
        <f t="shared" si="18"/>
        <v>0</v>
      </c>
      <c r="AG24">
        <f t="shared" si="19"/>
        <v>0</v>
      </c>
      <c r="AH24">
        <f t="shared" si="20"/>
        <v>0</v>
      </c>
    </row>
    <row r="25" spans="1:35" x14ac:dyDescent="0.25">
      <c r="A25">
        <v>6</v>
      </c>
      <c r="B25">
        <v>0.05</v>
      </c>
      <c r="C25">
        <f t="shared" si="4"/>
        <v>12.095000000000001</v>
      </c>
      <c r="D25">
        <f t="shared" si="5"/>
        <v>0.14903381062084767</v>
      </c>
      <c r="E25">
        <f t="shared" si="2"/>
        <v>876.45518932436642</v>
      </c>
      <c r="F25">
        <f t="shared" si="3"/>
        <v>439.40759466218321</v>
      </c>
      <c r="G25">
        <f t="shared" si="6"/>
        <v>385121.06657020823</v>
      </c>
      <c r="H25">
        <f t="shared" si="21"/>
        <v>113153.20911676758</v>
      </c>
      <c r="I25">
        <f t="shared" si="22"/>
        <v>12.095000000000001</v>
      </c>
      <c r="J25">
        <f t="shared" si="7"/>
        <v>0</v>
      </c>
      <c r="K25">
        <f t="shared" si="8"/>
        <v>0.26744518511820015</v>
      </c>
      <c r="L25">
        <f t="shared" si="9"/>
        <v>2.9055</v>
      </c>
      <c r="M25">
        <f t="shared" si="10"/>
        <v>3.1729451851182002</v>
      </c>
      <c r="N25">
        <v>6</v>
      </c>
      <c r="R25">
        <f t="shared" si="11"/>
        <v>0.25</v>
      </c>
      <c r="S25">
        <v>1</v>
      </c>
      <c r="T25">
        <v>6</v>
      </c>
      <c r="U25">
        <f t="shared" si="12"/>
        <v>6</v>
      </c>
      <c r="V25">
        <f>($T$12*'10-day-rainfall'!X12+$T$13*'10-day-rainfall'!Y12+$T$14*'10-day-rainfall'!Z12+$T$15*'10-day-rainfall'!AA12)/12</f>
        <v>2.0172601980189073E-4</v>
      </c>
      <c r="Y25">
        <f t="shared" si="23"/>
        <v>11.8</v>
      </c>
      <c r="Z25">
        <f t="shared" si="24"/>
        <v>9.7752758963868758E-2</v>
      </c>
      <c r="AA25">
        <f t="shared" si="13"/>
        <v>3.1602925000000002</v>
      </c>
      <c r="AB25">
        <f t="shared" si="14"/>
        <v>0</v>
      </c>
      <c r="AC25">
        <f t="shared" si="15"/>
        <v>0</v>
      </c>
      <c r="AD25">
        <f t="shared" si="16"/>
        <v>11.8</v>
      </c>
      <c r="AE25">
        <f t="shared" si="17"/>
        <v>3.1602925000000002</v>
      </c>
      <c r="AF25">
        <f t="shared" si="18"/>
        <v>0</v>
      </c>
      <c r="AG25">
        <f t="shared" si="19"/>
        <v>0</v>
      </c>
      <c r="AH25">
        <f t="shared" si="20"/>
        <v>0</v>
      </c>
    </row>
    <row r="26" spans="1:35" x14ac:dyDescent="0.25">
      <c r="A26">
        <v>7</v>
      </c>
      <c r="B26">
        <v>0.06</v>
      </c>
      <c r="C26">
        <f t="shared" si="4"/>
        <v>12.154</v>
      </c>
      <c r="D26">
        <f t="shared" si="5"/>
        <v>0.18830187091761999</v>
      </c>
      <c r="E26">
        <f t="shared" si="2"/>
        <v>876.9271893243664</v>
      </c>
      <c r="F26">
        <f t="shared" si="3"/>
        <v>439.87959466218319</v>
      </c>
      <c r="G26">
        <f t="shared" si="6"/>
        <v>385742.37658824987</v>
      </c>
      <c r="H26">
        <f t="shared" si="21"/>
        <v>135893.67822781682</v>
      </c>
      <c r="I26">
        <f t="shared" si="22"/>
        <v>12.154</v>
      </c>
      <c r="J26">
        <f t="shared" si="7"/>
        <v>0</v>
      </c>
      <c r="K26">
        <f t="shared" si="8"/>
        <v>0.26787665040850683</v>
      </c>
      <c r="L26">
        <f t="shared" si="9"/>
        <v>2.9076</v>
      </c>
      <c r="M26">
        <f t="shared" si="10"/>
        <v>3.1754766504085068</v>
      </c>
      <c r="N26">
        <v>7</v>
      </c>
      <c r="R26">
        <f t="shared" si="11"/>
        <v>0.29166666666666669</v>
      </c>
      <c r="S26">
        <v>1</v>
      </c>
      <c r="T26">
        <v>7</v>
      </c>
      <c r="U26">
        <f t="shared" si="12"/>
        <v>7</v>
      </c>
      <c r="V26">
        <f>($T$12*'10-day-rainfall'!X13+$T$13*'10-day-rainfall'!Y13+$T$14*'10-day-rainfall'!Z13+$T$15*'10-day-rainfall'!AA13)/12</f>
        <v>8.2804664300389786E-3</v>
      </c>
      <c r="Y26">
        <f t="shared" si="23"/>
        <v>11.8</v>
      </c>
      <c r="Z26">
        <f t="shared" si="24"/>
        <v>0.26238610048448519</v>
      </c>
      <c r="AA26">
        <f t="shared" si="13"/>
        <v>3.1602925000000002</v>
      </c>
      <c r="AB26">
        <f t="shared" si="14"/>
        <v>0</v>
      </c>
      <c r="AC26">
        <f t="shared" si="15"/>
        <v>0</v>
      </c>
      <c r="AD26">
        <f t="shared" si="16"/>
        <v>11.8</v>
      </c>
      <c r="AE26">
        <f t="shared" si="17"/>
        <v>3.1602925000000002</v>
      </c>
      <c r="AF26">
        <f t="shared" si="18"/>
        <v>0</v>
      </c>
      <c r="AG26">
        <f t="shared" si="19"/>
        <v>0</v>
      </c>
      <c r="AH26">
        <f t="shared" si="20"/>
        <v>0</v>
      </c>
    </row>
    <row r="27" spans="1:35" x14ac:dyDescent="0.25">
      <c r="A27">
        <v>8</v>
      </c>
      <c r="B27">
        <v>7.0000000000000007E-2</v>
      </c>
      <c r="C27">
        <f t="shared" si="4"/>
        <v>12.213000000000001</v>
      </c>
      <c r="D27">
        <f t="shared" si="5"/>
        <v>0.22713398647857286</v>
      </c>
      <c r="E27">
        <f t="shared" si="2"/>
        <v>877.39918932436638</v>
      </c>
      <c r="F27">
        <f t="shared" si="3"/>
        <v>440.35159466218317</v>
      </c>
      <c r="G27">
        <f t="shared" si="6"/>
        <v>386364.13217429147</v>
      </c>
      <c r="H27">
        <f t="shared" si="21"/>
        <v>158670.81777462416</v>
      </c>
      <c r="I27">
        <f t="shared" si="22"/>
        <v>12.213000000000001</v>
      </c>
      <c r="J27">
        <f t="shared" si="7"/>
        <v>0</v>
      </c>
      <c r="K27">
        <f t="shared" si="8"/>
        <v>0.2683084251210357</v>
      </c>
      <c r="L27">
        <f t="shared" si="9"/>
        <v>2.9097</v>
      </c>
      <c r="M27">
        <f t="shared" si="10"/>
        <v>3.1780084251210354</v>
      </c>
      <c r="N27">
        <v>8</v>
      </c>
      <c r="R27">
        <f t="shared" si="11"/>
        <v>0.33333333333333331</v>
      </c>
      <c r="S27">
        <v>1</v>
      </c>
      <c r="T27">
        <v>8</v>
      </c>
      <c r="U27">
        <f t="shared" si="12"/>
        <v>8</v>
      </c>
      <c r="V27">
        <f>($T$12*'10-day-rainfall'!X14+$T$13*'10-day-rainfall'!Y14+$T$14*'10-day-rainfall'!Z14+$T$15*'10-day-rainfall'!AA14)/12</f>
        <v>2.9965268122971636E-2</v>
      </c>
      <c r="Y27">
        <f t="shared" si="23"/>
        <v>11.8</v>
      </c>
      <c r="Z27">
        <f t="shared" si="24"/>
        <v>0.46461496588352513</v>
      </c>
      <c r="AA27">
        <f t="shared" si="13"/>
        <v>3.1602925000000002</v>
      </c>
      <c r="AB27">
        <f t="shared" si="14"/>
        <v>0</v>
      </c>
      <c r="AC27">
        <f t="shared" si="15"/>
        <v>0</v>
      </c>
      <c r="AD27">
        <f t="shared" si="16"/>
        <v>11.8</v>
      </c>
      <c r="AE27">
        <f t="shared" si="17"/>
        <v>3.1602925000000002</v>
      </c>
      <c r="AF27">
        <f t="shared" si="18"/>
        <v>0</v>
      </c>
      <c r="AG27">
        <f t="shared" si="19"/>
        <v>0</v>
      </c>
      <c r="AH27">
        <f t="shared" si="20"/>
        <v>0</v>
      </c>
    </row>
    <row r="28" spans="1:35" x14ac:dyDescent="0.25">
      <c r="A28">
        <v>9</v>
      </c>
      <c r="B28">
        <v>0.08</v>
      </c>
      <c r="C28">
        <f t="shared" si="4"/>
        <v>12.272</v>
      </c>
      <c r="D28">
        <f t="shared" si="5"/>
        <v>0.26423713351098466</v>
      </c>
      <c r="E28">
        <f t="shared" si="2"/>
        <v>877.87118932436636</v>
      </c>
      <c r="F28">
        <f t="shared" si="3"/>
        <v>440.82359466218321</v>
      </c>
      <c r="G28">
        <f t="shared" si="6"/>
        <v>386986.33332833316</v>
      </c>
      <c r="H28">
        <f t="shared" si="21"/>
        <v>181484.65404569914</v>
      </c>
      <c r="I28">
        <f t="shared" si="22"/>
        <v>12.272</v>
      </c>
      <c r="J28">
        <f t="shared" si="7"/>
        <v>0</v>
      </c>
      <c r="K28">
        <f t="shared" si="8"/>
        <v>0.26874050925578685</v>
      </c>
      <c r="L28">
        <f t="shared" si="9"/>
        <v>2.9117999999999999</v>
      </c>
      <c r="M28">
        <f t="shared" si="10"/>
        <v>3.1805405092557866</v>
      </c>
      <c r="N28">
        <v>9</v>
      </c>
      <c r="R28">
        <f t="shared" si="11"/>
        <v>0.375</v>
      </c>
      <c r="S28">
        <v>1</v>
      </c>
      <c r="T28">
        <v>9</v>
      </c>
      <c r="U28">
        <f t="shared" si="12"/>
        <v>9</v>
      </c>
      <c r="V28">
        <f>($T$12*'10-day-rainfall'!X15+$T$13*'10-day-rainfall'!Y15+$T$14*'10-day-rainfall'!Z15+$T$15*'10-day-rainfall'!AA15)/12</f>
        <v>6.8363199187725779E-2</v>
      </c>
      <c r="Y28">
        <f t="shared" si="23"/>
        <v>11.8</v>
      </c>
      <c r="Z28">
        <f t="shared" si="24"/>
        <v>0.71787188921447076</v>
      </c>
      <c r="AA28">
        <f t="shared" si="13"/>
        <v>3.1602925000000002</v>
      </c>
      <c r="AB28">
        <f t="shared" si="14"/>
        <v>0</v>
      </c>
      <c r="AC28">
        <f t="shared" si="15"/>
        <v>0</v>
      </c>
      <c r="AD28">
        <f t="shared" si="16"/>
        <v>11.8</v>
      </c>
      <c r="AE28">
        <f t="shared" si="17"/>
        <v>3.1602925000000002</v>
      </c>
      <c r="AF28">
        <f t="shared" si="18"/>
        <v>0</v>
      </c>
      <c r="AG28">
        <f t="shared" si="19"/>
        <v>0</v>
      </c>
      <c r="AH28">
        <f t="shared" si="20"/>
        <v>0</v>
      </c>
    </row>
    <row r="29" spans="1:35" x14ac:dyDescent="0.25">
      <c r="A29">
        <v>10</v>
      </c>
      <c r="B29">
        <v>0.09</v>
      </c>
      <c r="C29">
        <f t="shared" si="4"/>
        <v>12.331000000000001</v>
      </c>
      <c r="D29">
        <f t="shared" si="5"/>
        <v>0.29811787864511846</v>
      </c>
      <c r="E29">
        <f t="shared" si="2"/>
        <v>878.34318932436645</v>
      </c>
      <c r="F29">
        <f t="shared" si="3"/>
        <v>441.29559466218319</v>
      </c>
      <c r="G29">
        <f t="shared" si="6"/>
        <v>387608.98005037487</v>
      </c>
      <c r="H29">
        <f t="shared" si="21"/>
        <v>204335.21332955407</v>
      </c>
      <c r="I29">
        <f t="shared" si="22"/>
        <v>12.331000000000001</v>
      </c>
      <c r="J29">
        <f t="shared" si="7"/>
        <v>0</v>
      </c>
      <c r="K29">
        <f t="shared" si="8"/>
        <v>0.26917290281276035</v>
      </c>
      <c r="L29">
        <f t="shared" si="9"/>
        <v>2.9138999999999999</v>
      </c>
      <c r="M29">
        <f t="shared" si="10"/>
        <v>3.1830729028127602</v>
      </c>
      <c r="N29">
        <v>10</v>
      </c>
      <c r="R29">
        <f t="shared" si="11"/>
        <v>0.41666666666666669</v>
      </c>
      <c r="S29">
        <v>1</v>
      </c>
      <c r="T29">
        <v>10</v>
      </c>
      <c r="U29">
        <f t="shared" si="12"/>
        <v>10</v>
      </c>
      <c r="V29">
        <f>($T$12*'10-day-rainfall'!X16+$T$13*'10-day-rainfall'!Y16+$T$14*'10-day-rainfall'!Z16+$T$15*'10-day-rainfall'!AA16)/12</f>
        <v>0.12769145449470684</v>
      </c>
      <c r="Y29">
        <f t="shared" si="23"/>
        <v>11.8</v>
      </c>
      <c r="Z29">
        <f t="shared" si="24"/>
        <v>1.0434583382297002</v>
      </c>
      <c r="AA29">
        <f t="shared" si="13"/>
        <v>3.1602925000000002</v>
      </c>
      <c r="AB29">
        <f t="shared" si="14"/>
        <v>0</v>
      </c>
      <c r="AC29">
        <f t="shared" si="15"/>
        <v>0</v>
      </c>
      <c r="AD29">
        <f t="shared" si="16"/>
        <v>11.8</v>
      </c>
      <c r="AE29">
        <f t="shared" si="17"/>
        <v>3.1602925000000002</v>
      </c>
      <c r="AF29">
        <f t="shared" si="18"/>
        <v>0</v>
      </c>
      <c r="AG29">
        <f t="shared" si="19"/>
        <v>0</v>
      </c>
      <c r="AH29">
        <f t="shared" si="20"/>
        <v>0</v>
      </c>
    </row>
    <row r="30" spans="1:35" x14ac:dyDescent="0.25">
      <c r="A30">
        <v>11</v>
      </c>
      <c r="B30">
        <v>0.1</v>
      </c>
      <c r="C30">
        <f t="shared" si="4"/>
        <v>12.39</v>
      </c>
      <c r="D30">
        <f t="shared" si="5"/>
        <v>0.32677014115607927</v>
      </c>
      <c r="E30">
        <f t="shared" si="2"/>
        <v>878.81518932436643</v>
      </c>
      <c r="F30">
        <f t="shared" si="3"/>
        <v>441.76759466218323</v>
      </c>
      <c r="G30">
        <f t="shared" si="6"/>
        <v>388232.07234041655</v>
      </c>
      <c r="H30">
        <f t="shared" si="21"/>
        <v>227222.52191469847</v>
      </c>
      <c r="I30">
        <f t="shared" si="22"/>
        <v>12.39</v>
      </c>
      <c r="J30">
        <f t="shared" si="7"/>
        <v>0</v>
      </c>
      <c r="K30">
        <f t="shared" si="8"/>
        <v>0.26960560579195597</v>
      </c>
      <c r="L30">
        <f t="shared" si="9"/>
        <v>2.9159999999999999</v>
      </c>
      <c r="M30">
        <f t="shared" si="10"/>
        <v>3.185605605791956</v>
      </c>
      <c r="N30">
        <v>11</v>
      </c>
      <c r="R30">
        <f t="shared" si="11"/>
        <v>0.45833333333333331</v>
      </c>
      <c r="S30">
        <v>1</v>
      </c>
      <c r="T30">
        <v>11</v>
      </c>
      <c r="U30">
        <f t="shared" si="12"/>
        <v>11</v>
      </c>
      <c r="V30">
        <f>($T$12*'10-day-rainfall'!X17+$T$13*'10-day-rainfall'!Y17+$T$14*'10-day-rainfall'!Z17+$T$15*'10-day-rainfall'!AA17)/12</f>
        <v>0.21392768079468208</v>
      </c>
      <c r="Y30">
        <f t="shared" si="23"/>
        <v>11.8</v>
      </c>
      <c r="Z30">
        <f t="shared" si="24"/>
        <v>1.4779092690187023</v>
      </c>
      <c r="AA30">
        <f t="shared" si="13"/>
        <v>3.1602925000000002</v>
      </c>
      <c r="AB30">
        <f t="shared" si="14"/>
        <v>0</v>
      </c>
      <c r="AC30">
        <f t="shared" si="15"/>
        <v>0</v>
      </c>
      <c r="AD30">
        <f t="shared" si="16"/>
        <v>11.8</v>
      </c>
      <c r="AE30">
        <f t="shared" si="17"/>
        <v>3.1602925000000002</v>
      </c>
      <c r="AF30">
        <f t="shared" si="18"/>
        <v>0</v>
      </c>
      <c r="AG30">
        <f t="shared" si="19"/>
        <v>0</v>
      </c>
      <c r="AH30">
        <f t="shared" si="20"/>
        <v>0</v>
      </c>
    </row>
    <row r="31" spans="1:35" x14ac:dyDescent="0.25">
      <c r="A31">
        <v>12</v>
      </c>
      <c r="B31">
        <v>0.11</v>
      </c>
      <c r="C31">
        <f t="shared" si="4"/>
        <v>12.449000000000002</v>
      </c>
      <c r="D31">
        <f t="shared" si="5"/>
        <v>0.34652989302618714</v>
      </c>
      <c r="E31">
        <f t="shared" si="2"/>
        <v>879.28718932436641</v>
      </c>
      <c r="F31">
        <f t="shared" si="3"/>
        <v>442.23959466218321</v>
      </c>
      <c r="G31">
        <f t="shared" si="6"/>
        <v>388855.61019845813</v>
      </c>
      <c r="H31">
        <f t="shared" si="21"/>
        <v>250146.60608964466</v>
      </c>
      <c r="I31">
        <f t="shared" si="22"/>
        <v>12.449000000000002</v>
      </c>
      <c r="J31">
        <f t="shared" si="7"/>
        <v>0</v>
      </c>
      <c r="K31">
        <f t="shared" si="8"/>
        <v>0.27003861819337366</v>
      </c>
      <c r="L31">
        <f t="shared" si="9"/>
        <v>2.9180999999999999</v>
      </c>
      <c r="M31">
        <f t="shared" si="10"/>
        <v>3.1881386181933737</v>
      </c>
      <c r="N31">
        <v>12</v>
      </c>
      <c r="R31">
        <f t="shared" si="11"/>
        <v>0.5</v>
      </c>
      <c r="S31">
        <v>1</v>
      </c>
      <c r="T31">
        <v>12</v>
      </c>
      <c r="U31">
        <f t="shared" si="12"/>
        <v>12</v>
      </c>
      <c r="V31">
        <f>($T$12*'10-day-rainfall'!X18+$T$13*'10-day-rainfall'!Y18+$T$14*'10-day-rainfall'!Z18+$T$15*'10-day-rainfall'!AA18)/12</f>
        <v>0.33606894269705417</v>
      </c>
      <c r="Y31">
        <f t="shared" si="23"/>
        <v>11.8</v>
      </c>
      <c r="Z31">
        <f t="shared" si="24"/>
        <v>2.091376083906324</v>
      </c>
      <c r="AA31">
        <f t="shared" si="13"/>
        <v>3.1602925000000002</v>
      </c>
      <c r="AB31">
        <f t="shared" si="14"/>
        <v>0</v>
      </c>
      <c r="AC31">
        <f t="shared" si="15"/>
        <v>0</v>
      </c>
      <c r="AD31">
        <f t="shared" si="16"/>
        <v>11.8</v>
      </c>
      <c r="AE31">
        <f t="shared" si="17"/>
        <v>3.1602925000000002</v>
      </c>
      <c r="AF31">
        <f t="shared" si="18"/>
        <v>0</v>
      </c>
      <c r="AG31">
        <f t="shared" si="19"/>
        <v>0</v>
      </c>
      <c r="AH31">
        <f t="shared" si="20"/>
        <v>0</v>
      </c>
    </row>
    <row r="32" spans="1:35" x14ac:dyDescent="0.25">
      <c r="A32">
        <v>13</v>
      </c>
      <c r="B32">
        <v>0.12</v>
      </c>
      <c r="C32">
        <f t="shared" si="4"/>
        <v>12.508000000000001</v>
      </c>
      <c r="D32">
        <f t="shared" si="5"/>
        <v>0.3490658503988659</v>
      </c>
      <c r="E32">
        <f t="shared" si="2"/>
        <v>879.75918932436639</v>
      </c>
      <c r="F32">
        <f t="shared" si="3"/>
        <v>442.71159466218319</v>
      </c>
      <c r="G32">
        <f t="shared" si="6"/>
        <v>389479.59362449974</v>
      </c>
      <c r="H32">
        <f t="shared" si="21"/>
        <v>273107.49214290211</v>
      </c>
      <c r="I32">
        <f t="shared" si="22"/>
        <v>12.508000000000001</v>
      </c>
      <c r="J32">
        <f t="shared" si="7"/>
        <v>0</v>
      </c>
      <c r="K32">
        <f t="shared" si="8"/>
        <v>0.27047194001701369</v>
      </c>
      <c r="L32">
        <f t="shared" si="9"/>
        <v>2.9201999999999999</v>
      </c>
      <c r="M32">
        <f t="shared" si="10"/>
        <v>3.1906719400170136</v>
      </c>
      <c r="N32">
        <v>13</v>
      </c>
      <c r="R32">
        <f t="shared" si="11"/>
        <v>0.54166666666666663</v>
      </c>
      <c r="S32">
        <v>1</v>
      </c>
      <c r="T32">
        <v>13</v>
      </c>
      <c r="U32">
        <f t="shared" si="12"/>
        <v>13</v>
      </c>
      <c r="V32">
        <f>($T$12*'10-day-rainfall'!X19+$T$13*'10-day-rainfall'!Y19+$T$14*'10-day-rainfall'!Z19+$T$15*'10-day-rainfall'!AA19)/12</f>
        <v>0.5089099413669983</v>
      </c>
      <c r="Y32">
        <f t="shared" si="23"/>
        <v>11.8</v>
      </c>
      <c r="Z32">
        <f t="shared" si="24"/>
        <v>3.0447893914255726</v>
      </c>
      <c r="AA32">
        <f t="shared" si="13"/>
        <v>3.1602925000000002</v>
      </c>
      <c r="AB32">
        <f t="shared" si="14"/>
        <v>0</v>
      </c>
      <c r="AC32">
        <f t="shared" si="15"/>
        <v>0</v>
      </c>
      <c r="AD32">
        <f t="shared" si="16"/>
        <v>11.8</v>
      </c>
      <c r="AE32">
        <f t="shared" si="17"/>
        <v>3.1602925000000002</v>
      </c>
      <c r="AF32">
        <f t="shared" si="18"/>
        <v>0</v>
      </c>
      <c r="AG32">
        <f t="shared" si="19"/>
        <v>0</v>
      </c>
      <c r="AH32">
        <f t="shared" si="20"/>
        <v>0</v>
      </c>
    </row>
    <row r="33" spans="1:34" x14ac:dyDescent="0.25">
      <c r="A33">
        <v>14</v>
      </c>
      <c r="B33">
        <v>0.13</v>
      </c>
      <c r="C33">
        <f t="shared" si="4"/>
        <v>12.567</v>
      </c>
      <c r="D33">
        <f t="shared" si="5"/>
        <v>0.3490658503988659</v>
      </c>
      <c r="E33">
        <f t="shared" si="2"/>
        <v>880.23118932436637</v>
      </c>
      <c r="F33">
        <f t="shared" si="3"/>
        <v>443.18359466218317</v>
      </c>
      <c r="G33">
        <f t="shared" si="6"/>
        <v>390104.02261854138</v>
      </c>
      <c r="H33">
        <f t="shared" si="21"/>
        <v>296105.20636298251</v>
      </c>
      <c r="I33">
        <f t="shared" si="22"/>
        <v>12.567</v>
      </c>
      <c r="J33">
        <f t="shared" si="7"/>
        <v>0</v>
      </c>
      <c r="K33">
        <f t="shared" si="8"/>
        <v>0.27090557126287595</v>
      </c>
      <c r="L33">
        <f t="shared" si="9"/>
        <v>2.9222999999999999</v>
      </c>
      <c r="M33">
        <f t="shared" si="10"/>
        <v>3.193205571262876</v>
      </c>
      <c r="N33">
        <v>14</v>
      </c>
      <c r="R33">
        <f t="shared" si="11"/>
        <v>0.58333333333333337</v>
      </c>
      <c r="S33">
        <v>1</v>
      </c>
      <c r="T33">
        <v>14</v>
      </c>
      <c r="U33">
        <f t="shared" si="12"/>
        <v>14</v>
      </c>
      <c r="V33">
        <f>($T$12*'10-day-rainfall'!X20+$T$13*'10-day-rainfall'!Y20+$T$14*'10-day-rainfall'!Z20+$T$15*'10-day-rainfall'!AA20)/12</f>
        <v>0.76054542826167371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11.8</v>
      </c>
      <c r="Z33">
        <f>(V34-V33)*43560/3600</f>
        <v>4.8538169328833858</v>
      </c>
      <c r="AA33">
        <f t="shared" si="13"/>
        <v>3.1602925000000002</v>
      </c>
      <c r="AB33">
        <f t="shared" si="14"/>
        <v>0</v>
      </c>
      <c r="AC33">
        <f t="shared" si="15"/>
        <v>3048.3439791900942</v>
      </c>
      <c r="AD33">
        <f t="shared" si="16"/>
        <v>11.807973055746258</v>
      </c>
      <c r="AE33">
        <f t="shared" si="17"/>
        <v>3.1606343843843425</v>
      </c>
      <c r="AF33">
        <f t="shared" si="18"/>
        <v>6095.4571745965559</v>
      </c>
      <c r="AG33">
        <f t="shared" si="19"/>
        <v>0</v>
      </c>
      <c r="AH33">
        <f t="shared" si="20"/>
        <v>0</v>
      </c>
    </row>
    <row r="34" spans="1:34" x14ac:dyDescent="0.25">
      <c r="A34">
        <v>15</v>
      </c>
      <c r="B34">
        <v>0.14000000000000001</v>
      </c>
      <c r="C34">
        <f t="shared" si="4"/>
        <v>12.626000000000001</v>
      </c>
      <c r="D34">
        <f t="shared" si="5"/>
        <v>0.3490658503988659</v>
      </c>
      <c r="E34">
        <f t="shared" si="2"/>
        <v>880.70318932436635</v>
      </c>
      <c r="F34">
        <f t="shared" si="3"/>
        <v>443.6555946621832</v>
      </c>
      <c r="G34">
        <f t="shared" si="6"/>
        <v>390728.8971805831</v>
      </c>
      <c r="H34">
        <f t="shared" si="21"/>
        <v>319139.77503839746</v>
      </c>
      <c r="I34">
        <f t="shared" si="22"/>
        <v>12.626000000000001</v>
      </c>
      <c r="J34">
        <f t="shared" si="7"/>
        <v>0</v>
      </c>
      <c r="K34">
        <f t="shared" si="8"/>
        <v>0.27133951193096045</v>
      </c>
      <c r="L34">
        <f t="shared" si="9"/>
        <v>2.9243999999999999</v>
      </c>
      <c r="M34">
        <f t="shared" si="10"/>
        <v>3.1957395119309604</v>
      </c>
      <c r="N34">
        <v>15</v>
      </c>
      <c r="R34">
        <f t="shared" si="11"/>
        <v>0.625</v>
      </c>
      <c r="S34">
        <v>1</v>
      </c>
      <c r="T34">
        <v>15</v>
      </c>
      <c r="U34">
        <f t="shared" si="12"/>
        <v>15</v>
      </c>
      <c r="V34">
        <f>($T$12*'10-day-rainfall'!X21+$T$13*'10-day-rainfall'!Y21+$T$14*'10-day-rainfall'!Z21+$T$15*'10-day-rainfall'!AA21)/12</f>
        <v>1.1616873235412923</v>
      </c>
      <c r="Y34">
        <f t="shared" ref="Y34:Y57" si="25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11.815942892332281</v>
      </c>
      <c r="Z34">
        <f t="shared" ref="Z34:Z57" si="26">(V35-V34)*43560/3600</f>
        <v>16.959984003538153</v>
      </c>
      <c r="AA34">
        <f t="shared" si="13"/>
        <v>3.1609761307311932</v>
      </c>
      <c r="AB34">
        <f t="shared" si="14"/>
        <v>6095.4571745964531</v>
      </c>
      <c r="AC34">
        <f t="shared" si="15"/>
        <v>30933.671345648982</v>
      </c>
      <c r="AD34">
        <f t="shared" si="16"/>
        <v>11.880872724877614</v>
      </c>
      <c r="AE34">
        <f t="shared" si="17"/>
        <v>3.1637604346572221</v>
      </c>
      <c r="AF34">
        <f t="shared" si="18"/>
        <v>55761.862022567802</v>
      </c>
      <c r="AG34">
        <f t="shared" si="19"/>
        <v>0</v>
      </c>
      <c r="AH34">
        <f t="shared" si="20"/>
        <v>0.13993244202471197</v>
      </c>
    </row>
    <row r="35" spans="1:34" x14ac:dyDescent="0.25">
      <c r="A35">
        <v>16</v>
      </c>
      <c r="B35">
        <v>0.15</v>
      </c>
      <c r="C35">
        <f t="shared" si="4"/>
        <v>12.685</v>
      </c>
      <c r="D35">
        <f t="shared" si="5"/>
        <v>0.3490658503988659</v>
      </c>
      <c r="E35">
        <f t="shared" si="2"/>
        <v>881.17518932436644</v>
      </c>
      <c r="F35">
        <f t="shared" si="3"/>
        <v>444.12759466218318</v>
      </c>
      <c r="G35">
        <f t="shared" si="6"/>
        <v>391354.21731062472</v>
      </c>
      <c r="H35">
        <f t="shared" si="21"/>
        <v>342211.2244576565</v>
      </c>
      <c r="I35">
        <f t="shared" si="22"/>
        <v>12.685</v>
      </c>
      <c r="J35">
        <f t="shared" si="7"/>
        <v>0</v>
      </c>
      <c r="K35">
        <f t="shared" si="8"/>
        <v>0.27177376202126713</v>
      </c>
      <c r="L35">
        <f t="shared" si="9"/>
        <v>2.9264999999999999</v>
      </c>
      <c r="M35">
        <f t="shared" si="10"/>
        <v>3.1982737620212669</v>
      </c>
      <c r="N35">
        <v>16</v>
      </c>
      <c r="R35">
        <f t="shared" si="11"/>
        <v>0.66666666666666663</v>
      </c>
      <c r="S35">
        <v>1</v>
      </c>
      <c r="T35">
        <v>16</v>
      </c>
      <c r="U35">
        <f t="shared" si="12"/>
        <v>16</v>
      </c>
      <c r="V35">
        <f>($T$12*'10-day-rainfall'!X22+$T$13*'10-day-rainfall'!Y22+$T$14*'10-day-rainfall'!Z22+$T$15*'10-day-rainfall'!AA22)/12</f>
        <v>2.5633388940816357</v>
      </c>
      <c r="Y35">
        <f t="shared" si="25"/>
        <v>11.94566198423094</v>
      </c>
      <c r="Z35">
        <f t="shared" si="26"/>
        <v>9.1755693274455261</v>
      </c>
      <c r="AA35">
        <f t="shared" si="13"/>
        <v>3.166539080954236</v>
      </c>
      <c r="AB35">
        <f t="shared" si="14"/>
        <v>55761.862022567526</v>
      </c>
      <c r="AC35">
        <f t="shared" si="15"/>
        <v>66578.116466251842</v>
      </c>
      <c r="AD35">
        <f t="shared" si="16"/>
        <v>11.973860908435844</v>
      </c>
      <c r="AE35">
        <f t="shared" si="17"/>
        <v>3.1677485457292756</v>
      </c>
      <c r="AF35">
        <f t="shared" si="18"/>
        <v>77390.016836746028</v>
      </c>
      <c r="AG35">
        <f t="shared" si="19"/>
        <v>0</v>
      </c>
      <c r="AH35">
        <f t="shared" si="20"/>
        <v>1.2801162080479229</v>
      </c>
    </row>
    <row r="36" spans="1:34" x14ac:dyDescent="0.25">
      <c r="A36">
        <v>17</v>
      </c>
      <c r="B36">
        <v>0.16</v>
      </c>
      <c r="C36">
        <f t="shared" si="4"/>
        <v>12.744000000000002</v>
      </c>
      <c r="D36">
        <f t="shared" si="5"/>
        <v>0.3490658503988659</v>
      </c>
      <c r="E36">
        <f t="shared" si="2"/>
        <v>881.64718932436642</v>
      </c>
      <c r="F36">
        <f t="shared" si="3"/>
        <v>444.59959466218322</v>
      </c>
      <c r="G36">
        <f t="shared" si="6"/>
        <v>391979.98300866643</v>
      </c>
      <c r="H36">
        <f t="shared" si="21"/>
        <v>365319.58090927196</v>
      </c>
      <c r="I36">
        <f t="shared" si="22"/>
        <v>12.744000000000002</v>
      </c>
      <c r="J36">
        <f t="shared" si="7"/>
        <v>0</v>
      </c>
      <c r="K36">
        <f t="shared" si="8"/>
        <v>0.27220832153379609</v>
      </c>
      <c r="L36">
        <f t="shared" si="9"/>
        <v>2.9285999999999999</v>
      </c>
      <c r="M36">
        <f t="shared" si="10"/>
        <v>3.2008083215337959</v>
      </c>
      <c r="N36">
        <v>17</v>
      </c>
      <c r="R36">
        <f t="shared" si="11"/>
        <v>0.70833333333333337</v>
      </c>
      <c r="S36">
        <v>1</v>
      </c>
      <c r="T36">
        <v>17</v>
      </c>
      <c r="U36">
        <f t="shared" si="12"/>
        <v>17</v>
      </c>
      <c r="V36">
        <f>($T$12*'10-day-rainfall'!X23+$T$13*'10-day-rainfall'!Y23+$T$14*'10-day-rainfall'!Z23+$T$15*'10-day-rainfall'!AA23)/12</f>
        <v>3.3216504087465553</v>
      </c>
      <c r="Y36">
        <f t="shared" si="25"/>
        <v>12.002008045539734</v>
      </c>
      <c r="Z36">
        <f t="shared" si="26"/>
        <v>3.8104593897887651</v>
      </c>
      <c r="AA36">
        <f t="shared" si="13"/>
        <v>3.1689559204851379</v>
      </c>
      <c r="AB36">
        <f t="shared" si="14"/>
        <v>77390.016836746174</v>
      </c>
      <c r="AC36">
        <f t="shared" si="15"/>
        <v>78544.723081492702</v>
      </c>
      <c r="AD36">
        <f t="shared" si="16"/>
        <v>12.005013606309715</v>
      </c>
      <c r="AE36">
        <f t="shared" si="17"/>
        <v>3.1690848461256893</v>
      </c>
      <c r="AF36">
        <f t="shared" si="18"/>
        <v>79698.96519393324</v>
      </c>
      <c r="AG36">
        <f t="shared" si="19"/>
        <v>0</v>
      </c>
      <c r="AH36">
        <f t="shared" si="20"/>
        <v>1.776630322239352</v>
      </c>
    </row>
    <row r="37" spans="1:34" x14ac:dyDescent="0.25">
      <c r="A37">
        <v>18</v>
      </c>
      <c r="B37">
        <v>0.17</v>
      </c>
      <c r="C37">
        <f t="shared" si="4"/>
        <v>12.803000000000001</v>
      </c>
      <c r="D37">
        <f t="shared" si="5"/>
        <v>0.3490658503988659</v>
      </c>
      <c r="E37">
        <f t="shared" si="2"/>
        <v>882.1191893243664</v>
      </c>
      <c r="F37">
        <f t="shared" si="3"/>
        <v>445.0715946621832</v>
      </c>
      <c r="G37">
        <f t="shared" si="6"/>
        <v>392606.19427470805</v>
      </c>
      <c r="H37">
        <f t="shared" si="21"/>
        <v>388464.87068175338</v>
      </c>
      <c r="I37">
        <f t="shared" si="22"/>
        <v>12.803000000000001</v>
      </c>
      <c r="J37">
        <f t="shared" si="7"/>
        <v>0</v>
      </c>
      <c r="K37">
        <f t="shared" si="8"/>
        <v>0.27264319046854724</v>
      </c>
      <c r="L37">
        <f t="shared" si="9"/>
        <v>2.9306999999999999</v>
      </c>
      <c r="M37">
        <f t="shared" si="10"/>
        <v>3.203343190468547</v>
      </c>
      <c r="N37">
        <v>18</v>
      </c>
      <c r="R37">
        <f t="shared" si="11"/>
        <v>0.75</v>
      </c>
      <c r="S37">
        <v>1</v>
      </c>
      <c r="T37">
        <v>18</v>
      </c>
      <c r="U37">
        <f t="shared" si="12"/>
        <v>18</v>
      </c>
      <c r="V37">
        <f>($T$12*'10-day-rainfall'!X24+$T$13*'10-day-rainfall'!Y24+$T$14*'10-day-rainfall'!Z24+$T$15*'10-day-rainfall'!AA24)/12</f>
        <v>3.6365644079026516</v>
      </c>
      <c r="Y37">
        <f t="shared" si="25"/>
        <v>12.00801795899941</v>
      </c>
      <c r="Z37">
        <f t="shared" si="26"/>
        <v>2.5584056913382596</v>
      </c>
      <c r="AA37">
        <f t="shared" si="13"/>
        <v>3.1692137199447883</v>
      </c>
      <c r="AB37">
        <f t="shared" si="14"/>
        <v>79698.965193932934</v>
      </c>
      <c r="AC37">
        <f t="shared" si="15"/>
        <v>78599.510742441184</v>
      </c>
      <c r="AD37">
        <f t="shared" si="16"/>
        <v>12.005156211968233</v>
      </c>
      <c r="AE37">
        <f t="shared" si="17"/>
        <v>3.1690909632955879</v>
      </c>
      <c r="AF37">
        <f t="shared" si="18"/>
        <v>77500.498214886553</v>
      </c>
      <c r="AG37">
        <f t="shared" si="19"/>
        <v>0</v>
      </c>
      <c r="AH37">
        <f t="shared" si="20"/>
        <v>1.8296364828726568</v>
      </c>
    </row>
    <row r="38" spans="1:34" x14ac:dyDescent="0.25">
      <c r="A38">
        <v>19</v>
      </c>
      <c r="B38">
        <v>0.18</v>
      </c>
      <c r="C38">
        <f t="shared" si="4"/>
        <v>12.862000000000002</v>
      </c>
      <c r="D38">
        <f t="shared" si="5"/>
        <v>0.3490658503988659</v>
      </c>
      <c r="E38">
        <f t="shared" si="2"/>
        <v>882.59118932436638</v>
      </c>
      <c r="F38">
        <f t="shared" si="3"/>
        <v>445.54359466218318</v>
      </c>
      <c r="G38">
        <f t="shared" si="6"/>
        <v>393232.85110874969</v>
      </c>
      <c r="H38">
        <f t="shared" si="21"/>
        <v>411647.12006361311</v>
      </c>
      <c r="I38">
        <f t="shared" si="22"/>
        <v>12.862000000000002</v>
      </c>
      <c r="J38">
        <f t="shared" si="7"/>
        <v>0</v>
      </c>
      <c r="K38">
        <f t="shared" si="8"/>
        <v>0.27307836882552061</v>
      </c>
      <c r="L38">
        <f t="shared" si="9"/>
        <v>2.9327999999999999</v>
      </c>
      <c r="M38">
        <f t="shared" si="10"/>
        <v>3.2058783688255206</v>
      </c>
      <c r="N38">
        <v>19</v>
      </c>
      <c r="R38">
        <f t="shared" si="11"/>
        <v>0.79166666666666663</v>
      </c>
      <c r="S38">
        <v>1</v>
      </c>
      <c r="T38">
        <v>19</v>
      </c>
      <c r="U38">
        <f t="shared" si="12"/>
        <v>19</v>
      </c>
      <c r="V38">
        <f>($T$12*'10-day-rainfall'!X25+$T$13*'10-day-rainfall'!Y25+$T$14*'10-day-rainfall'!Z25+$T$15*'10-day-rainfall'!AA25)/12</f>
        <v>3.848002894790111</v>
      </c>
      <c r="Y38">
        <f t="shared" si="25"/>
        <v>12.002295615211642</v>
      </c>
      <c r="Z38">
        <f t="shared" si="26"/>
        <v>1.9030943161632585</v>
      </c>
      <c r="AA38">
        <f t="shared" si="13"/>
        <v>3.1689682559882244</v>
      </c>
      <c r="AB38">
        <f t="shared" si="14"/>
        <v>77500.498214886436</v>
      </c>
      <c r="AC38">
        <f t="shared" si="15"/>
        <v>75221.925123201494</v>
      </c>
      <c r="AD38">
        <f t="shared" si="16"/>
        <v>11.996364764896194</v>
      </c>
      <c r="AE38">
        <f t="shared" si="17"/>
        <v>3.1687138479976853</v>
      </c>
      <c r="AF38">
        <f t="shared" si="18"/>
        <v>72944.267900282503</v>
      </c>
      <c r="AG38">
        <f t="shared" si="19"/>
        <v>0</v>
      </c>
      <c r="AH38">
        <f t="shared" si="20"/>
        <v>1.7791666256860981</v>
      </c>
    </row>
    <row r="39" spans="1:34" x14ac:dyDescent="0.25">
      <c r="A39">
        <v>20</v>
      </c>
      <c r="B39">
        <v>0.19</v>
      </c>
      <c r="C39">
        <f t="shared" si="4"/>
        <v>12.921000000000001</v>
      </c>
      <c r="D39">
        <f t="shared" si="5"/>
        <v>0.3490658503988659</v>
      </c>
      <c r="E39">
        <f t="shared" si="2"/>
        <v>883.06318932436636</v>
      </c>
      <c r="F39">
        <f t="shared" si="3"/>
        <v>446.01559466218322</v>
      </c>
      <c r="G39">
        <f t="shared" si="6"/>
        <v>393859.95351079135</v>
      </c>
      <c r="H39">
        <f t="shared" si="21"/>
        <v>434866.35534336069</v>
      </c>
      <c r="I39">
        <f t="shared" si="22"/>
        <v>12.921000000000001</v>
      </c>
      <c r="J39">
        <f t="shared" si="7"/>
        <v>0</v>
      </c>
      <c r="K39">
        <f t="shared" si="8"/>
        <v>0.27351385660471622</v>
      </c>
      <c r="L39">
        <f t="shared" si="9"/>
        <v>2.9348999999999998</v>
      </c>
      <c r="M39">
        <f t="shared" si="10"/>
        <v>3.2084138566047162</v>
      </c>
      <c r="N39">
        <v>20</v>
      </c>
      <c r="R39">
        <f t="shared" si="11"/>
        <v>0.83333333333333337</v>
      </c>
      <c r="S39">
        <v>1</v>
      </c>
      <c r="T39">
        <v>20</v>
      </c>
      <c r="U39">
        <f t="shared" si="12"/>
        <v>20</v>
      </c>
      <c r="V39">
        <f>($T$12*'10-day-rainfall'!X26+$T$13*'10-day-rainfall'!Y26+$T$14*'10-day-rainfall'!Z26+$T$15*'10-day-rainfall'!AA26)/12</f>
        <v>4.0052834167870746</v>
      </c>
      <c r="Y39">
        <f t="shared" si="25"/>
        <v>11.99043629847643</v>
      </c>
      <c r="Z39">
        <f t="shared" si="26"/>
        <v>1.4913198591861334</v>
      </c>
      <c r="AA39">
        <f t="shared" si="13"/>
        <v>3.1684595422660267</v>
      </c>
      <c r="AB39">
        <f t="shared" si="14"/>
        <v>72944.267900282459</v>
      </c>
      <c r="AC39">
        <f t="shared" si="15"/>
        <v>69925.416470738652</v>
      </c>
      <c r="AD39">
        <f t="shared" si="16"/>
        <v>11.982578593135075</v>
      </c>
      <c r="AE39">
        <f t="shared" si="17"/>
        <v>3.168122480475589</v>
      </c>
      <c r="AF39">
        <f t="shared" si="18"/>
        <v>66907.778463640425</v>
      </c>
      <c r="AG39">
        <f t="shared" si="19"/>
        <v>0</v>
      </c>
      <c r="AH39">
        <f t="shared" si="20"/>
        <v>1.6745699701625909</v>
      </c>
    </row>
    <row r="40" spans="1:34" x14ac:dyDescent="0.25">
      <c r="A40">
        <v>21</v>
      </c>
      <c r="B40">
        <v>0.2</v>
      </c>
      <c r="C40">
        <f t="shared" si="4"/>
        <v>12.98</v>
      </c>
      <c r="D40">
        <f t="shared" si="5"/>
        <v>0.3490658503988659</v>
      </c>
      <c r="E40">
        <f t="shared" si="2"/>
        <v>883.53518932436646</v>
      </c>
      <c r="F40">
        <f t="shared" si="3"/>
        <v>446.4875946621832</v>
      </c>
      <c r="G40">
        <f t="shared" si="6"/>
        <v>394487.50148083305</v>
      </c>
      <c r="H40">
        <f t="shared" si="21"/>
        <v>458122.60280950781</v>
      </c>
      <c r="I40">
        <f t="shared" si="22"/>
        <v>12.98</v>
      </c>
      <c r="J40">
        <f t="shared" si="7"/>
        <v>0</v>
      </c>
      <c r="K40">
        <f t="shared" si="8"/>
        <v>0.27394965380613406</v>
      </c>
      <c r="L40">
        <f t="shared" si="9"/>
        <v>2.9369999999999998</v>
      </c>
      <c r="M40">
        <f t="shared" si="10"/>
        <v>3.210949653806134</v>
      </c>
      <c r="N40">
        <v>21</v>
      </c>
      <c r="R40">
        <f t="shared" si="11"/>
        <v>0.875</v>
      </c>
      <c r="S40">
        <v>1</v>
      </c>
      <c r="T40">
        <v>21</v>
      </c>
      <c r="U40">
        <f t="shared" si="12"/>
        <v>21</v>
      </c>
      <c r="V40">
        <f>($T$12*'10-day-rainfall'!X27+$T$13*'10-day-rainfall'!Y27+$T$14*'10-day-rainfall'!Z27+$T$15*'10-day-rainfall'!AA27)/12</f>
        <v>4.1285329919264244</v>
      </c>
      <c r="Y40">
        <f t="shared" si="25"/>
        <v>11.974720366183071</v>
      </c>
      <c r="Z40">
        <f t="shared" si="26"/>
        <v>1.2078473500924845</v>
      </c>
      <c r="AA40">
        <f t="shared" si="13"/>
        <v>3.1677854082657095</v>
      </c>
      <c r="AB40">
        <f t="shared" si="14"/>
        <v>66907.778463640279</v>
      </c>
      <c r="AC40">
        <f t="shared" si="15"/>
        <v>63379.889958928477</v>
      </c>
      <c r="AD40">
        <f t="shared" si="16"/>
        <v>11.965522851362604</v>
      </c>
      <c r="AE40">
        <f t="shared" si="17"/>
        <v>3.1673909226423422</v>
      </c>
      <c r="AF40">
        <f t="shared" si="18"/>
        <v>59853.421602460789</v>
      </c>
      <c r="AG40">
        <f t="shared" si="19"/>
        <v>0</v>
      </c>
      <c r="AH40">
        <f t="shared" si="20"/>
        <v>1.5359912411304013</v>
      </c>
    </row>
    <row r="41" spans="1:34" x14ac:dyDescent="0.25">
      <c r="A41">
        <v>22</v>
      </c>
      <c r="B41">
        <v>0.21</v>
      </c>
      <c r="C41">
        <f t="shared" si="4"/>
        <v>13.039000000000001</v>
      </c>
      <c r="D41">
        <f t="shared" si="5"/>
        <v>0.3490658503988659</v>
      </c>
      <c r="E41">
        <f t="shared" si="2"/>
        <v>884.00718932436644</v>
      </c>
      <c r="F41">
        <f t="shared" si="3"/>
        <v>446.95959466218324</v>
      </c>
      <c r="G41">
        <f t="shared" si="6"/>
        <v>395115.4950188747</v>
      </c>
      <c r="H41">
        <f t="shared" si="21"/>
        <v>481415.88875056605</v>
      </c>
      <c r="I41">
        <f t="shared" si="22"/>
        <v>13.039000000000001</v>
      </c>
      <c r="J41">
        <f t="shared" si="7"/>
        <v>0</v>
      </c>
      <c r="K41">
        <f t="shared" si="8"/>
        <v>0.27438576042977408</v>
      </c>
      <c r="L41">
        <f t="shared" si="9"/>
        <v>2.9390999999999998</v>
      </c>
      <c r="M41">
        <f t="shared" si="10"/>
        <v>3.2134857604297737</v>
      </c>
      <c r="N41">
        <v>22</v>
      </c>
      <c r="R41">
        <f t="shared" si="11"/>
        <v>0.91666666666666663</v>
      </c>
      <c r="S41">
        <v>1</v>
      </c>
      <c r="T41">
        <v>22</v>
      </c>
      <c r="U41">
        <f t="shared" si="12"/>
        <v>22</v>
      </c>
      <c r="V41">
        <f>($T$12*'10-day-rainfall'!X28+$T$13*'10-day-rainfall'!Y28+$T$14*'10-day-rainfall'!Z28+$T$15*'10-day-rainfall'!AA28)/12</f>
        <v>4.2283550869753901</v>
      </c>
      <c r="Y41">
        <f t="shared" si="25"/>
        <v>11.956329038993195</v>
      </c>
      <c r="Z41">
        <f t="shared" si="26"/>
        <v>1.0014015239189638</v>
      </c>
      <c r="AA41">
        <f t="shared" si="13"/>
        <v>3.1669965958187967</v>
      </c>
      <c r="AB41">
        <f t="shared" si="14"/>
        <v>59853.421602460803</v>
      </c>
      <c r="AC41">
        <f t="shared" si="15"/>
        <v>55955.3504730411</v>
      </c>
      <c r="AD41">
        <f t="shared" si="16"/>
        <v>11.946166425595354</v>
      </c>
      <c r="AE41">
        <f t="shared" si="17"/>
        <v>3.166560716675404</v>
      </c>
      <c r="AF41">
        <f t="shared" si="18"/>
        <v>52058.848508537616</v>
      </c>
      <c r="AG41">
        <f t="shared" si="19"/>
        <v>0</v>
      </c>
      <c r="AH41">
        <f t="shared" si="20"/>
        <v>1.3740454913328926</v>
      </c>
    </row>
    <row r="42" spans="1:34" x14ac:dyDescent="0.25">
      <c r="A42">
        <v>23</v>
      </c>
      <c r="B42">
        <v>0.22</v>
      </c>
      <c r="C42">
        <f t="shared" si="4"/>
        <v>13.098000000000001</v>
      </c>
      <c r="D42">
        <f t="shared" si="5"/>
        <v>0.3490658503988659</v>
      </c>
      <c r="E42">
        <f t="shared" si="2"/>
        <v>884.47918932436642</v>
      </c>
      <c r="F42">
        <f t="shared" si="3"/>
        <v>447.43159466218322</v>
      </c>
      <c r="G42">
        <f t="shared" si="6"/>
        <v>395743.93412491633</v>
      </c>
      <c r="H42">
        <f t="shared" si="21"/>
        <v>504746.23945504503</v>
      </c>
      <c r="I42">
        <f t="shared" si="22"/>
        <v>13.098000000000001</v>
      </c>
      <c r="J42">
        <f t="shared" si="7"/>
        <v>0</v>
      </c>
      <c r="K42">
        <f t="shared" si="8"/>
        <v>0.27482217647563634</v>
      </c>
      <c r="L42">
        <f t="shared" si="9"/>
        <v>2.9411999999999998</v>
      </c>
      <c r="M42">
        <f t="shared" si="10"/>
        <v>3.216022176475636</v>
      </c>
      <c r="N42">
        <v>23</v>
      </c>
      <c r="R42">
        <f t="shared" si="11"/>
        <v>0.95833333333333337</v>
      </c>
      <c r="S42">
        <v>1</v>
      </c>
      <c r="T42">
        <v>23</v>
      </c>
      <c r="U42">
        <f t="shared" si="12"/>
        <v>23</v>
      </c>
      <c r="V42">
        <f>($T$12*'10-day-rainfall'!X29+$T$13*'10-day-rainfall'!Y29+$T$14*'10-day-rainfall'!Z29+$T$15*'10-day-rainfall'!AA29)/12</f>
        <v>4.3111155434976185</v>
      </c>
      <c r="Y42">
        <f t="shared" si="25"/>
        <v>11.936007903148107</v>
      </c>
      <c r="Z42">
        <f t="shared" si="26"/>
        <v>0.84509171021522811</v>
      </c>
      <c r="AA42">
        <f t="shared" si="13"/>
        <v>3.166125012994756</v>
      </c>
      <c r="AB42">
        <f t="shared" si="14"/>
        <v>52058.848508537441</v>
      </c>
      <c r="AC42">
        <f t="shared" si="15"/>
        <v>47880.988563534294</v>
      </c>
      <c r="AD42">
        <f t="shared" si="16"/>
        <v>11.925115855763197</v>
      </c>
      <c r="AE42">
        <f t="shared" si="17"/>
        <v>3.1656578480935567</v>
      </c>
      <c r="AF42">
        <f t="shared" si="18"/>
        <v>43704.810412175459</v>
      </c>
      <c r="AG42">
        <f t="shared" si="19"/>
        <v>0</v>
      </c>
      <c r="AH42">
        <f t="shared" si="20"/>
        <v>1.1951067150720258</v>
      </c>
    </row>
    <row r="43" spans="1:34" x14ac:dyDescent="0.25">
      <c r="A43">
        <v>24</v>
      </c>
      <c r="B43">
        <v>0.23</v>
      </c>
      <c r="C43">
        <f t="shared" si="4"/>
        <v>13.157000000000002</v>
      </c>
      <c r="D43">
        <f t="shared" si="5"/>
        <v>0.3490658503988659</v>
      </c>
      <c r="E43">
        <f t="shared" si="2"/>
        <v>884.9511893243664</v>
      </c>
      <c r="F43">
        <f t="shared" si="3"/>
        <v>447.9035946621832</v>
      </c>
      <c r="G43">
        <f t="shared" si="6"/>
        <v>396372.81879895797</v>
      </c>
      <c r="H43">
        <f t="shared" si="21"/>
        <v>528113.68121145712</v>
      </c>
      <c r="I43">
        <f t="shared" si="22"/>
        <v>13.157000000000002</v>
      </c>
      <c r="J43">
        <f t="shared" si="7"/>
        <v>0</v>
      </c>
      <c r="K43">
        <f t="shared" si="8"/>
        <v>0.27525890194372082</v>
      </c>
      <c r="L43">
        <f t="shared" si="9"/>
        <v>2.9432999999999998</v>
      </c>
      <c r="M43">
        <f t="shared" si="10"/>
        <v>3.2185589019437204</v>
      </c>
      <c r="N43">
        <v>24</v>
      </c>
      <c r="R43">
        <f t="shared" si="11"/>
        <v>1</v>
      </c>
      <c r="S43">
        <v>1</v>
      </c>
      <c r="T43">
        <v>24</v>
      </c>
      <c r="U43">
        <f t="shared" si="12"/>
        <v>24</v>
      </c>
      <c r="V43">
        <f>($T$12*'10-day-rainfall'!X30+$T$13*'10-day-rainfall'!Y30+$T$14*'10-day-rainfall'!Z30+$T$15*'10-day-rainfall'!AA30)/12</f>
        <v>4.3809578335980506</v>
      </c>
      <c r="Y43">
        <f t="shared" si="25"/>
        <v>11.914222088824467</v>
      </c>
      <c r="Z43">
        <f t="shared" si="26"/>
        <v>0</v>
      </c>
      <c r="AA43">
        <f t="shared" si="13"/>
        <v>3.1651906292529515</v>
      </c>
      <c r="AB43">
        <f t="shared" si="14"/>
        <v>43704.810412175379</v>
      </c>
      <c r="AC43">
        <f t="shared" si="15"/>
        <v>38007.467279520068</v>
      </c>
      <c r="AD43">
        <f t="shared" si="16"/>
        <v>11.899344577220273</v>
      </c>
      <c r="AE43">
        <f t="shared" si="17"/>
        <v>3.164552603990217</v>
      </c>
      <c r="AF43">
        <f t="shared" si="18"/>
        <v>32312.4210378106</v>
      </c>
      <c r="AG43">
        <f t="shared" si="19"/>
        <v>0</v>
      </c>
      <c r="AH43">
        <f t="shared" si="20"/>
        <v>1.0033243896275339</v>
      </c>
    </row>
    <row r="44" spans="1:34" x14ac:dyDescent="0.25">
      <c r="A44">
        <v>25</v>
      </c>
      <c r="B44">
        <v>0.24</v>
      </c>
      <c r="C44">
        <f t="shared" si="4"/>
        <v>13.216000000000001</v>
      </c>
      <c r="D44">
        <f t="shared" si="5"/>
        <v>0.3490658503988659</v>
      </c>
      <c r="E44">
        <f t="shared" si="2"/>
        <v>885.42318932436638</v>
      </c>
      <c r="F44">
        <f t="shared" si="3"/>
        <v>448.37559466218318</v>
      </c>
      <c r="G44">
        <f t="shared" si="6"/>
        <v>397002.14904099959</v>
      </c>
      <c r="H44">
        <f t="shared" si="21"/>
        <v>551518.24030831188</v>
      </c>
      <c r="I44">
        <f t="shared" si="22"/>
        <v>13.216000000000001</v>
      </c>
      <c r="J44">
        <f t="shared" si="7"/>
        <v>0</v>
      </c>
      <c r="K44">
        <f t="shared" si="8"/>
        <v>0.27569593683402749</v>
      </c>
      <c r="L44">
        <f t="shared" si="9"/>
        <v>2.9453999999999998</v>
      </c>
      <c r="M44">
        <f t="shared" si="10"/>
        <v>3.2210959368340273</v>
      </c>
      <c r="N44">
        <v>25</v>
      </c>
      <c r="R44">
        <f t="shared" si="11"/>
        <v>1.0416666666666667</v>
      </c>
      <c r="S44">
        <f>S20+1</f>
        <v>2</v>
      </c>
      <c r="T44">
        <f>T20</f>
        <v>1</v>
      </c>
      <c r="U44">
        <f t="shared" si="12"/>
        <v>25</v>
      </c>
      <c r="V44">
        <f>($T$12*'10-day-rainfall'!X31+$T$13*'10-day-rainfall'!Y31+$T$14*'10-day-rainfall'!Z31+$T$15*'10-day-rainfall'!AA31)/12</f>
        <v>4.3809578335980506</v>
      </c>
      <c r="Y44">
        <f t="shared" si="25"/>
        <v>11.884473063503323</v>
      </c>
      <c r="Z44">
        <f t="shared" si="26"/>
        <v>0</v>
      </c>
      <c r="AA44">
        <f t="shared" si="13"/>
        <v>3.1639148359481579</v>
      </c>
      <c r="AB44">
        <f t="shared" si="14"/>
        <v>32312.421037810796</v>
      </c>
      <c r="AC44">
        <f t="shared" si="15"/>
        <v>26617.374333104111</v>
      </c>
      <c r="AD44">
        <f t="shared" si="16"/>
        <v>11.869601548577347</v>
      </c>
      <c r="AE44">
        <f t="shared" si="17"/>
        <v>3.1632770678542492</v>
      </c>
      <c r="AF44">
        <f t="shared" si="18"/>
        <v>20924.6235935355</v>
      </c>
      <c r="AG44">
        <f t="shared" si="19"/>
        <v>0</v>
      </c>
      <c r="AH44">
        <f t="shared" si="20"/>
        <v>0.74179111657049579</v>
      </c>
    </row>
    <row r="45" spans="1:34" x14ac:dyDescent="0.25">
      <c r="A45">
        <v>26</v>
      </c>
      <c r="B45">
        <v>0.25</v>
      </c>
      <c r="C45">
        <f t="shared" si="4"/>
        <v>13.275000000000002</v>
      </c>
      <c r="D45">
        <f t="shared" si="5"/>
        <v>0.3490658503988659</v>
      </c>
      <c r="E45">
        <f t="shared" si="2"/>
        <v>885.89518932436636</v>
      </c>
      <c r="F45">
        <f t="shared" si="3"/>
        <v>448.84759466218321</v>
      </c>
      <c r="G45">
        <f t="shared" si="6"/>
        <v>397631.92485104123</v>
      </c>
      <c r="H45">
        <f t="shared" si="21"/>
        <v>574959.94303412165</v>
      </c>
      <c r="I45">
        <f t="shared" si="22"/>
        <v>13.275000000000002</v>
      </c>
      <c r="J45">
        <f t="shared" si="7"/>
        <v>0</v>
      </c>
      <c r="K45">
        <f t="shared" si="8"/>
        <v>0.27613328114655639</v>
      </c>
      <c r="L45">
        <f t="shared" si="9"/>
        <v>2.9475000000000002</v>
      </c>
      <c r="M45">
        <f t="shared" si="10"/>
        <v>3.2236332811465567</v>
      </c>
      <c r="N45">
        <v>26</v>
      </c>
      <c r="R45">
        <f t="shared" si="11"/>
        <v>1.0833333333333333</v>
      </c>
      <c r="S45">
        <f t="shared" ref="S45:S108" si="27">S21+1</f>
        <v>2</v>
      </c>
      <c r="T45">
        <f t="shared" ref="T45:T108" si="28">T21</f>
        <v>2</v>
      </c>
      <c r="U45">
        <f t="shared" si="12"/>
        <v>26</v>
      </c>
      <c r="V45">
        <f>($T$12*'10-day-rainfall'!X32+$T$13*'10-day-rainfall'!Y32+$T$14*'10-day-rainfall'!Z32+$T$15*'10-day-rainfall'!AA32)/12</f>
        <v>4.3809578335980506</v>
      </c>
      <c r="Y45">
        <f t="shared" si="25"/>
        <v>11.854729122277414</v>
      </c>
      <c r="Z45">
        <f t="shared" si="26"/>
        <v>0</v>
      </c>
      <c r="AA45">
        <f t="shared" si="13"/>
        <v>3.1626392830742551</v>
      </c>
      <c r="AB45">
        <f t="shared" si="14"/>
        <v>20924.623593535667</v>
      </c>
      <c r="AC45">
        <f t="shared" si="15"/>
        <v>15231.872884002009</v>
      </c>
      <c r="AD45">
        <f t="shared" si="16"/>
        <v>11.839839523509523</v>
      </c>
      <c r="AE45">
        <f t="shared" si="17"/>
        <v>3.1620008175385972</v>
      </c>
      <c r="AF45">
        <f t="shared" si="18"/>
        <v>9541.420650396718</v>
      </c>
      <c r="AG45">
        <f t="shared" si="19"/>
        <v>0</v>
      </c>
      <c r="AH45">
        <f t="shared" si="20"/>
        <v>0.480363259723041</v>
      </c>
    </row>
    <row r="46" spans="1:34" x14ac:dyDescent="0.25">
      <c r="A46">
        <v>27</v>
      </c>
      <c r="B46">
        <v>0.26</v>
      </c>
      <c r="C46">
        <f t="shared" si="4"/>
        <v>13.334000000000001</v>
      </c>
      <c r="D46">
        <f t="shared" si="5"/>
        <v>0.3490658503988659</v>
      </c>
      <c r="E46">
        <f t="shared" si="2"/>
        <v>886.36718932436645</v>
      </c>
      <c r="F46">
        <f t="shared" si="3"/>
        <v>449.31959466218319</v>
      </c>
      <c r="G46">
        <f t="shared" si="6"/>
        <v>398262.14622908295</v>
      </c>
      <c r="H46">
        <f t="shared" si="21"/>
        <v>598438.81567739602</v>
      </c>
      <c r="I46">
        <f t="shared" si="22"/>
        <v>13.334000000000001</v>
      </c>
      <c r="J46">
        <f t="shared" si="7"/>
        <v>0</v>
      </c>
      <c r="K46">
        <f t="shared" si="8"/>
        <v>0.27657093488130763</v>
      </c>
      <c r="L46">
        <f t="shared" si="9"/>
        <v>2.9496000000000002</v>
      </c>
      <c r="M46">
        <f t="shared" si="10"/>
        <v>3.2261709348813077</v>
      </c>
      <c r="N46">
        <v>27</v>
      </c>
      <c r="R46">
        <f t="shared" si="11"/>
        <v>1.125</v>
      </c>
      <c r="S46">
        <f t="shared" si="27"/>
        <v>2</v>
      </c>
      <c r="T46">
        <f t="shared" si="28"/>
        <v>3</v>
      </c>
      <c r="U46">
        <f t="shared" si="12"/>
        <v>27</v>
      </c>
      <c r="V46">
        <f>($T$12*'10-day-rainfall'!X33+$T$13*'10-day-rainfall'!Y33+$T$14*'10-day-rainfall'!Z33+$T$15*'10-day-rainfall'!AA33)/12</f>
        <v>4.3809578335980506</v>
      </c>
      <c r="Y46">
        <f t="shared" si="25"/>
        <v>11.824955936489923</v>
      </c>
      <c r="Z46">
        <f t="shared" si="26"/>
        <v>0</v>
      </c>
      <c r="AA46">
        <f t="shared" si="13"/>
        <v>3.1613626097865204</v>
      </c>
      <c r="AB46">
        <f t="shared" si="14"/>
        <v>9541.4206503969017</v>
      </c>
      <c r="AC46">
        <f t="shared" si="15"/>
        <v>3850.967952781165</v>
      </c>
      <c r="AD46">
        <f t="shared" si="16"/>
        <v>11.810072348256687</v>
      </c>
      <c r="AE46">
        <f t="shared" si="17"/>
        <v>3.160724401982403</v>
      </c>
      <c r="AF46">
        <f t="shared" si="18"/>
        <v>0</v>
      </c>
      <c r="AG46">
        <f t="shared" si="19"/>
        <v>0</v>
      </c>
      <c r="AH46">
        <f t="shared" si="20"/>
        <v>0.21904087810828515</v>
      </c>
    </row>
    <row r="47" spans="1:34" x14ac:dyDescent="0.25">
      <c r="A47">
        <v>28</v>
      </c>
      <c r="B47">
        <v>0.27</v>
      </c>
      <c r="C47">
        <f t="shared" si="4"/>
        <v>13.393000000000001</v>
      </c>
      <c r="D47">
        <f t="shared" si="5"/>
        <v>0.3490658503988659</v>
      </c>
      <c r="E47">
        <f t="shared" si="2"/>
        <v>886.83918932436643</v>
      </c>
      <c r="F47">
        <f t="shared" si="3"/>
        <v>449.79159466218323</v>
      </c>
      <c r="G47">
        <f t="shared" si="6"/>
        <v>398892.81317512458</v>
      </c>
      <c r="H47">
        <f t="shared" si="21"/>
        <v>621954.88452664658</v>
      </c>
      <c r="I47">
        <f t="shared" si="22"/>
        <v>13.393000000000001</v>
      </c>
      <c r="J47">
        <f t="shared" si="7"/>
        <v>0</v>
      </c>
      <c r="K47">
        <f t="shared" si="8"/>
        <v>0.27700889803828094</v>
      </c>
      <c r="L47">
        <f t="shared" si="9"/>
        <v>2.9517000000000002</v>
      </c>
      <c r="M47">
        <f t="shared" si="10"/>
        <v>3.2287088980382812</v>
      </c>
      <c r="N47">
        <v>28</v>
      </c>
      <c r="R47">
        <f t="shared" si="11"/>
        <v>1.1666666666666667</v>
      </c>
      <c r="S47">
        <f t="shared" si="27"/>
        <v>2</v>
      </c>
      <c r="T47">
        <f t="shared" si="28"/>
        <v>4</v>
      </c>
      <c r="U47">
        <f t="shared" si="12"/>
        <v>28</v>
      </c>
      <c r="V47">
        <f>($T$12*'10-day-rainfall'!X34+$T$13*'10-day-rainfall'!Y34+$T$14*'10-day-rainfall'!Z34+$T$15*'10-day-rainfall'!AA34)/12</f>
        <v>4.3809578335980506</v>
      </c>
      <c r="Y47">
        <f t="shared" si="25"/>
        <v>11.8</v>
      </c>
      <c r="Z47">
        <f t="shared" si="26"/>
        <v>0</v>
      </c>
      <c r="AA47">
        <f t="shared" si="13"/>
        <v>3.1602925000000002</v>
      </c>
      <c r="AB47">
        <f t="shared" si="14"/>
        <v>0</v>
      </c>
      <c r="AC47">
        <f t="shared" si="15"/>
        <v>0</v>
      </c>
      <c r="AD47">
        <f t="shared" si="16"/>
        <v>11.8</v>
      </c>
      <c r="AE47">
        <f t="shared" si="17"/>
        <v>3.1602925000000002</v>
      </c>
      <c r="AF47">
        <f t="shared" si="18"/>
        <v>0</v>
      </c>
      <c r="AG47">
        <f t="shared" si="19"/>
        <v>0</v>
      </c>
      <c r="AH47">
        <f t="shared" si="20"/>
        <v>0</v>
      </c>
    </row>
    <row r="48" spans="1:34" x14ac:dyDescent="0.25">
      <c r="A48">
        <v>29</v>
      </c>
      <c r="B48">
        <v>0.28000000000000003</v>
      </c>
      <c r="C48">
        <f t="shared" si="4"/>
        <v>13.452000000000002</v>
      </c>
      <c r="D48">
        <f t="shared" si="5"/>
        <v>0.3490658503988659</v>
      </c>
      <c r="E48">
        <f t="shared" si="2"/>
        <v>887.31118932436641</v>
      </c>
      <c r="F48">
        <f t="shared" si="3"/>
        <v>450.26359466218321</v>
      </c>
      <c r="G48">
        <f t="shared" si="6"/>
        <v>399523.92568916624</v>
      </c>
      <c r="H48">
        <f t="shared" si="21"/>
        <v>645508.17587038514</v>
      </c>
      <c r="I48">
        <f t="shared" si="22"/>
        <v>13.452000000000002</v>
      </c>
      <c r="J48">
        <f t="shared" si="7"/>
        <v>0</v>
      </c>
      <c r="K48">
        <f t="shared" si="8"/>
        <v>0.27744717061747654</v>
      </c>
      <c r="L48">
        <f t="shared" si="9"/>
        <v>2.9538000000000002</v>
      </c>
      <c r="M48">
        <f t="shared" si="10"/>
        <v>3.2312471706174768</v>
      </c>
      <c r="N48">
        <v>29</v>
      </c>
      <c r="R48">
        <f t="shared" si="11"/>
        <v>1.2083333333333333</v>
      </c>
      <c r="S48">
        <f t="shared" si="27"/>
        <v>2</v>
      </c>
      <c r="T48">
        <f t="shared" si="28"/>
        <v>5</v>
      </c>
      <c r="U48">
        <f t="shared" si="12"/>
        <v>29</v>
      </c>
      <c r="V48">
        <f>($T$12*'10-day-rainfall'!X35+$T$13*'10-day-rainfall'!Y35+$T$14*'10-day-rainfall'!Z35+$T$15*'10-day-rainfall'!AA35)/12</f>
        <v>4.3809578335980506</v>
      </c>
      <c r="Y48">
        <f t="shared" si="25"/>
        <v>11.8</v>
      </c>
      <c r="Z48">
        <f t="shared" si="26"/>
        <v>0</v>
      </c>
      <c r="AA48">
        <f t="shared" si="13"/>
        <v>3.1602925000000002</v>
      </c>
      <c r="AB48">
        <f t="shared" si="14"/>
        <v>0</v>
      </c>
      <c r="AC48">
        <f t="shared" si="15"/>
        <v>0</v>
      </c>
      <c r="AD48">
        <f t="shared" si="16"/>
        <v>11.8</v>
      </c>
      <c r="AE48">
        <f t="shared" si="17"/>
        <v>3.1602925000000002</v>
      </c>
      <c r="AF48">
        <f t="shared" si="18"/>
        <v>0</v>
      </c>
      <c r="AG48">
        <f t="shared" si="19"/>
        <v>0</v>
      </c>
      <c r="AH48">
        <f t="shared" si="20"/>
        <v>0</v>
      </c>
    </row>
    <row r="49" spans="1:34" x14ac:dyDescent="0.25">
      <c r="A49">
        <v>30</v>
      </c>
      <c r="B49">
        <v>0.28999999999999998</v>
      </c>
      <c r="C49">
        <f t="shared" si="4"/>
        <v>13.511000000000001</v>
      </c>
      <c r="D49">
        <f t="shared" si="5"/>
        <v>0.3490658503988659</v>
      </c>
      <c r="E49">
        <f t="shared" si="2"/>
        <v>887.78318932436639</v>
      </c>
      <c r="F49">
        <f t="shared" si="3"/>
        <v>450.73559466218319</v>
      </c>
      <c r="G49">
        <f t="shared" si="6"/>
        <v>400155.48377120786</v>
      </c>
      <c r="H49">
        <f t="shared" si="21"/>
        <v>669098.71599712118</v>
      </c>
      <c r="I49">
        <f t="shared" si="22"/>
        <v>13.511000000000001</v>
      </c>
      <c r="J49">
        <f t="shared" si="7"/>
        <v>0</v>
      </c>
      <c r="K49">
        <f t="shared" si="8"/>
        <v>0.27788575261889431</v>
      </c>
      <c r="L49">
        <f t="shared" si="9"/>
        <v>2.9559000000000002</v>
      </c>
      <c r="M49">
        <f t="shared" si="10"/>
        <v>3.2337857526188944</v>
      </c>
      <c r="N49">
        <v>30</v>
      </c>
      <c r="R49">
        <f t="shared" si="11"/>
        <v>1.25</v>
      </c>
      <c r="S49">
        <f t="shared" si="27"/>
        <v>2</v>
      </c>
      <c r="T49">
        <f t="shared" si="28"/>
        <v>6</v>
      </c>
      <c r="U49">
        <f t="shared" si="12"/>
        <v>30</v>
      </c>
      <c r="V49">
        <f>($T$12*'10-day-rainfall'!X36+$T$13*'10-day-rainfall'!Y36+$T$14*'10-day-rainfall'!Z36+$T$15*'10-day-rainfall'!AA36)/12</f>
        <v>4.3809578335980506</v>
      </c>
      <c r="Y49">
        <f t="shared" si="25"/>
        <v>11.8</v>
      </c>
      <c r="Z49">
        <f t="shared" si="26"/>
        <v>0</v>
      </c>
      <c r="AA49">
        <f t="shared" si="13"/>
        <v>3.1602925000000002</v>
      </c>
      <c r="AB49">
        <f t="shared" si="14"/>
        <v>0</v>
      </c>
      <c r="AC49">
        <f t="shared" si="15"/>
        <v>0</v>
      </c>
      <c r="AD49">
        <f t="shared" si="16"/>
        <v>11.8</v>
      </c>
      <c r="AE49">
        <f t="shared" si="17"/>
        <v>3.1602925000000002</v>
      </c>
      <c r="AF49">
        <f t="shared" si="18"/>
        <v>0</v>
      </c>
      <c r="AG49">
        <f t="shared" si="19"/>
        <v>0</v>
      </c>
      <c r="AH49">
        <f t="shared" si="20"/>
        <v>0</v>
      </c>
    </row>
    <row r="50" spans="1:34" x14ac:dyDescent="0.25">
      <c r="A50">
        <v>31</v>
      </c>
      <c r="B50">
        <v>0.3</v>
      </c>
      <c r="C50">
        <f t="shared" si="4"/>
        <v>13.570000000000002</v>
      </c>
      <c r="D50">
        <f t="shared" si="5"/>
        <v>0.3490658503988659</v>
      </c>
      <c r="E50">
        <f t="shared" si="2"/>
        <v>888.25518932436637</v>
      </c>
      <c r="F50">
        <f t="shared" si="3"/>
        <v>451.20759466218323</v>
      </c>
      <c r="G50">
        <f t="shared" si="6"/>
        <v>400787.48742124951</v>
      </c>
      <c r="H50">
        <f t="shared" si="21"/>
        <v>692726.5311953671</v>
      </c>
      <c r="I50">
        <f t="shared" si="22"/>
        <v>13.570000000000002</v>
      </c>
      <c r="J50">
        <f t="shared" si="7"/>
        <v>0</v>
      </c>
      <c r="K50">
        <f t="shared" si="8"/>
        <v>0.27832464404253437</v>
      </c>
      <c r="L50">
        <f t="shared" si="9"/>
        <v>2.9580000000000002</v>
      </c>
      <c r="M50">
        <f t="shared" si="10"/>
        <v>3.2363246440425346</v>
      </c>
      <c r="N50">
        <v>31</v>
      </c>
      <c r="R50">
        <f t="shared" si="11"/>
        <v>1.2916666666666667</v>
      </c>
      <c r="S50">
        <f t="shared" si="27"/>
        <v>2</v>
      </c>
      <c r="T50">
        <f t="shared" si="28"/>
        <v>7</v>
      </c>
      <c r="U50">
        <f t="shared" si="12"/>
        <v>31</v>
      </c>
      <c r="V50">
        <f>($T$12*'10-day-rainfall'!X37+$T$13*'10-day-rainfall'!Y37+$T$14*'10-day-rainfall'!Z37+$T$15*'10-day-rainfall'!AA37)/12</f>
        <v>4.3809578335980506</v>
      </c>
      <c r="Y50">
        <f t="shared" si="25"/>
        <v>11.8</v>
      </c>
      <c r="Z50">
        <f t="shared" si="26"/>
        <v>0</v>
      </c>
      <c r="AA50">
        <f t="shared" si="13"/>
        <v>3.1602925000000002</v>
      </c>
      <c r="AB50">
        <f t="shared" si="14"/>
        <v>0</v>
      </c>
      <c r="AC50">
        <f t="shared" si="15"/>
        <v>0</v>
      </c>
      <c r="AD50">
        <f t="shared" si="16"/>
        <v>11.8</v>
      </c>
      <c r="AE50">
        <f t="shared" si="17"/>
        <v>3.1602925000000002</v>
      </c>
      <c r="AF50">
        <f t="shared" si="18"/>
        <v>0</v>
      </c>
      <c r="AG50">
        <f t="shared" si="19"/>
        <v>0</v>
      </c>
      <c r="AH50">
        <f t="shared" si="20"/>
        <v>0</v>
      </c>
    </row>
    <row r="51" spans="1:34" x14ac:dyDescent="0.25">
      <c r="A51">
        <v>32</v>
      </c>
      <c r="B51">
        <v>0.31</v>
      </c>
      <c r="C51">
        <f t="shared" si="4"/>
        <v>13.629000000000001</v>
      </c>
      <c r="D51">
        <f t="shared" si="5"/>
        <v>0.3490658503988659</v>
      </c>
      <c r="E51">
        <f t="shared" si="2"/>
        <v>888.72718932436646</v>
      </c>
      <c r="F51">
        <f t="shared" si="3"/>
        <v>451.67959466218321</v>
      </c>
      <c r="G51">
        <f t="shared" si="6"/>
        <v>401419.93663929118</v>
      </c>
      <c r="H51">
        <f t="shared" si="21"/>
        <v>716391.64775363251</v>
      </c>
      <c r="I51">
        <f t="shared" si="22"/>
        <v>13.629000000000001</v>
      </c>
      <c r="J51">
        <f t="shared" si="7"/>
        <v>0</v>
      </c>
      <c r="K51">
        <f t="shared" si="8"/>
        <v>0.27876384488839662</v>
      </c>
      <c r="L51">
        <f t="shared" si="9"/>
        <v>2.9601000000000002</v>
      </c>
      <c r="M51">
        <f t="shared" si="10"/>
        <v>3.2388638448883968</v>
      </c>
      <c r="N51">
        <v>32</v>
      </c>
      <c r="R51">
        <f t="shared" si="11"/>
        <v>1.3333333333333333</v>
      </c>
      <c r="S51">
        <f t="shared" si="27"/>
        <v>2</v>
      </c>
      <c r="T51">
        <f t="shared" si="28"/>
        <v>8</v>
      </c>
      <c r="U51">
        <f t="shared" si="12"/>
        <v>32</v>
      </c>
      <c r="V51">
        <f>($T$12*'10-day-rainfall'!X38+$T$13*'10-day-rainfall'!Y38+$T$14*'10-day-rainfall'!Z38+$T$15*'10-day-rainfall'!AA38)/12</f>
        <v>4.3809578335980506</v>
      </c>
      <c r="Y51">
        <f t="shared" si="25"/>
        <v>11.8</v>
      </c>
      <c r="Z51">
        <f t="shared" si="26"/>
        <v>0</v>
      </c>
      <c r="AA51">
        <f t="shared" si="13"/>
        <v>3.1602925000000002</v>
      </c>
      <c r="AB51">
        <f t="shared" si="14"/>
        <v>0</v>
      </c>
      <c r="AC51">
        <f t="shared" si="15"/>
        <v>0</v>
      </c>
      <c r="AD51">
        <f t="shared" si="16"/>
        <v>11.8</v>
      </c>
      <c r="AE51">
        <f t="shared" si="17"/>
        <v>3.1602925000000002</v>
      </c>
      <c r="AF51">
        <f t="shared" si="18"/>
        <v>0</v>
      </c>
      <c r="AG51">
        <f t="shared" si="19"/>
        <v>0</v>
      </c>
      <c r="AH51">
        <f t="shared" si="20"/>
        <v>0</v>
      </c>
    </row>
    <row r="52" spans="1:34" x14ac:dyDescent="0.25">
      <c r="A52">
        <v>33</v>
      </c>
      <c r="B52">
        <v>0.32</v>
      </c>
      <c r="C52">
        <f t="shared" si="4"/>
        <v>13.688000000000002</v>
      </c>
      <c r="D52">
        <f t="shared" si="5"/>
        <v>0.3490658503988659</v>
      </c>
      <c r="E52">
        <f t="shared" ref="E52:E83" si="29">IF($C52&lt;$C$5,0,$C$13+2*$C$7*($C52-$C$5))</f>
        <v>889.19918932436644</v>
      </c>
      <c r="F52">
        <f t="shared" ref="F52:F83" si="30">IF($C52&lt;$C$5,0,$C$14+2*$C$7*($C52-$C$5))</f>
        <v>452.15159466218324</v>
      </c>
      <c r="G52">
        <f t="shared" si="6"/>
        <v>402052.83142533287</v>
      </c>
      <c r="H52">
        <f t="shared" si="21"/>
        <v>740094.09196042991</v>
      </c>
      <c r="I52">
        <f t="shared" si="22"/>
        <v>13.688000000000002</v>
      </c>
      <c r="J52">
        <f t="shared" si="7"/>
        <v>0</v>
      </c>
      <c r="K52">
        <f t="shared" si="8"/>
        <v>0.27920335515648115</v>
      </c>
      <c r="L52">
        <f t="shared" si="9"/>
        <v>2.9622000000000002</v>
      </c>
      <c r="M52">
        <f t="shared" si="10"/>
        <v>3.2414033551564811</v>
      </c>
      <c r="N52">
        <v>33</v>
      </c>
      <c r="R52">
        <f t="shared" si="11"/>
        <v>1.375</v>
      </c>
      <c r="S52">
        <f t="shared" si="27"/>
        <v>2</v>
      </c>
      <c r="T52">
        <f t="shared" si="28"/>
        <v>9</v>
      </c>
      <c r="U52">
        <f t="shared" si="12"/>
        <v>33</v>
      </c>
      <c r="V52">
        <f>($T$12*'10-day-rainfall'!X39+$T$13*'10-day-rainfall'!Y39+$T$14*'10-day-rainfall'!Z39+$T$15*'10-day-rainfall'!AA39)/12</f>
        <v>4.3809578335980506</v>
      </c>
      <c r="Y52">
        <f t="shared" si="25"/>
        <v>11.8</v>
      </c>
      <c r="Z52">
        <f t="shared" si="26"/>
        <v>0</v>
      </c>
      <c r="AA52">
        <f t="shared" si="13"/>
        <v>3.1602925000000002</v>
      </c>
      <c r="AB52">
        <f t="shared" si="14"/>
        <v>0</v>
      </c>
      <c r="AC52">
        <f t="shared" si="15"/>
        <v>0</v>
      </c>
      <c r="AD52">
        <f t="shared" si="16"/>
        <v>11.8</v>
      </c>
      <c r="AE52">
        <f t="shared" si="17"/>
        <v>3.1602925000000002</v>
      </c>
      <c r="AF52">
        <f t="shared" si="18"/>
        <v>0</v>
      </c>
      <c r="AG52">
        <f t="shared" si="19"/>
        <v>0</v>
      </c>
      <c r="AH52">
        <f t="shared" si="20"/>
        <v>0</v>
      </c>
    </row>
    <row r="53" spans="1:34" x14ac:dyDescent="0.25">
      <c r="A53">
        <v>34</v>
      </c>
      <c r="B53">
        <v>0.33</v>
      </c>
      <c r="C53">
        <f t="shared" ref="C53:C84" si="31">$C$20+B53*(MAX($C$6,$C$6+$C$5-$C$10))</f>
        <v>13.747000000000002</v>
      </c>
      <c r="D53">
        <f t="shared" si="5"/>
        <v>0.3490658503988659</v>
      </c>
      <c r="E53">
        <f t="shared" si="29"/>
        <v>889.67118932436642</v>
      </c>
      <c r="F53">
        <f t="shared" si="30"/>
        <v>452.62359466218322</v>
      </c>
      <c r="G53">
        <f t="shared" si="6"/>
        <v>402686.17177937448</v>
      </c>
      <c r="H53">
        <f t="shared" si="21"/>
        <v>763833.89010426879</v>
      </c>
      <c r="I53">
        <f t="shared" si="22"/>
        <v>13.747000000000002</v>
      </c>
      <c r="J53">
        <f t="shared" si="7"/>
        <v>0</v>
      </c>
      <c r="K53">
        <f t="shared" si="8"/>
        <v>0.27964317484678786</v>
      </c>
      <c r="L53">
        <f t="shared" si="9"/>
        <v>2.9643000000000002</v>
      </c>
      <c r="M53">
        <f t="shared" si="10"/>
        <v>3.243943174846788</v>
      </c>
      <c r="N53">
        <v>34</v>
      </c>
      <c r="R53">
        <f t="shared" si="11"/>
        <v>1.4166666666666667</v>
      </c>
      <c r="S53">
        <f t="shared" si="27"/>
        <v>2</v>
      </c>
      <c r="T53">
        <f t="shared" si="28"/>
        <v>10</v>
      </c>
      <c r="U53">
        <f t="shared" si="12"/>
        <v>34</v>
      </c>
      <c r="V53">
        <f>($T$12*'10-day-rainfall'!X40+$T$13*'10-day-rainfall'!Y40+$T$14*'10-day-rainfall'!Z40+$T$15*'10-day-rainfall'!AA40)/12</f>
        <v>4.3809578335980506</v>
      </c>
      <c r="Y53">
        <f t="shared" si="25"/>
        <v>11.8</v>
      </c>
      <c r="Z53">
        <f t="shared" si="26"/>
        <v>0</v>
      </c>
      <c r="AA53">
        <f t="shared" si="13"/>
        <v>3.1602925000000002</v>
      </c>
      <c r="AB53">
        <f t="shared" si="14"/>
        <v>0</v>
      </c>
      <c r="AC53">
        <f t="shared" si="15"/>
        <v>0</v>
      </c>
      <c r="AD53">
        <f t="shared" si="16"/>
        <v>11.8</v>
      </c>
      <c r="AE53">
        <f t="shared" si="17"/>
        <v>3.1602925000000002</v>
      </c>
      <c r="AF53">
        <f t="shared" si="18"/>
        <v>0</v>
      </c>
      <c r="AG53">
        <f t="shared" si="19"/>
        <v>0</v>
      </c>
      <c r="AH53">
        <f t="shared" si="20"/>
        <v>0</v>
      </c>
    </row>
    <row r="54" spans="1:34" x14ac:dyDescent="0.25">
      <c r="A54">
        <v>35</v>
      </c>
      <c r="B54">
        <v>0.34</v>
      </c>
      <c r="C54">
        <f t="shared" si="31"/>
        <v>13.806000000000001</v>
      </c>
      <c r="D54">
        <f t="shared" si="5"/>
        <v>0.3490658503988659</v>
      </c>
      <c r="E54">
        <f t="shared" si="29"/>
        <v>890.1431893243664</v>
      </c>
      <c r="F54">
        <f t="shared" si="30"/>
        <v>453.0955946621832</v>
      </c>
      <c r="G54">
        <f t="shared" si="6"/>
        <v>403319.9577014161</v>
      </c>
      <c r="H54">
        <f t="shared" si="21"/>
        <v>787611.06847366085</v>
      </c>
      <c r="I54">
        <f t="shared" si="22"/>
        <v>13.806000000000001</v>
      </c>
      <c r="J54">
        <f t="shared" si="7"/>
        <v>0</v>
      </c>
      <c r="K54">
        <f t="shared" si="8"/>
        <v>0.28008330395931669</v>
      </c>
      <c r="L54">
        <f t="shared" si="9"/>
        <v>2.9664000000000001</v>
      </c>
      <c r="M54">
        <f t="shared" si="10"/>
        <v>3.2464833039593168</v>
      </c>
      <c r="N54">
        <v>35</v>
      </c>
      <c r="R54">
        <f t="shared" si="11"/>
        <v>1.4583333333333333</v>
      </c>
      <c r="S54">
        <f t="shared" si="27"/>
        <v>2</v>
      </c>
      <c r="T54">
        <f t="shared" si="28"/>
        <v>11</v>
      </c>
      <c r="U54">
        <f t="shared" si="12"/>
        <v>35</v>
      </c>
      <c r="V54">
        <f>($T$12*'10-day-rainfall'!X41+$T$13*'10-day-rainfall'!Y41+$T$14*'10-day-rainfall'!Z41+$T$15*'10-day-rainfall'!AA41)/12</f>
        <v>4.3809578335980506</v>
      </c>
      <c r="Y54">
        <f t="shared" si="25"/>
        <v>11.8</v>
      </c>
      <c r="Z54">
        <f t="shared" si="26"/>
        <v>0</v>
      </c>
      <c r="AA54">
        <f t="shared" si="13"/>
        <v>3.1602925000000002</v>
      </c>
      <c r="AB54">
        <f t="shared" si="14"/>
        <v>0</v>
      </c>
      <c r="AC54">
        <f t="shared" si="15"/>
        <v>0</v>
      </c>
      <c r="AD54">
        <f t="shared" si="16"/>
        <v>11.8</v>
      </c>
      <c r="AE54">
        <f t="shared" si="17"/>
        <v>3.1602925000000002</v>
      </c>
      <c r="AF54">
        <f t="shared" si="18"/>
        <v>0</v>
      </c>
      <c r="AG54">
        <f t="shared" si="19"/>
        <v>0</v>
      </c>
      <c r="AH54">
        <f t="shared" si="20"/>
        <v>0</v>
      </c>
    </row>
    <row r="55" spans="1:34" x14ac:dyDescent="0.25">
      <c r="A55">
        <v>36</v>
      </c>
      <c r="B55">
        <v>0.35000000000000003</v>
      </c>
      <c r="C55">
        <f t="shared" si="31"/>
        <v>13.865000000000002</v>
      </c>
      <c r="D55">
        <f t="shared" si="5"/>
        <v>0.3490658503988659</v>
      </c>
      <c r="E55">
        <f t="shared" si="29"/>
        <v>890.61518932436638</v>
      </c>
      <c r="F55">
        <f t="shared" si="30"/>
        <v>453.56759466218318</v>
      </c>
      <c r="G55">
        <f t="shared" si="6"/>
        <v>403954.18919145776</v>
      </c>
      <c r="H55">
        <f t="shared" si="21"/>
        <v>811425.65335711779</v>
      </c>
      <c r="I55">
        <f t="shared" si="22"/>
        <v>13.865000000000002</v>
      </c>
      <c r="J55">
        <f t="shared" si="7"/>
        <v>0</v>
      </c>
      <c r="K55">
        <f t="shared" si="8"/>
        <v>0.28052374249406792</v>
      </c>
      <c r="L55">
        <f t="shared" si="9"/>
        <v>2.9685000000000001</v>
      </c>
      <c r="M55">
        <f t="shared" si="10"/>
        <v>3.2490237424940682</v>
      </c>
      <c r="N55">
        <v>36</v>
      </c>
      <c r="R55">
        <f t="shared" si="11"/>
        <v>1.5</v>
      </c>
      <c r="S55">
        <f t="shared" si="27"/>
        <v>2</v>
      </c>
      <c r="T55">
        <f t="shared" si="28"/>
        <v>12</v>
      </c>
      <c r="U55">
        <f t="shared" si="12"/>
        <v>36</v>
      </c>
      <c r="V55">
        <f>($T$12*'10-day-rainfall'!X42+$T$13*'10-day-rainfall'!Y42+$T$14*'10-day-rainfall'!Z42+$T$15*'10-day-rainfall'!AA42)/12</f>
        <v>4.3809578335980506</v>
      </c>
      <c r="Y55">
        <f t="shared" si="25"/>
        <v>11.8</v>
      </c>
      <c r="Z55">
        <f t="shared" si="26"/>
        <v>0</v>
      </c>
      <c r="AA55">
        <f t="shared" si="13"/>
        <v>3.1602925000000002</v>
      </c>
      <c r="AB55">
        <f t="shared" si="14"/>
        <v>0</v>
      </c>
      <c r="AC55">
        <f t="shared" si="15"/>
        <v>0</v>
      </c>
      <c r="AD55">
        <f t="shared" si="16"/>
        <v>11.8</v>
      </c>
      <c r="AE55">
        <f t="shared" si="17"/>
        <v>3.1602925000000002</v>
      </c>
      <c r="AF55">
        <f t="shared" si="18"/>
        <v>0</v>
      </c>
      <c r="AG55">
        <f t="shared" si="19"/>
        <v>0</v>
      </c>
      <c r="AH55">
        <f t="shared" si="20"/>
        <v>0</v>
      </c>
    </row>
    <row r="56" spans="1:34" x14ac:dyDescent="0.25">
      <c r="A56">
        <v>37</v>
      </c>
      <c r="B56">
        <v>0.36</v>
      </c>
      <c r="C56">
        <f t="shared" si="31"/>
        <v>13.924000000000001</v>
      </c>
      <c r="D56">
        <f t="shared" si="5"/>
        <v>0.3490658503988659</v>
      </c>
      <c r="E56">
        <f t="shared" si="29"/>
        <v>891.08718932436636</v>
      </c>
      <c r="F56">
        <f t="shared" si="30"/>
        <v>454.03959466218322</v>
      </c>
      <c r="G56">
        <f t="shared" si="6"/>
        <v>404588.86624949944</v>
      </c>
      <c r="H56">
        <f t="shared" si="21"/>
        <v>835277.6710431492</v>
      </c>
      <c r="I56">
        <f t="shared" si="22"/>
        <v>13.924000000000001</v>
      </c>
      <c r="J56">
        <f t="shared" si="7"/>
        <v>0</v>
      </c>
      <c r="K56">
        <f t="shared" si="8"/>
        <v>0.28096449045104127</v>
      </c>
      <c r="L56">
        <f t="shared" si="9"/>
        <v>2.9706000000000001</v>
      </c>
      <c r="M56">
        <f t="shared" si="10"/>
        <v>3.2515644904510412</v>
      </c>
      <c r="N56">
        <v>37</v>
      </c>
      <c r="R56">
        <f t="shared" si="11"/>
        <v>1.5416666666666667</v>
      </c>
      <c r="S56">
        <f t="shared" si="27"/>
        <v>2</v>
      </c>
      <c r="T56">
        <f t="shared" si="28"/>
        <v>13</v>
      </c>
      <c r="U56">
        <f t="shared" si="12"/>
        <v>37</v>
      </c>
      <c r="V56">
        <f>($T$12*'10-day-rainfall'!X43+$T$13*'10-day-rainfall'!Y43+$T$14*'10-day-rainfall'!Z43+$T$15*'10-day-rainfall'!AA43)/12</f>
        <v>4.3809578335980506</v>
      </c>
      <c r="Y56">
        <f t="shared" si="25"/>
        <v>11.8</v>
      </c>
      <c r="Z56">
        <f t="shared" si="26"/>
        <v>0</v>
      </c>
      <c r="AA56">
        <f t="shared" si="13"/>
        <v>3.1602925000000002</v>
      </c>
      <c r="AB56">
        <f t="shared" si="14"/>
        <v>0</v>
      </c>
      <c r="AC56">
        <f t="shared" si="15"/>
        <v>0</v>
      </c>
      <c r="AD56">
        <f t="shared" si="16"/>
        <v>11.8</v>
      </c>
      <c r="AE56">
        <f t="shared" si="17"/>
        <v>3.1602925000000002</v>
      </c>
      <c r="AF56">
        <f t="shared" si="18"/>
        <v>0</v>
      </c>
      <c r="AG56">
        <f t="shared" si="19"/>
        <v>0</v>
      </c>
      <c r="AH56">
        <f t="shared" si="20"/>
        <v>0</v>
      </c>
    </row>
    <row r="57" spans="1:34" x14ac:dyDescent="0.25">
      <c r="A57">
        <v>38</v>
      </c>
      <c r="B57">
        <v>0.37</v>
      </c>
      <c r="C57">
        <f t="shared" si="31"/>
        <v>13.983000000000001</v>
      </c>
      <c r="D57">
        <f t="shared" si="5"/>
        <v>0.3490658503988659</v>
      </c>
      <c r="E57">
        <f t="shared" si="29"/>
        <v>891.55918932436634</v>
      </c>
      <c r="F57">
        <f t="shared" si="30"/>
        <v>454.5115946621832</v>
      </c>
      <c r="G57">
        <f t="shared" si="6"/>
        <v>405223.98887554102</v>
      </c>
      <c r="H57">
        <f t="shared" si="21"/>
        <v>859167.14782026678</v>
      </c>
      <c r="I57">
        <f t="shared" si="22"/>
        <v>13.983000000000001</v>
      </c>
      <c r="J57">
        <f t="shared" si="7"/>
        <v>0</v>
      </c>
      <c r="K57">
        <f t="shared" si="8"/>
        <v>0.2814055478302368</v>
      </c>
      <c r="L57">
        <f t="shared" si="9"/>
        <v>2.9726999999999997</v>
      </c>
      <c r="M57">
        <f t="shared" si="10"/>
        <v>3.2541055478302363</v>
      </c>
      <c r="N57">
        <v>38</v>
      </c>
      <c r="R57">
        <f t="shared" si="11"/>
        <v>1.5833333333333333</v>
      </c>
      <c r="S57">
        <f t="shared" si="27"/>
        <v>2</v>
      </c>
      <c r="T57">
        <f t="shared" si="28"/>
        <v>14</v>
      </c>
      <c r="U57">
        <f t="shared" si="12"/>
        <v>38</v>
      </c>
      <c r="V57">
        <f>($T$12*'10-day-rainfall'!X44+$T$13*'10-day-rainfall'!Y44+$T$14*'10-day-rainfall'!Z44+$T$15*'10-day-rainfall'!AA44)/12</f>
        <v>4.3809578335980506</v>
      </c>
      <c r="Y57">
        <f t="shared" si="25"/>
        <v>11.8</v>
      </c>
      <c r="Z57">
        <f t="shared" si="26"/>
        <v>0</v>
      </c>
      <c r="AA57">
        <f t="shared" si="13"/>
        <v>3.1602925000000002</v>
      </c>
      <c r="AB57">
        <f t="shared" si="14"/>
        <v>0</v>
      </c>
      <c r="AC57">
        <f t="shared" si="15"/>
        <v>0</v>
      </c>
      <c r="AD57">
        <f t="shared" si="16"/>
        <v>11.8</v>
      </c>
      <c r="AE57">
        <f t="shared" si="17"/>
        <v>3.1602925000000002</v>
      </c>
      <c r="AF57">
        <f t="shared" si="18"/>
        <v>0</v>
      </c>
      <c r="AG57">
        <f t="shared" si="19"/>
        <v>0</v>
      </c>
      <c r="AH57">
        <f t="shared" si="20"/>
        <v>0</v>
      </c>
    </row>
    <row r="58" spans="1:34" x14ac:dyDescent="0.25">
      <c r="A58">
        <v>39</v>
      </c>
      <c r="B58">
        <v>0.38</v>
      </c>
      <c r="C58">
        <f t="shared" si="31"/>
        <v>14.042000000000002</v>
      </c>
      <c r="D58">
        <f t="shared" si="5"/>
        <v>0.3490658503988659</v>
      </c>
      <c r="E58">
        <f t="shared" si="29"/>
        <v>892.03118932436644</v>
      </c>
      <c r="F58">
        <f t="shared" si="30"/>
        <v>454.98359466218324</v>
      </c>
      <c r="G58">
        <f t="shared" si="6"/>
        <v>405859.55706958275</v>
      </c>
      <c r="H58">
        <f t="shared" si="21"/>
        <v>883094.10997698235</v>
      </c>
      <c r="I58">
        <f t="shared" si="22"/>
        <v>14.042000000000002</v>
      </c>
      <c r="J58">
        <f t="shared" si="7"/>
        <v>0</v>
      </c>
      <c r="K58">
        <f t="shared" si="8"/>
        <v>0.28184691463165468</v>
      </c>
      <c r="L58">
        <f t="shared" si="9"/>
        <v>2.9748000000000001</v>
      </c>
      <c r="M58">
        <f t="shared" si="10"/>
        <v>3.2566469146316548</v>
      </c>
      <c r="N58">
        <v>39</v>
      </c>
      <c r="R58">
        <f t="shared" si="11"/>
        <v>1.625</v>
      </c>
      <c r="S58">
        <f t="shared" si="27"/>
        <v>2</v>
      </c>
      <c r="T58">
        <f t="shared" si="28"/>
        <v>15</v>
      </c>
      <c r="U58">
        <f t="shared" si="12"/>
        <v>39</v>
      </c>
      <c r="V58">
        <f>($T$12*'10-day-rainfall'!X45+$T$13*'10-day-rainfall'!Y45+$T$14*'10-day-rainfall'!Z45+$T$15*'10-day-rainfall'!AA45)/12</f>
        <v>4.3809578335980506</v>
      </c>
      <c r="Y58">
        <f t="shared" ref="Y58:Y121" si="32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11.8</v>
      </c>
      <c r="Z58">
        <f t="shared" ref="Z58:Z121" si="33">(V59-V58)*43560/3600</f>
        <v>0</v>
      </c>
      <c r="AA58">
        <f t="shared" si="13"/>
        <v>3.1602925000000002</v>
      </c>
      <c r="AB58">
        <f t="shared" si="14"/>
        <v>0</v>
      </c>
      <c r="AC58">
        <f t="shared" si="15"/>
        <v>0</v>
      </c>
      <c r="AD58">
        <f t="shared" si="16"/>
        <v>11.8</v>
      </c>
      <c r="AE58">
        <f t="shared" si="17"/>
        <v>3.1602925000000002</v>
      </c>
      <c r="AF58">
        <f t="shared" si="18"/>
        <v>0</v>
      </c>
      <c r="AG58">
        <f t="shared" si="19"/>
        <v>0</v>
      </c>
      <c r="AH58">
        <f t="shared" si="20"/>
        <v>0</v>
      </c>
    </row>
    <row r="59" spans="1:34" x14ac:dyDescent="0.25">
      <c r="A59">
        <v>40</v>
      </c>
      <c r="B59">
        <v>0.39</v>
      </c>
      <c r="C59">
        <f t="shared" si="31"/>
        <v>14.101000000000003</v>
      </c>
      <c r="D59">
        <f t="shared" si="5"/>
        <v>0.3490658503988659</v>
      </c>
      <c r="E59">
        <f t="shared" si="29"/>
        <v>892.50318932436642</v>
      </c>
      <c r="F59">
        <f t="shared" si="30"/>
        <v>455.45559466218322</v>
      </c>
      <c r="G59">
        <f t="shared" si="6"/>
        <v>406495.57083162438</v>
      </c>
      <c r="H59">
        <f t="shared" si="21"/>
        <v>907058.58380180621</v>
      </c>
      <c r="I59">
        <f t="shared" si="22"/>
        <v>14.101000000000003</v>
      </c>
      <c r="J59">
        <f t="shared" si="7"/>
        <v>0</v>
      </c>
      <c r="K59">
        <f t="shared" si="8"/>
        <v>0.28228859085529467</v>
      </c>
      <c r="L59">
        <f t="shared" si="9"/>
        <v>2.9769000000000001</v>
      </c>
      <c r="M59">
        <f t="shared" si="10"/>
        <v>3.2591885908552949</v>
      </c>
      <c r="N59">
        <v>40</v>
      </c>
      <c r="R59">
        <f t="shared" si="11"/>
        <v>1.6666666666666667</v>
      </c>
      <c r="S59">
        <f t="shared" si="27"/>
        <v>2</v>
      </c>
      <c r="T59">
        <f t="shared" si="28"/>
        <v>16</v>
      </c>
      <c r="U59">
        <f t="shared" si="12"/>
        <v>40</v>
      </c>
      <c r="V59">
        <f>($T$12*'10-day-rainfall'!X46+$T$13*'10-day-rainfall'!Y46+$T$14*'10-day-rainfall'!Z46+$T$15*'10-day-rainfall'!AA46)/12</f>
        <v>4.3809578335980506</v>
      </c>
      <c r="Y59">
        <f t="shared" si="32"/>
        <v>11.8</v>
      </c>
      <c r="Z59">
        <f t="shared" si="33"/>
        <v>0</v>
      </c>
      <c r="AA59">
        <f t="shared" si="13"/>
        <v>3.1602925000000002</v>
      </c>
      <c r="AB59">
        <f t="shared" si="14"/>
        <v>0</v>
      </c>
      <c r="AC59">
        <f t="shared" si="15"/>
        <v>0</v>
      </c>
      <c r="AD59">
        <f t="shared" si="16"/>
        <v>11.8</v>
      </c>
      <c r="AE59">
        <f t="shared" si="17"/>
        <v>3.1602925000000002</v>
      </c>
      <c r="AF59">
        <f t="shared" si="18"/>
        <v>0</v>
      </c>
      <c r="AG59">
        <f t="shared" si="19"/>
        <v>0</v>
      </c>
      <c r="AH59">
        <f t="shared" si="20"/>
        <v>0</v>
      </c>
    </row>
    <row r="60" spans="1:34" x14ac:dyDescent="0.25">
      <c r="A60">
        <v>41</v>
      </c>
      <c r="B60">
        <v>0.4</v>
      </c>
      <c r="C60">
        <f t="shared" si="31"/>
        <v>14.160000000000002</v>
      </c>
      <c r="D60">
        <f t="shared" si="5"/>
        <v>0.3490658503988659</v>
      </c>
      <c r="E60">
        <f t="shared" si="29"/>
        <v>892.9751893243664</v>
      </c>
      <c r="F60">
        <f t="shared" si="30"/>
        <v>455.9275946621832</v>
      </c>
      <c r="G60">
        <f t="shared" si="6"/>
        <v>407132.03016166604</v>
      </c>
      <c r="H60">
        <f t="shared" si="21"/>
        <v>931060.59558324853</v>
      </c>
      <c r="I60">
        <f t="shared" si="22"/>
        <v>14.160000000000002</v>
      </c>
      <c r="J60">
        <f t="shared" si="7"/>
        <v>0</v>
      </c>
      <c r="K60">
        <f t="shared" si="8"/>
        <v>0.28273057650115696</v>
      </c>
      <c r="L60">
        <f t="shared" si="9"/>
        <v>2.9790000000000001</v>
      </c>
      <c r="M60">
        <f t="shared" si="10"/>
        <v>3.2617305765011571</v>
      </c>
      <c r="N60">
        <v>41</v>
      </c>
      <c r="R60">
        <f t="shared" si="11"/>
        <v>1.7083333333333333</v>
      </c>
      <c r="S60">
        <f t="shared" si="27"/>
        <v>2</v>
      </c>
      <c r="T60">
        <f t="shared" si="28"/>
        <v>17</v>
      </c>
      <c r="U60">
        <f t="shared" si="12"/>
        <v>41</v>
      </c>
      <c r="V60">
        <f>($T$12*'10-day-rainfall'!X47+$T$13*'10-day-rainfall'!Y47+$T$14*'10-day-rainfall'!Z47+$T$15*'10-day-rainfall'!AA47)/12</f>
        <v>4.3809578335980506</v>
      </c>
      <c r="Y60">
        <f t="shared" si="32"/>
        <v>11.8</v>
      </c>
      <c r="Z60">
        <f t="shared" si="33"/>
        <v>0</v>
      </c>
      <c r="AA60">
        <f t="shared" si="13"/>
        <v>3.1602925000000002</v>
      </c>
      <c r="AB60">
        <f t="shared" si="14"/>
        <v>0</v>
      </c>
      <c r="AC60">
        <f t="shared" si="15"/>
        <v>0</v>
      </c>
      <c r="AD60">
        <f t="shared" si="16"/>
        <v>11.8</v>
      </c>
      <c r="AE60">
        <f t="shared" si="17"/>
        <v>3.1602925000000002</v>
      </c>
      <c r="AF60">
        <f t="shared" si="18"/>
        <v>0</v>
      </c>
      <c r="AG60">
        <f t="shared" si="19"/>
        <v>0</v>
      </c>
      <c r="AH60">
        <f t="shared" si="20"/>
        <v>0</v>
      </c>
    </row>
    <row r="61" spans="1:34" x14ac:dyDescent="0.25">
      <c r="A61">
        <v>42</v>
      </c>
      <c r="B61">
        <v>0.41000000000000003</v>
      </c>
      <c r="C61">
        <f t="shared" si="31"/>
        <v>14.219000000000001</v>
      </c>
      <c r="D61">
        <f t="shared" si="5"/>
        <v>0.3490658503988659</v>
      </c>
      <c r="E61">
        <f t="shared" si="29"/>
        <v>893.44718932436638</v>
      </c>
      <c r="F61">
        <f t="shared" si="30"/>
        <v>456.39959466218318</v>
      </c>
      <c r="G61">
        <f t="shared" si="6"/>
        <v>407768.93505970767</v>
      </c>
      <c r="H61">
        <f t="shared" si="21"/>
        <v>955100.17160982115</v>
      </c>
      <c r="I61">
        <f t="shared" si="22"/>
        <v>14.219000000000001</v>
      </c>
      <c r="J61">
        <f t="shared" si="7"/>
        <v>0</v>
      </c>
      <c r="K61">
        <f t="shared" si="8"/>
        <v>0.28317287156924142</v>
      </c>
      <c r="L61">
        <f t="shared" si="9"/>
        <v>2.9810999999999996</v>
      </c>
      <c r="M61">
        <f t="shared" si="10"/>
        <v>3.2642728715692408</v>
      </c>
      <c r="N61">
        <v>42</v>
      </c>
      <c r="R61">
        <f t="shared" si="11"/>
        <v>1.75</v>
      </c>
      <c r="S61">
        <f t="shared" si="27"/>
        <v>2</v>
      </c>
      <c r="T61">
        <f t="shared" si="28"/>
        <v>18</v>
      </c>
      <c r="U61">
        <f t="shared" si="12"/>
        <v>42</v>
      </c>
      <c r="V61">
        <f>($T$12*'10-day-rainfall'!X48+$T$13*'10-day-rainfall'!Y48+$T$14*'10-day-rainfall'!Z48+$T$15*'10-day-rainfall'!AA48)/12</f>
        <v>4.3809578335980506</v>
      </c>
      <c r="Y61">
        <f t="shared" si="32"/>
        <v>11.8</v>
      </c>
      <c r="Z61">
        <f t="shared" si="33"/>
        <v>0</v>
      </c>
      <c r="AA61">
        <f t="shared" si="13"/>
        <v>3.1602925000000002</v>
      </c>
      <c r="AB61">
        <f t="shared" si="14"/>
        <v>0</v>
      </c>
      <c r="AC61">
        <f t="shared" si="15"/>
        <v>0</v>
      </c>
      <c r="AD61">
        <f t="shared" si="16"/>
        <v>11.8</v>
      </c>
      <c r="AE61">
        <f t="shared" si="17"/>
        <v>3.1602925000000002</v>
      </c>
      <c r="AF61">
        <f t="shared" si="18"/>
        <v>0</v>
      </c>
      <c r="AG61">
        <f t="shared" si="19"/>
        <v>0</v>
      </c>
      <c r="AH61">
        <f t="shared" si="20"/>
        <v>0</v>
      </c>
    </row>
    <row r="62" spans="1:34" x14ac:dyDescent="0.25">
      <c r="A62">
        <v>43</v>
      </c>
      <c r="B62">
        <v>0.42</v>
      </c>
      <c r="C62">
        <f t="shared" si="31"/>
        <v>14.278000000000002</v>
      </c>
      <c r="D62">
        <f t="shared" si="5"/>
        <v>0.3490658503988659</v>
      </c>
      <c r="E62">
        <f t="shared" si="29"/>
        <v>893.91918932436647</v>
      </c>
      <c r="F62">
        <f t="shared" si="30"/>
        <v>456.87159466218321</v>
      </c>
      <c r="G62">
        <f t="shared" si="6"/>
        <v>408406.28552574938</v>
      </c>
      <c r="H62">
        <f t="shared" si="21"/>
        <v>979177.33817003586</v>
      </c>
      <c r="I62">
        <f t="shared" si="22"/>
        <v>14.278000000000002</v>
      </c>
      <c r="J62">
        <f t="shared" si="7"/>
        <v>0</v>
      </c>
      <c r="K62">
        <f t="shared" si="8"/>
        <v>0.28361547605954818</v>
      </c>
      <c r="L62">
        <f t="shared" si="9"/>
        <v>2.9832000000000001</v>
      </c>
      <c r="M62">
        <f t="shared" si="10"/>
        <v>3.2668154760595485</v>
      </c>
      <c r="N62">
        <v>43</v>
      </c>
      <c r="R62">
        <f t="shared" si="11"/>
        <v>1.7916666666666667</v>
      </c>
      <c r="S62">
        <f t="shared" si="27"/>
        <v>2</v>
      </c>
      <c r="T62">
        <f t="shared" si="28"/>
        <v>19</v>
      </c>
      <c r="U62">
        <f t="shared" si="12"/>
        <v>43</v>
      </c>
      <c r="V62">
        <f>($T$12*'10-day-rainfall'!X49+$T$13*'10-day-rainfall'!Y49+$T$14*'10-day-rainfall'!Z49+$T$15*'10-day-rainfall'!AA49)/12</f>
        <v>4.3809578335980506</v>
      </c>
      <c r="Y62">
        <f t="shared" si="32"/>
        <v>11.8</v>
      </c>
      <c r="Z62">
        <f t="shared" si="33"/>
        <v>0</v>
      </c>
      <c r="AA62">
        <f t="shared" si="13"/>
        <v>3.1602925000000002</v>
      </c>
      <c r="AB62">
        <f t="shared" si="14"/>
        <v>0</v>
      </c>
      <c r="AC62">
        <f t="shared" si="15"/>
        <v>0</v>
      </c>
      <c r="AD62">
        <f t="shared" si="16"/>
        <v>11.8</v>
      </c>
      <c r="AE62">
        <f t="shared" si="17"/>
        <v>3.1602925000000002</v>
      </c>
      <c r="AF62">
        <f t="shared" si="18"/>
        <v>0</v>
      </c>
      <c r="AG62">
        <f t="shared" si="19"/>
        <v>0</v>
      </c>
      <c r="AH62">
        <f t="shared" si="20"/>
        <v>0</v>
      </c>
    </row>
    <row r="63" spans="1:34" x14ac:dyDescent="0.25">
      <c r="A63">
        <v>44</v>
      </c>
      <c r="B63">
        <v>0.43</v>
      </c>
      <c r="C63">
        <f t="shared" si="31"/>
        <v>14.337000000000002</v>
      </c>
      <c r="D63">
        <f t="shared" si="5"/>
        <v>0.3490658503988659</v>
      </c>
      <c r="E63">
        <f t="shared" si="29"/>
        <v>894.39118932436645</v>
      </c>
      <c r="F63">
        <f t="shared" si="30"/>
        <v>457.34359466218319</v>
      </c>
      <c r="G63">
        <f t="shared" si="6"/>
        <v>409044.081559791</v>
      </c>
      <c r="H63">
        <f t="shared" si="21"/>
        <v>1003292.1215524022</v>
      </c>
      <c r="I63">
        <f t="shared" si="22"/>
        <v>14.337000000000002</v>
      </c>
      <c r="J63">
        <f t="shared" si="7"/>
        <v>0</v>
      </c>
      <c r="K63">
        <f t="shared" si="8"/>
        <v>0.28405838997207705</v>
      </c>
      <c r="L63">
        <f t="shared" si="9"/>
        <v>2.9852999999999996</v>
      </c>
      <c r="M63">
        <f t="shared" si="10"/>
        <v>3.2693583899720768</v>
      </c>
      <c r="N63">
        <v>44</v>
      </c>
      <c r="R63">
        <f t="shared" si="11"/>
        <v>1.8333333333333333</v>
      </c>
      <c r="S63">
        <f t="shared" si="27"/>
        <v>2</v>
      </c>
      <c r="T63">
        <f t="shared" si="28"/>
        <v>20</v>
      </c>
      <c r="U63">
        <f t="shared" si="12"/>
        <v>44</v>
      </c>
      <c r="V63">
        <f>($T$12*'10-day-rainfall'!X50+$T$13*'10-day-rainfall'!Y50+$T$14*'10-day-rainfall'!Z50+$T$15*'10-day-rainfall'!AA50)/12</f>
        <v>4.3809578335980506</v>
      </c>
      <c r="Y63">
        <f t="shared" si="32"/>
        <v>11.8</v>
      </c>
      <c r="Z63">
        <f t="shared" si="33"/>
        <v>0</v>
      </c>
      <c r="AA63">
        <f t="shared" si="13"/>
        <v>3.1602925000000002</v>
      </c>
      <c r="AB63">
        <f t="shared" si="14"/>
        <v>0</v>
      </c>
      <c r="AC63">
        <f t="shared" si="15"/>
        <v>0</v>
      </c>
      <c r="AD63">
        <f t="shared" si="16"/>
        <v>11.8</v>
      </c>
      <c r="AE63">
        <f t="shared" si="17"/>
        <v>3.1602925000000002</v>
      </c>
      <c r="AF63">
        <f t="shared" si="18"/>
        <v>0</v>
      </c>
      <c r="AG63">
        <f t="shared" si="19"/>
        <v>0</v>
      </c>
      <c r="AH63">
        <f t="shared" si="20"/>
        <v>0</v>
      </c>
    </row>
    <row r="64" spans="1:34" x14ac:dyDescent="0.25">
      <c r="A64">
        <v>45</v>
      </c>
      <c r="B64">
        <v>0.44</v>
      </c>
      <c r="C64">
        <f t="shared" si="31"/>
        <v>14.396000000000001</v>
      </c>
      <c r="D64">
        <f t="shared" si="5"/>
        <v>0.3490658503988659</v>
      </c>
      <c r="E64">
        <f t="shared" si="29"/>
        <v>894.86318932436643</v>
      </c>
      <c r="F64">
        <f t="shared" si="30"/>
        <v>457.81559466218323</v>
      </c>
      <c r="G64">
        <f t="shared" si="6"/>
        <v>409682.3231618327</v>
      </c>
      <c r="H64">
        <f t="shared" si="21"/>
        <v>1027444.5480454317</v>
      </c>
      <c r="I64">
        <f t="shared" si="22"/>
        <v>14.396000000000001</v>
      </c>
      <c r="J64">
        <f t="shared" si="7"/>
        <v>0</v>
      </c>
      <c r="K64">
        <f t="shared" si="8"/>
        <v>0.28450161330682822</v>
      </c>
      <c r="L64">
        <f t="shared" si="9"/>
        <v>2.9873999999999996</v>
      </c>
      <c r="M64">
        <f t="shared" si="10"/>
        <v>3.2719016133068277</v>
      </c>
      <c r="N64">
        <v>45</v>
      </c>
      <c r="R64">
        <f t="shared" si="11"/>
        <v>1.875</v>
      </c>
      <c r="S64">
        <f t="shared" si="27"/>
        <v>2</v>
      </c>
      <c r="T64">
        <f t="shared" si="28"/>
        <v>21</v>
      </c>
      <c r="U64">
        <f t="shared" si="12"/>
        <v>45</v>
      </c>
      <c r="V64">
        <f>($T$12*'10-day-rainfall'!X51+$T$13*'10-day-rainfall'!Y51+$T$14*'10-day-rainfall'!Z51+$T$15*'10-day-rainfall'!AA51)/12</f>
        <v>4.3809578335980506</v>
      </c>
      <c r="Y64">
        <f t="shared" si="32"/>
        <v>11.8</v>
      </c>
      <c r="Z64">
        <f t="shared" si="33"/>
        <v>0</v>
      </c>
      <c r="AA64">
        <f t="shared" si="13"/>
        <v>3.1602925000000002</v>
      </c>
      <c r="AB64">
        <f t="shared" si="14"/>
        <v>0</v>
      </c>
      <c r="AC64">
        <f t="shared" si="15"/>
        <v>0</v>
      </c>
      <c r="AD64">
        <f t="shared" si="16"/>
        <v>11.8</v>
      </c>
      <c r="AE64">
        <f t="shared" si="17"/>
        <v>3.1602925000000002</v>
      </c>
      <c r="AF64">
        <f t="shared" si="18"/>
        <v>0</v>
      </c>
      <c r="AG64">
        <f t="shared" si="19"/>
        <v>0</v>
      </c>
      <c r="AH64">
        <f t="shared" si="20"/>
        <v>0</v>
      </c>
    </row>
    <row r="65" spans="1:34" x14ac:dyDescent="0.25">
      <c r="A65">
        <v>46</v>
      </c>
      <c r="B65">
        <v>0.45</v>
      </c>
      <c r="C65">
        <f t="shared" si="31"/>
        <v>14.455000000000002</v>
      </c>
      <c r="D65">
        <f t="shared" si="5"/>
        <v>0.3490658503988659</v>
      </c>
      <c r="E65">
        <f t="shared" si="29"/>
        <v>895.33518932436641</v>
      </c>
      <c r="F65">
        <f t="shared" si="30"/>
        <v>458.28759466218321</v>
      </c>
      <c r="G65">
        <f t="shared" si="6"/>
        <v>410321.01033187431</v>
      </c>
      <c r="H65">
        <f t="shared" si="21"/>
        <v>1051634.6439376364</v>
      </c>
      <c r="I65">
        <f t="shared" si="22"/>
        <v>14.455000000000002</v>
      </c>
      <c r="J65">
        <f t="shared" si="7"/>
        <v>0</v>
      </c>
      <c r="K65">
        <f t="shared" si="8"/>
        <v>0.28494514606380156</v>
      </c>
      <c r="L65">
        <f t="shared" si="9"/>
        <v>2.9894999999999996</v>
      </c>
      <c r="M65">
        <f t="shared" si="10"/>
        <v>3.2744451460638011</v>
      </c>
      <c r="N65">
        <v>46</v>
      </c>
      <c r="R65">
        <f t="shared" si="11"/>
        <v>1.9166666666666667</v>
      </c>
      <c r="S65">
        <f t="shared" si="27"/>
        <v>2</v>
      </c>
      <c r="T65">
        <f t="shared" si="28"/>
        <v>22</v>
      </c>
      <c r="U65">
        <f t="shared" si="12"/>
        <v>46</v>
      </c>
      <c r="V65">
        <f>($T$12*'10-day-rainfall'!X52+$T$13*'10-day-rainfall'!Y52+$T$14*'10-day-rainfall'!Z52+$T$15*'10-day-rainfall'!AA52)/12</f>
        <v>4.3809578335980506</v>
      </c>
      <c r="Y65">
        <f t="shared" si="32"/>
        <v>11.8</v>
      </c>
      <c r="Z65">
        <f t="shared" si="33"/>
        <v>0</v>
      </c>
      <c r="AA65">
        <f t="shared" si="13"/>
        <v>3.1602925000000002</v>
      </c>
      <c r="AB65">
        <f t="shared" si="14"/>
        <v>0</v>
      </c>
      <c r="AC65">
        <f t="shared" si="15"/>
        <v>0</v>
      </c>
      <c r="AD65">
        <f t="shared" si="16"/>
        <v>11.8</v>
      </c>
      <c r="AE65">
        <f t="shared" si="17"/>
        <v>3.1602925000000002</v>
      </c>
      <c r="AF65">
        <f t="shared" si="18"/>
        <v>0</v>
      </c>
      <c r="AG65">
        <f t="shared" si="19"/>
        <v>0</v>
      </c>
      <c r="AH65">
        <f t="shared" si="20"/>
        <v>0</v>
      </c>
    </row>
    <row r="66" spans="1:34" x14ac:dyDescent="0.25">
      <c r="A66">
        <v>47</v>
      </c>
      <c r="B66">
        <v>0.46</v>
      </c>
      <c r="C66">
        <f t="shared" si="31"/>
        <v>14.514000000000003</v>
      </c>
      <c r="D66">
        <f t="shared" si="5"/>
        <v>0.3490658503988659</v>
      </c>
      <c r="E66">
        <f t="shared" si="29"/>
        <v>895.80718932436639</v>
      </c>
      <c r="F66">
        <f t="shared" si="30"/>
        <v>458.75959466218319</v>
      </c>
      <c r="G66">
        <f t="shared" si="6"/>
        <v>410960.14306991594</v>
      </c>
      <c r="H66">
        <f t="shared" si="21"/>
        <v>1075862.4355175267</v>
      </c>
      <c r="I66">
        <f t="shared" si="22"/>
        <v>14.514000000000003</v>
      </c>
      <c r="J66">
        <f t="shared" si="7"/>
        <v>0</v>
      </c>
      <c r="K66">
        <f t="shared" si="8"/>
        <v>0.28538898824299719</v>
      </c>
      <c r="L66">
        <f t="shared" si="9"/>
        <v>2.9916</v>
      </c>
      <c r="M66">
        <f t="shared" si="10"/>
        <v>3.276988988242997</v>
      </c>
      <c r="N66">
        <v>47</v>
      </c>
      <c r="R66">
        <f t="shared" si="11"/>
        <v>1.9583333333333333</v>
      </c>
      <c r="S66">
        <f t="shared" si="27"/>
        <v>2</v>
      </c>
      <c r="T66">
        <f t="shared" si="28"/>
        <v>23</v>
      </c>
      <c r="U66">
        <f t="shared" si="12"/>
        <v>47</v>
      </c>
      <c r="V66">
        <f>($T$12*'10-day-rainfall'!X53+$T$13*'10-day-rainfall'!Y53+$T$14*'10-day-rainfall'!Z53+$T$15*'10-day-rainfall'!AA53)/12</f>
        <v>4.3809578335980506</v>
      </c>
      <c r="Y66">
        <f t="shared" si="32"/>
        <v>11.8</v>
      </c>
      <c r="Z66">
        <f t="shared" si="33"/>
        <v>0</v>
      </c>
      <c r="AA66">
        <f t="shared" si="13"/>
        <v>3.1602925000000002</v>
      </c>
      <c r="AB66">
        <f t="shared" si="14"/>
        <v>0</v>
      </c>
      <c r="AC66">
        <f t="shared" si="15"/>
        <v>0</v>
      </c>
      <c r="AD66">
        <f t="shared" si="16"/>
        <v>11.8</v>
      </c>
      <c r="AE66">
        <f t="shared" si="17"/>
        <v>3.1602925000000002</v>
      </c>
      <c r="AF66">
        <f t="shared" si="18"/>
        <v>0</v>
      </c>
      <c r="AG66">
        <f t="shared" si="19"/>
        <v>0</v>
      </c>
      <c r="AH66">
        <f t="shared" si="20"/>
        <v>0</v>
      </c>
    </row>
    <row r="67" spans="1:34" x14ac:dyDescent="0.25">
      <c r="A67">
        <v>48</v>
      </c>
      <c r="B67">
        <v>0.47000000000000003</v>
      </c>
      <c r="C67">
        <f t="shared" si="31"/>
        <v>14.573000000000002</v>
      </c>
      <c r="D67">
        <f t="shared" si="5"/>
        <v>0.3490658503988659</v>
      </c>
      <c r="E67">
        <f t="shared" si="29"/>
        <v>896.27918932436637</v>
      </c>
      <c r="F67">
        <f t="shared" si="30"/>
        <v>459.23159466218323</v>
      </c>
      <c r="G67">
        <f t="shared" si="6"/>
        <v>411599.7213759576</v>
      </c>
      <c r="H67">
        <f t="shared" si="21"/>
        <v>1100127.9490736127</v>
      </c>
      <c r="I67">
        <f t="shared" si="22"/>
        <v>14.573000000000002</v>
      </c>
      <c r="J67">
        <f t="shared" si="7"/>
        <v>0</v>
      </c>
      <c r="K67">
        <f t="shared" si="8"/>
        <v>0.285833139844415</v>
      </c>
      <c r="L67">
        <f t="shared" si="9"/>
        <v>2.9936999999999996</v>
      </c>
      <c r="M67">
        <f t="shared" si="10"/>
        <v>3.2795331398444145</v>
      </c>
      <c r="N67">
        <v>48</v>
      </c>
      <c r="R67">
        <f t="shared" si="11"/>
        <v>2</v>
      </c>
      <c r="S67">
        <f t="shared" si="27"/>
        <v>2</v>
      </c>
      <c r="T67">
        <f t="shared" si="28"/>
        <v>24</v>
      </c>
      <c r="U67">
        <f t="shared" si="12"/>
        <v>48</v>
      </c>
      <c r="V67">
        <f>($T$12*'10-day-rainfall'!X54+$T$13*'10-day-rainfall'!Y54+$T$14*'10-day-rainfall'!Z54+$T$15*'10-day-rainfall'!AA54)/12</f>
        <v>4.3809578335980506</v>
      </c>
      <c r="Y67">
        <f t="shared" si="32"/>
        <v>11.8</v>
      </c>
      <c r="Z67">
        <f t="shared" si="33"/>
        <v>0</v>
      </c>
      <c r="AA67">
        <f t="shared" si="13"/>
        <v>3.1602925000000002</v>
      </c>
      <c r="AB67">
        <f t="shared" si="14"/>
        <v>0</v>
      </c>
      <c r="AC67">
        <f t="shared" si="15"/>
        <v>0</v>
      </c>
      <c r="AD67">
        <f t="shared" si="16"/>
        <v>11.8</v>
      </c>
      <c r="AE67">
        <f t="shared" si="17"/>
        <v>3.1602925000000002</v>
      </c>
      <c r="AF67">
        <f t="shared" si="18"/>
        <v>0</v>
      </c>
      <c r="AG67">
        <f t="shared" si="19"/>
        <v>0</v>
      </c>
      <c r="AH67">
        <f t="shared" si="20"/>
        <v>0</v>
      </c>
    </row>
    <row r="68" spans="1:34" x14ac:dyDescent="0.25">
      <c r="A68">
        <v>49</v>
      </c>
      <c r="B68">
        <v>0.48</v>
      </c>
      <c r="C68">
        <f t="shared" si="31"/>
        <v>14.632000000000001</v>
      </c>
      <c r="D68">
        <f t="shared" si="5"/>
        <v>0.3490658503988659</v>
      </c>
      <c r="E68">
        <f t="shared" si="29"/>
        <v>896.75118932436635</v>
      </c>
      <c r="F68">
        <f t="shared" si="30"/>
        <v>459.70359466218321</v>
      </c>
      <c r="G68">
        <f t="shared" si="6"/>
        <v>412239.74524999922</v>
      </c>
      <c r="H68">
        <f t="shared" si="21"/>
        <v>1124431.2108944061</v>
      </c>
      <c r="I68">
        <f t="shared" si="22"/>
        <v>14.632000000000001</v>
      </c>
      <c r="J68">
        <f t="shared" si="7"/>
        <v>0</v>
      </c>
      <c r="K68">
        <f t="shared" si="8"/>
        <v>0.28627760086805498</v>
      </c>
      <c r="L68">
        <f t="shared" si="9"/>
        <v>2.9957999999999996</v>
      </c>
      <c r="M68">
        <f t="shared" si="10"/>
        <v>3.2820776008680546</v>
      </c>
      <c r="N68">
        <v>49</v>
      </c>
      <c r="R68">
        <f t="shared" si="11"/>
        <v>2.0416666666666665</v>
      </c>
      <c r="S68">
        <f t="shared" si="27"/>
        <v>3</v>
      </c>
      <c r="T68">
        <f t="shared" si="28"/>
        <v>1</v>
      </c>
      <c r="U68">
        <f t="shared" si="12"/>
        <v>49</v>
      </c>
      <c r="V68">
        <f>($T$12*'10-day-rainfall'!X55+$T$13*'10-day-rainfall'!Y55+$T$14*'10-day-rainfall'!Z55+$T$15*'10-day-rainfall'!AA55)/12</f>
        <v>4.3809578335980506</v>
      </c>
      <c r="Y68">
        <f t="shared" si="32"/>
        <v>11.8</v>
      </c>
      <c r="Z68">
        <f t="shared" si="33"/>
        <v>0</v>
      </c>
      <c r="AA68">
        <f t="shared" si="13"/>
        <v>3.1602925000000002</v>
      </c>
      <c r="AB68">
        <f t="shared" si="14"/>
        <v>0</v>
      </c>
      <c r="AC68">
        <f t="shared" si="15"/>
        <v>0</v>
      </c>
      <c r="AD68">
        <f t="shared" si="16"/>
        <v>11.8</v>
      </c>
      <c r="AE68">
        <f t="shared" si="17"/>
        <v>3.1602925000000002</v>
      </c>
      <c r="AF68">
        <f t="shared" si="18"/>
        <v>0</v>
      </c>
      <c r="AG68">
        <f t="shared" si="19"/>
        <v>0</v>
      </c>
      <c r="AH68">
        <f t="shared" si="20"/>
        <v>0</v>
      </c>
    </row>
    <row r="69" spans="1:34" x14ac:dyDescent="0.25">
      <c r="A69">
        <v>50</v>
      </c>
      <c r="B69">
        <v>0.49</v>
      </c>
      <c r="C69">
        <f t="shared" si="31"/>
        <v>14.691000000000003</v>
      </c>
      <c r="D69">
        <f t="shared" si="5"/>
        <v>0.3490658503988659</v>
      </c>
      <c r="E69">
        <f t="shared" si="29"/>
        <v>897.22318932436644</v>
      </c>
      <c r="F69">
        <f t="shared" si="30"/>
        <v>460.17559466218324</v>
      </c>
      <c r="G69">
        <f t="shared" si="6"/>
        <v>412880.21469204093</v>
      </c>
      <c r="H69">
        <f t="shared" si="21"/>
        <v>1148772.2472684188</v>
      </c>
      <c r="I69">
        <f t="shared" si="22"/>
        <v>14.691000000000003</v>
      </c>
      <c r="J69">
        <f t="shared" si="7"/>
        <v>0</v>
      </c>
      <c r="K69">
        <f t="shared" si="8"/>
        <v>0.28672237131391731</v>
      </c>
      <c r="L69">
        <f t="shared" si="9"/>
        <v>2.9978999999999996</v>
      </c>
      <c r="M69">
        <f t="shared" si="10"/>
        <v>3.2846223713139171</v>
      </c>
      <c r="N69">
        <v>50</v>
      </c>
      <c r="R69">
        <f t="shared" si="11"/>
        <v>2.0833333333333335</v>
      </c>
      <c r="S69">
        <f t="shared" si="27"/>
        <v>3</v>
      </c>
      <c r="T69">
        <f t="shared" si="28"/>
        <v>2</v>
      </c>
      <c r="U69">
        <f t="shared" si="12"/>
        <v>50</v>
      </c>
      <c r="V69">
        <f>($T$12*'10-day-rainfall'!X56+$T$13*'10-day-rainfall'!Y56+$T$14*'10-day-rainfall'!Z56+$T$15*'10-day-rainfall'!AA56)/12</f>
        <v>4.3809578335980506</v>
      </c>
      <c r="Y69">
        <f t="shared" si="32"/>
        <v>11.8</v>
      </c>
      <c r="Z69">
        <f t="shared" si="33"/>
        <v>0</v>
      </c>
      <c r="AA69">
        <f t="shared" si="13"/>
        <v>3.1602925000000002</v>
      </c>
      <c r="AB69">
        <f t="shared" si="14"/>
        <v>0</v>
      </c>
      <c r="AC69">
        <f t="shared" si="15"/>
        <v>0</v>
      </c>
      <c r="AD69">
        <f t="shared" si="16"/>
        <v>11.8</v>
      </c>
      <c r="AE69">
        <f t="shared" si="17"/>
        <v>3.1602925000000002</v>
      </c>
      <c r="AF69">
        <f t="shared" si="18"/>
        <v>0</v>
      </c>
      <c r="AG69">
        <f t="shared" si="19"/>
        <v>0</v>
      </c>
      <c r="AH69">
        <f t="shared" si="20"/>
        <v>0</v>
      </c>
    </row>
    <row r="70" spans="1:34" x14ac:dyDescent="0.25">
      <c r="A70">
        <v>51</v>
      </c>
      <c r="B70">
        <v>0.5</v>
      </c>
      <c r="C70">
        <f t="shared" si="31"/>
        <v>14.750000000000002</v>
      </c>
      <c r="D70">
        <f t="shared" si="5"/>
        <v>0.3490658503988659</v>
      </c>
      <c r="E70">
        <f t="shared" si="29"/>
        <v>897.69518932436642</v>
      </c>
      <c r="F70">
        <f t="shared" si="30"/>
        <v>460.64759466218322</v>
      </c>
      <c r="G70">
        <f t="shared" si="6"/>
        <v>413521.1297020826</v>
      </c>
      <c r="H70">
        <f t="shared" si="21"/>
        <v>1173151.0844841604</v>
      </c>
      <c r="I70">
        <f t="shared" si="22"/>
        <v>14.750000000000002</v>
      </c>
      <c r="J70">
        <f t="shared" si="7"/>
        <v>0</v>
      </c>
      <c r="K70">
        <f t="shared" si="8"/>
        <v>0.28716745118200182</v>
      </c>
      <c r="L70">
        <f t="shared" si="9"/>
        <v>2.9999999999999996</v>
      </c>
      <c r="M70">
        <f t="shared" si="10"/>
        <v>3.2871674511820013</v>
      </c>
      <c r="N70">
        <v>51</v>
      </c>
      <c r="R70">
        <f t="shared" si="11"/>
        <v>2.125</v>
      </c>
      <c r="S70">
        <f t="shared" si="27"/>
        <v>3</v>
      </c>
      <c r="T70">
        <f t="shared" si="28"/>
        <v>3</v>
      </c>
      <c r="U70">
        <f t="shared" si="12"/>
        <v>51</v>
      </c>
      <c r="V70">
        <f>($T$12*'10-day-rainfall'!X57+$T$13*'10-day-rainfall'!Y57+$T$14*'10-day-rainfall'!Z57+$T$15*'10-day-rainfall'!AA57)/12</f>
        <v>4.3809578335980506</v>
      </c>
      <c r="Y70">
        <f t="shared" si="32"/>
        <v>11.8</v>
      </c>
      <c r="Z70">
        <f t="shared" si="33"/>
        <v>0</v>
      </c>
      <c r="AA70">
        <f t="shared" si="13"/>
        <v>3.1602925000000002</v>
      </c>
      <c r="AB70">
        <f t="shared" si="14"/>
        <v>0</v>
      </c>
      <c r="AC70">
        <f t="shared" si="15"/>
        <v>0</v>
      </c>
      <c r="AD70">
        <f t="shared" si="16"/>
        <v>11.8</v>
      </c>
      <c r="AE70">
        <f t="shared" si="17"/>
        <v>3.1602925000000002</v>
      </c>
      <c r="AF70">
        <f t="shared" si="18"/>
        <v>0</v>
      </c>
      <c r="AG70">
        <f t="shared" si="19"/>
        <v>0</v>
      </c>
      <c r="AH70">
        <f t="shared" si="20"/>
        <v>0</v>
      </c>
    </row>
    <row r="71" spans="1:34" x14ac:dyDescent="0.25">
      <c r="A71">
        <v>52</v>
      </c>
      <c r="B71">
        <v>0.51</v>
      </c>
      <c r="C71">
        <f t="shared" si="31"/>
        <v>14.809000000000001</v>
      </c>
      <c r="D71">
        <f t="shared" si="5"/>
        <v>0.3490658503988659</v>
      </c>
      <c r="E71">
        <f t="shared" si="29"/>
        <v>898.1671893243664</v>
      </c>
      <c r="F71">
        <f t="shared" si="30"/>
        <v>461.1195946621832</v>
      </c>
      <c r="G71">
        <f t="shared" si="6"/>
        <v>414162.49028012418</v>
      </c>
      <c r="H71">
        <f t="shared" si="21"/>
        <v>1197567.7488301429</v>
      </c>
      <c r="I71">
        <f t="shared" si="22"/>
        <v>14.809000000000001</v>
      </c>
      <c r="J71">
        <f t="shared" si="7"/>
        <v>0</v>
      </c>
      <c r="K71">
        <f t="shared" si="8"/>
        <v>0.28761284047230845</v>
      </c>
      <c r="L71">
        <f t="shared" si="9"/>
        <v>3.0020999999999995</v>
      </c>
      <c r="M71">
        <f t="shared" si="10"/>
        <v>3.2897128404723079</v>
      </c>
      <c r="N71">
        <v>52</v>
      </c>
      <c r="R71">
        <f t="shared" si="11"/>
        <v>2.1666666666666665</v>
      </c>
      <c r="S71">
        <f t="shared" si="27"/>
        <v>3</v>
      </c>
      <c r="T71">
        <f t="shared" si="28"/>
        <v>4</v>
      </c>
      <c r="U71">
        <f t="shared" si="12"/>
        <v>52</v>
      </c>
      <c r="V71">
        <f>($T$12*'10-day-rainfall'!X58+$T$13*'10-day-rainfall'!Y58+$T$14*'10-day-rainfall'!Z58+$T$15*'10-day-rainfall'!AA58)/12</f>
        <v>4.3809578335980506</v>
      </c>
      <c r="Y71">
        <f t="shared" si="32"/>
        <v>11.8</v>
      </c>
      <c r="Z71">
        <f t="shared" si="33"/>
        <v>0</v>
      </c>
      <c r="AA71">
        <f t="shared" si="13"/>
        <v>3.1602925000000002</v>
      </c>
      <c r="AB71">
        <f t="shared" si="14"/>
        <v>0</v>
      </c>
      <c r="AC71">
        <f t="shared" si="15"/>
        <v>0</v>
      </c>
      <c r="AD71">
        <f t="shared" si="16"/>
        <v>11.8</v>
      </c>
      <c r="AE71">
        <f t="shared" si="17"/>
        <v>3.1602925000000002</v>
      </c>
      <c r="AF71">
        <f t="shared" si="18"/>
        <v>0</v>
      </c>
      <c r="AG71">
        <f t="shared" si="19"/>
        <v>0</v>
      </c>
      <c r="AH71">
        <f t="shared" si="20"/>
        <v>0</v>
      </c>
    </row>
    <row r="72" spans="1:34" x14ac:dyDescent="0.25">
      <c r="A72">
        <v>53</v>
      </c>
      <c r="B72">
        <v>0.52</v>
      </c>
      <c r="C72">
        <f t="shared" si="31"/>
        <v>14.868000000000002</v>
      </c>
      <c r="D72">
        <f t="shared" si="5"/>
        <v>0.3490658503988659</v>
      </c>
      <c r="E72">
        <f t="shared" si="29"/>
        <v>898.63918932436638</v>
      </c>
      <c r="F72">
        <f t="shared" si="30"/>
        <v>461.59159466218318</v>
      </c>
      <c r="G72">
        <f t="shared" si="6"/>
        <v>414804.29642616585</v>
      </c>
      <c r="H72">
        <f t="shared" si="21"/>
        <v>1222022.2665948777</v>
      </c>
      <c r="I72">
        <f t="shared" si="22"/>
        <v>14.868000000000002</v>
      </c>
      <c r="J72">
        <f t="shared" si="7"/>
        <v>0</v>
      </c>
      <c r="K72">
        <f t="shared" si="8"/>
        <v>0.28805853918483737</v>
      </c>
      <c r="L72">
        <f t="shared" si="9"/>
        <v>3.0041999999999995</v>
      </c>
      <c r="M72">
        <f t="shared" si="10"/>
        <v>3.2922585391848367</v>
      </c>
      <c r="N72">
        <v>53</v>
      </c>
      <c r="R72">
        <f t="shared" si="11"/>
        <v>2.2083333333333335</v>
      </c>
      <c r="S72">
        <f t="shared" si="27"/>
        <v>3</v>
      </c>
      <c r="T72">
        <f t="shared" si="28"/>
        <v>5</v>
      </c>
      <c r="U72">
        <f t="shared" si="12"/>
        <v>53</v>
      </c>
      <c r="V72">
        <f>($T$12*'10-day-rainfall'!X59+$T$13*'10-day-rainfall'!Y59+$T$14*'10-day-rainfall'!Z59+$T$15*'10-day-rainfall'!AA59)/12</f>
        <v>4.3809578335980506</v>
      </c>
      <c r="Y72">
        <f t="shared" si="32"/>
        <v>11.8</v>
      </c>
      <c r="Z72">
        <f t="shared" si="33"/>
        <v>0</v>
      </c>
      <c r="AA72">
        <f t="shared" si="13"/>
        <v>3.1602925000000002</v>
      </c>
      <c r="AB72">
        <f t="shared" si="14"/>
        <v>0</v>
      </c>
      <c r="AC72">
        <f t="shared" si="15"/>
        <v>0</v>
      </c>
      <c r="AD72">
        <f t="shared" si="16"/>
        <v>11.8</v>
      </c>
      <c r="AE72">
        <f t="shared" si="17"/>
        <v>3.1602925000000002</v>
      </c>
      <c r="AF72">
        <f t="shared" si="18"/>
        <v>0</v>
      </c>
      <c r="AG72">
        <f t="shared" si="19"/>
        <v>0</v>
      </c>
      <c r="AH72">
        <f t="shared" si="20"/>
        <v>0</v>
      </c>
    </row>
    <row r="73" spans="1:34" x14ac:dyDescent="0.25">
      <c r="A73">
        <v>54</v>
      </c>
      <c r="B73">
        <v>0.53</v>
      </c>
      <c r="C73">
        <f t="shared" si="31"/>
        <v>14.927000000000001</v>
      </c>
      <c r="D73">
        <f t="shared" si="5"/>
        <v>0.3490658503988659</v>
      </c>
      <c r="E73">
        <f t="shared" si="29"/>
        <v>899.11118932436636</v>
      </c>
      <c r="F73">
        <f t="shared" si="30"/>
        <v>462.06359466218322</v>
      </c>
      <c r="G73">
        <f t="shared" si="6"/>
        <v>415446.54814020748</v>
      </c>
      <c r="H73">
        <f t="shared" si="21"/>
        <v>1246514.6640668747</v>
      </c>
      <c r="I73">
        <f t="shared" si="22"/>
        <v>14.927000000000001</v>
      </c>
      <c r="J73">
        <f t="shared" si="7"/>
        <v>0</v>
      </c>
      <c r="K73">
        <f t="shared" si="8"/>
        <v>0.28850454731958852</v>
      </c>
      <c r="L73">
        <f t="shared" si="9"/>
        <v>3.0062999999999995</v>
      </c>
      <c r="M73">
        <f t="shared" si="10"/>
        <v>3.2948045473195879</v>
      </c>
      <c r="N73">
        <v>54</v>
      </c>
      <c r="R73">
        <f t="shared" si="11"/>
        <v>2.25</v>
      </c>
      <c r="S73">
        <f t="shared" si="27"/>
        <v>3</v>
      </c>
      <c r="T73">
        <f t="shared" si="28"/>
        <v>6</v>
      </c>
      <c r="U73">
        <f t="shared" si="12"/>
        <v>54</v>
      </c>
      <c r="V73">
        <f>($T$12*'10-day-rainfall'!X60+$T$13*'10-day-rainfall'!Y60+$T$14*'10-day-rainfall'!Z60+$T$15*'10-day-rainfall'!AA60)/12</f>
        <v>4.3809578335980506</v>
      </c>
      <c r="Y73">
        <f t="shared" si="32"/>
        <v>11.8</v>
      </c>
      <c r="Z73">
        <f t="shared" si="33"/>
        <v>0</v>
      </c>
      <c r="AA73">
        <f t="shared" si="13"/>
        <v>3.1602925000000002</v>
      </c>
      <c r="AB73">
        <f t="shared" si="14"/>
        <v>0</v>
      </c>
      <c r="AC73">
        <f t="shared" si="15"/>
        <v>0</v>
      </c>
      <c r="AD73">
        <f t="shared" si="16"/>
        <v>11.8</v>
      </c>
      <c r="AE73">
        <f t="shared" si="17"/>
        <v>3.1602925000000002</v>
      </c>
      <c r="AF73">
        <f t="shared" si="18"/>
        <v>0</v>
      </c>
      <c r="AG73">
        <f t="shared" si="19"/>
        <v>0</v>
      </c>
      <c r="AH73">
        <f t="shared" si="20"/>
        <v>0</v>
      </c>
    </row>
    <row r="74" spans="1:34" x14ac:dyDescent="0.25">
      <c r="A74">
        <v>55</v>
      </c>
      <c r="B74">
        <v>0.54</v>
      </c>
      <c r="C74">
        <f t="shared" si="31"/>
        <v>14.986000000000002</v>
      </c>
      <c r="D74">
        <f t="shared" si="5"/>
        <v>0.3490658503988659</v>
      </c>
      <c r="E74">
        <f t="shared" si="29"/>
        <v>899.58318932436646</v>
      </c>
      <c r="F74">
        <f t="shared" si="30"/>
        <v>462.5355946621832</v>
      </c>
      <c r="G74">
        <f t="shared" si="6"/>
        <v>416089.24542224919</v>
      </c>
      <c r="H74">
        <f t="shared" si="21"/>
        <v>1271044.9675346462</v>
      </c>
      <c r="I74">
        <f t="shared" si="22"/>
        <v>14.986000000000002</v>
      </c>
      <c r="J74">
        <f t="shared" si="7"/>
        <v>0</v>
      </c>
      <c r="K74">
        <f t="shared" si="8"/>
        <v>0.28895086487656191</v>
      </c>
      <c r="L74">
        <f t="shared" si="9"/>
        <v>3.0083999999999995</v>
      </c>
      <c r="M74">
        <f t="shared" si="10"/>
        <v>3.2973508648765613</v>
      </c>
      <c r="N74">
        <v>55</v>
      </c>
      <c r="R74">
        <f t="shared" si="11"/>
        <v>2.2916666666666665</v>
      </c>
      <c r="S74">
        <f t="shared" si="27"/>
        <v>3</v>
      </c>
      <c r="T74">
        <f t="shared" si="28"/>
        <v>7</v>
      </c>
      <c r="U74">
        <f t="shared" si="12"/>
        <v>55</v>
      </c>
      <c r="V74">
        <f>($T$12*'10-day-rainfall'!X61+$T$13*'10-day-rainfall'!Y61+$T$14*'10-day-rainfall'!Z61+$T$15*'10-day-rainfall'!AA61)/12</f>
        <v>4.3809578335980506</v>
      </c>
      <c r="Y74">
        <f t="shared" si="32"/>
        <v>11.8</v>
      </c>
      <c r="Z74">
        <f t="shared" si="33"/>
        <v>0</v>
      </c>
      <c r="AA74">
        <f t="shared" si="13"/>
        <v>3.1602925000000002</v>
      </c>
      <c r="AB74">
        <f t="shared" si="14"/>
        <v>0</v>
      </c>
      <c r="AC74">
        <f t="shared" si="15"/>
        <v>0</v>
      </c>
      <c r="AD74">
        <f t="shared" si="16"/>
        <v>11.8</v>
      </c>
      <c r="AE74">
        <f t="shared" si="17"/>
        <v>3.1602925000000002</v>
      </c>
      <c r="AF74">
        <f t="shared" si="18"/>
        <v>0</v>
      </c>
      <c r="AG74">
        <f t="shared" si="19"/>
        <v>0</v>
      </c>
      <c r="AH74">
        <f t="shared" si="20"/>
        <v>0</v>
      </c>
    </row>
    <row r="75" spans="1:34" x14ac:dyDescent="0.25">
      <c r="A75">
        <v>56</v>
      </c>
      <c r="B75">
        <v>0.55000000000000004</v>
      </c>
      <c r="C75">
        <f t="shared" si="31"/>
        <v>15.045000000000002</v>
      </c>
      <c r="D75">
        <f t="shared" si="5"/>
        <v>0.3490658503988659</v>
      </c>
      <c r="E75">
        <f t="shared" si="29"/>
        <v>900.05518932436644</v>
      </c>
      <c r="F75">
        <f t="shared" si="30"/>
        <v>463.00759466218324</v>
      </c>
      <c r="G75">
        <f t="shared" si="6"/>
        <v>416732.38827229087</v>
      </c>
      <c r="H75">
        <f t="shared" si="21"/>
        <v>1295613.2032867018</v>
      </c>
      <c r="I75">
        <f t="shared" si="22"/>
        <v>15.045000000000002</v>
      </c>
      <c r="J75">
        <f t="shared" si="7"/>
        <v>0</v>
      </c>
      <c r="K75">
        <f t="shared" si="8"/>
        <v>0.28939749185575758</v>
      </c>
      <c r="L75">
        <f t="shared" si="9"/>
        <v>3.0104999999999995</v>
      </c>
      <c r="M75">
        <f t="shared" si="10"/>
        <v>3.2998974918557571</v>
      </c>
      <c r="N75">
        <v>56</v>
      </c>
      <c r="R75">
        <f t="shared" si="11"/>
        <v>2.3333333333333335</v>
      </c>
      <c r="S75">
        <f t="shared" si="27"/>
        <v>3</v>
      </c>
      <c r="T75">
        <f t="shared" si="28"/>
        <v>8</v>
      </c>
      <c r="U75">
        <f t="shared" si="12"/>
        <v>56</v>
      </c>
      <c r="V75">
        <f>($T$12*'10-day-rainfall'!X62+$T$13*'10-day-rainfall'!Y62+$T$14*'10-day-rainfall'!Z62+$T$15*'10-day-rainfall'!AA62)/12</f>
        <v>4.3809578335980506</v>
      </c>
      <c r="Y75">
        <f t="shared" si="32"/>
        <v>11.8</v>
      </c>
      <c r="Z75">
        <f t="shared" si="33"/>
        <v>0</v>
      </c>
      <c r="AA75">
        <f t="shared" si="13"/>
        <v>3.1602925000000002</v>
      </c>
      <c r="AB75">
        <f t="shared" si="14"/>
        <v>0</v>
      </c>
      <c r="AC75">
        <f t="shared" si="15"/>
        <v>0</v>
      </c>
      <c r="AD75">
        <f t="shared" si="16"/>
        <v>11.8</v>
      </c>
      <c r="AE75">
        <f t="shared" si="17"/>
        <v>3.1602925000000002</v>
      </c>
      <c r="AF75">
        <f t="shared" si="18"/>
        <v>0</v>
      </c>
      <c r="AG75">
        <f t="shared" si="19"/>
        <v>0</v>
      </c>
      <c r="AH75">
        <f t="shared" si="20"/>
        <v>0</v>
      </c>
    </row>
    <row r="76" spans="1:34" x14ac:dyDescent="0.25">
      <c r="A76">
        <v>57</v>
      </c>
      <c r="B76">
        <v>0.56000000000000005</v>
      </c>
      <c r="C76">
        <f t="shared" si="31"/>
        <v>15.104000000000003</v>
      </c>
      <c r="D76">
        <f t="shared" si="5"/>
        <v>0.3490658503988659</v>
      </c>
      <c r="E76">
        <f t="shared" si="29"/>
        <v>900.52718932436642</v>
      </c>
      <c r="F76">
        <f t="shared" si="30"/>
        <v>463.47959466218322</v>
      </c>
      <c r="G76">
        <f t="shared" si="6"/>
        <v>417375.97669033246</v>
      </c>
      <c r="H76">
        <f t="shared" si="21"/>
        <v>1320219.3976115542</v>
      </c>
      <c r="I76">
        <f t="shared" si="22"/>
        <v>15.104000000000003</v>
      </c>
      <c r="J76">
        <f t="shared" si="7"/>
        <v>0</v>
      </c>
      <c r="K76">
        <f t="shared" si="8"/>
        <v>0.28984442825717532</v>
      </c>
      <c r="L76">
        <f t="shared" si="9"/>
        <v>3.0125999999999995</v>
      </c>
      <c r="M76">
        <f t="shared" si="10"/>
        <v>3.302444428257175</v>
      </c>
      <c r="N76">
        <v>57</v>
      </c>
      <c r="R76">
        <f t="shared" si="11"/>
        <v>2.375</v>
      </c>
      <c r="S76">
        <f t="shared" si="27"/>
        <v>3</v>
      </c>
      <c r="T76">
        <f t="shared" si="28"/>
        <v>9</v>
      </c>
      <c r="U76">
        <f t="shared" si="12"/>
        <v>57</v>
      </c>
      <c r="V76">
        <f>($T$12*'10-day-rainfall'!X63+$T$13*'10-day-rainfall'!Y63+$T$14*'10-day-rainfall'!Z63+$T$15*'10-day-rainfall'!AA63)/12</f>
        <v>4.3809578335980506</v>
      </c>
      <c r="Y76">
        <f t="shared" si="32"/>
        <v>11.8</v>
      </c>
      <c r="Z76">
        <f t="shared" si="33"/>
        <v>0</v>
      </c>
      <c r="AA76">
        <f t="shared" si="13"/>
        <v>3.1602925000000002</v>
      </c>
      <c r="AB76">
        <f t="shared" si="14"/>
        <v>0</v>
      </c>
      <c r="AC76">
        <f t="shared" si="15"/>
        <v>0</v>
      </c>
      <c r="AD76">
        <f t="shared" si="16"/>
        <v>11.8</v>
      </c>
      <c r="AE76">
        <f t="shared" si="17"/>
        <v>3.1602925000000002</v>
      </c>
      <c r="AF76">
        <f t="shared" si="18"/>
        <v>0</v>
      </c>
      <c r="AG76">
        <f t="shared" si="19"/>
        <v>0</v>
      </c>
      <c r="AH76">
        <f t="shared" si="20"/>
        <v>0</v>
      </c>
    </row>
    <row r="77" spans="1:34" x14ac:dyDescent="0.25">
      <c r="A77">
        <v>58</v>
      </c>
      <c r="B77">
        <v>0.57000000000000006</v>
      </c>
      <c r="C77">
        <f t="shared" si="31"/>
        <v>15.163000000000002</v>
      </c>
      <c r="D77">
        <f t="shared" si="5"/>
        <v>0.3490658503988659</v>
      </c>
      <c r="E77">
        <f t="shared" si="29"/>
        <v>900.9991893243664</v>
      </c>
      <c r="F77">
        <f t="shared" si="30"/>
        <v>463.9515946621832</v>
      </c>
      <c r="G77">
        <f t="shared" si="6"/>
        <v>418020.01067637408</v>
      </c>
      <c r="H77">
        <f t="shared" si="21"/>
        <v>1344863.5767977131</v>
      </c>
      <c r="I77">
        <f t="shared" si="22"/>
        <v>15.163000000000002</v>
      </c>
      <c r="J77">
        <f t="shared" si="7"/>
        <v>0</v>
      </c>
      <c r="K77">
        <f t="shared" si="8"/>
        <v>0.2902916740808153</v>
      </c>
      <c r="L77">
        <f t="shared" si="9"/>
        <v>3.0146999999999995</v>
      </c>
      <c r="M77">
        <f t="shared" si="10"/>
        <v>3.304991674080815</v>
      </c>
      <c r="N77">
        <v>58</v>
      </c>
      <c r="R77">
        <f t="shared" si="11"/>
        <v>2.4166666666666665</v>
      </c>
      <c r="S77">
        <f t="shared" si="27"/>
        <v>3</v>
      </c>
      <c r="T77">
        <f t="shared" si="28"/>
        <v>10</v>
      </c>
      <c r="U77">
        <f t="shared" si="12"/>
        <v>58</v>
      </c>
      <c r="V77">
        <f>($T$12*'10-day-rainfall'!X64+$T$13*'10-day-rainfall'!Y64+$T$14*'10-day-rainfall'!Z64+$T$15*'10-day-rainfall'!AA64)/12</f>
        <v>4.3809578335980506</v>
      </c>
      <c r="Y77">
        <f t="shared" si="32"/>
        <v>11.8</v>
      </c>
      <c r="Z77">
        <f t="shared" si="33"/>
        <v>0</v>
      </c>
      <c r="AA77">
        <f t="shared" si="13"/>
        <v>3.1602925000000002</v>
      </c>
      <c r="AB77">
        <f t="shared" si="14"/>
        <v>0</v>
      </c>
      <c r="AC77">
        <f t="shared" si="15"/>
        <v>0</v>
      </c>
      <c r="AD77">
        <f t="shared" si="16"/>
        <v>11.8</v>
      </c>
      <c r="AE77">
        <f t="shared" si="17"/>
        <v>3.1602925000000002</v>
      </c>
      <c r="AF77">
        <f t="shared" si="18"/>
        <v>0</v>
      </c>
      <c r="AG77">
        <f t="shared" si="19"/>
        <v>0</v>
      </c>
      <c r="AH77">
        <f t="shared" si="20"/>
        <v>0</v>
      </c>
    </row>
    <row r="78" spans="1:34" x14ac:dyDescent="0.25">
      <c r="A78">
        <v>59</v>
      </c>
      <c r="B78">
        <v>0.57999999999999996</v>
      </c>
      <c r="C78">
        <f t="shared" si="31"/>
        <v>15.222000000000001</v>
      </c>
      <c r="D78">
        <f t="shared" si="5"/>
        <v>0.3490658503988659</v>
      </c>
      <c r="E78">
        <f t="shared" si="29"/>
        <v>901.47118932436638</v>
      </c>
      <c r="F78">
        <f t="shared" si="30"/>
        <v>464.42359466218318</v>
      </c>
      <c r="G78">
        <f t="shared" si="6"/>
        <v>418664.49023041571</v>
      </c>
      <c r="H78">
        <f t="shared" si="21"/>
        <v>1369545.76713369</v>
      </c>
      <c r="I78">
        <f t="shared" si="22"/>
        <v>15.222000000000001</v>
      </c>
      <c r="J78">
        <f t="shared" si="7"/>
        <v>0</v>
      </c>
      <c r="K78">
        <f t="shared" si="8"/>
        <v>0.29073922932667756</v>
      </c>
      <c r="L78">
        <f t="shared" si="9"/>
        <v>3.0167999999999995</v>
      </c>
      <c r="M78">
        <f t="shared" si="10"/>
        <v>3.307539229326677</v>
      </c>
      <c r="N78">
        <v>59</v>
      </c>
      <c r="R78">
        <f t="shared" si="11"/>
        <v>2.4583333333333335</v>
      </c>
      <c r="S78">
        <f t="shared" si="27"/>
        <v>3</v>
      </c>
      <c r="T78">
        <f t="shared" si="28"/>
        <v>11</v>
      </c>
      <c r="U78">
        <f t="shared" si="12"/>
        <v>59</v>
      </c>
      <c r="V78">
        <f>($T$12*'10-day-rainfall'!X65+$T$13*'10-day-rainfall'!Y65+$T$14*'10-day-rainfall'!Z65+$T$15*'10-day-rainfall'!AA65)/12</f>
        <v>4.3809578335980506</v>
      </c>
      <c r="Y78">
        <f t="shared" si="32"/>
        <v>11.8</v>
      </c>
      <c r="Z78">
        <f t="shared" si="33"/>
        <v>0</v>
      </c>
      <c r="AA78">
        <f t="shared" si="13"/>
        <v>3.1602925000000002</v>
      </c>
      <c r="AB78">
        <f t="shared" si="14"/>
        <v>0</v>
      </c>
      <c r="AC78">
        <f t="shared" si="15"/>
        <v>0</v>
      </c>
      <c r="AD78">
        <f t="shared" si="16"/>
        <v>11.8</v>
      </c>
      <c r="AE78">
        <f t="shared" si="17"/>
        <v>3.1602925000000002</v>
      </c>
      <c r="AF78">
        <f t="shared" si="18"/>
        <v>0</v>
      </c>
      <c r="AG78">
        <f t="shared" si="19"/>
        <v>0</v>
      </c>
      <c r="AH78">
        <f t="shared" si="20"/>
        <v>0</v>
      </c>
    </row>
    <row r="79" spans="1:34" x14ac:dyDescent="0.25">
      <c r="A79">
        <v>60</v>
      </c>
      <c r="B79">
        <v>0.59</v>
      </c>
      <c r="C79">
        <f t="shared" si="31"/>
        <v>15.281000000000002</v>
      </c>
      <c r="D79">
        <f t="shared" si="5"/>
        <v>0.3490658503988659</v>
      </c>
      <c r="E79">
        <f t="shared" si="29"/>
        <v>901.94318932436636</v>
      </c>
      <c r="F79">
        <f t="shared" si="30"/>
        <v>464.89559466218321</v>
      </c>
      <c r="G79">
        <f t="shared" si="6"/>
        <v>419309.41535245738</v>
      </c>
      <c r="H79">
        <f t="shared" si="21"/>
        <v>1394265.9949079969</v>
      </c>
      <c r="I79">
        <f t="shared" si="22"/>
        <v>15.281000000000002</v>
      </c>
      <c r="J79">
        <f t="shared" si="7"/>
        <v>0</v>
      </c>
      <c r="K79">
        <f t="shared" si="8"/>
        <v>0.29118709399476206</v>
      </c>
      <c r="L79">
        <f t="shared" si="9"/>
        <v>3.0188999999999999</v>
      </c>
      <c r="M79">
        <f t="shared" si="10"/>
        <v>3.310087093994762</v>
      </c>
      <c r="N79">
        <v>60</v>
      </c>
      <c r="R79">
        <f t="shared" si="11"/>
        <v>2.5</v>
      </c>
      <c r="S79">
        <f t="shared" si="27"/>
        <v>3</v>
      </c>
      <c r="T79">
        <f t="shared" si="28"/>
        <v>12</v>
      </c>
      <c r="U79">
        <f t="shared" si="12"/>
        <v>60</v>
      </c>
      <c r="V79">
        <f>($T$12*'10-day-rainfall'!X66+$T$13*'10-day-rainfall'!Y66+$T$14*'10-day-rainfall'!Z66+$T$15*'10-day-rainfall'!AA66)/12</f>
        <v>4.3809578335980506</v>
      </c>
      <c r="Y79">
        <f t="shared" si="32"/>
        <v>11.8</v>
      </c>
      <c r="Z79">
        <f t="shared" si="33"/>
        <v>0</v>
      </c>
      <c r="AA79">
        <f t="shared" si="13"/>
        <v>3.1602925000000002</v>
      </c>
      <c r="AB79">
        <f t="shared" si="14"/>
        <v>0</v>
      </c>
      <c r="AC79">
        <f t="shared" si="15"/>
        <v>0</v>
      </c>
      <c r="AD79">
        <f t="shared" si="16"/>
        <v>11.8</v>
      </c>
      <c r="AE79">
        <f t="shared" si="17"/>
        <v>3.1602925000000002</v>
      </c>
      <c r="AF79">
        <f t="shared" si="18"/>
        <v>0</v>
      </c>
      <c r="AG79">
        <f t="shared" si="19"/>
        <v>0</v>
      </c>
      <c r="AH79">
        <f t="shared" si="20"/>
        <v>0</v>
      </c>
    </row>
    <row r="80" spans="1:34" x14ac:dyDescent="0.25">
      <c r="A80">
        <v>61</v>
      </c>
      <c r="B80">
        <v>0.6</v>
      </c>
      <c r="C80">
        <f t="shared" si="31"/>
        <v>15.340000000000002</v>
      </c>
      <c r="D80">
        <f t="shared" si="5"/>
        <v>0.3490658503988659</v>
      </c>
      <c r="E80">
        <f t="shared" si="29"/>
        <v>902.41518932436645</v>
      </c>
      <c r="F80">
        <f t="shared" si="30"/>
        <v>465.36759466218319</v>
      </c>
      <c r="G80">
        <f t="shared" si="6"/>
        <v>419954.78604249906</v>
      </c>
      <c r="H80">
        <f t="shared" si="21"/>
        <v>1419024.2864091434</v>
      </c>
      <c r="I80">
        <f t="shared" si="22"/>
        <v>15.340000000000002</v>
      </c>
      <c r="J80">
        <f t="shared" si="7"/>
        <v>0</v>
      </c>
      <c r="K80">
        <f t="shared" si="8"/>
        <v>0.29163526808506879</v>
      </c>
      <c r="L80">
        <f t="shared" si="9"/>
        <v>3.0209999999999999</v>
      </c>
      <c r="M80">
        <f t="shared" si="10"/>
        <v>3.3126352680850686</v>
      </c>
      <c r="N80">
        <v>61</v>
      </c>
      <c r="R80">
        <f t="shared" si="11"/>
        <v>2.5416666666666665</v>
      </c>
      <c r="S80">
        <f t="shared" si="27"/>
        <v>3</v>
      </c>
      <c r="T80">
        <f t="shared" si="28"/>
        <v>13</v>
      </c>
      <c r="U80">
        <f t="shared" si="12"/>
        <v>61</v>
      </c>
      <c r="V80">
        <f>($T$12*'10-day-rainfall'!X67+$T$13*'10-day-rainfall'!Y67+$T$14*'10-day-rainfall'!Z67+$T$15*'10-day-rainfall'!AA67)/12</f>
        <v>4.3809578335980506</v>
      </c>
      <c r="Y80">
        <f t="shared" si="32"/>
        <v>11.8</v>
      </c>
      <c r="Z80">
        <f t="shared" si="33"/>
        <v>0</v>
      </c>
      <c r="AA80">
        <f t="shared" si="13"/>
        <v>3.1602925000000002</v>
      </c>
      <c r="AB80">
        <f t="shared" si="14"/>
        <v>0</v>
      </c>
      <c r="AC80">
        <f t="shared" si="15"/>
        <v>0</v>
      </c>
      <c r="AD80">
        <f t="shared" si="16"/>
        <v>11.8</v>
      </c>
      <c r="AE80">
        <f t="shared" si="17"/>
        <v>3.1602925000000002</v>
      </c>
      <c r="AF80">
        <f t="shared" si="18"/>
        <v>0</v>
      </c>
      <c r="AG80">
        <f t="shared" si="19"/>
        <v>0</v>
      </c>
      <c r="AH80">
        <f t="shared" si="20"/>
        <v>0</v>
      </c>
    </row>
    <row r="81" spans="1:34" x14ac:dyDescent="0.25">
      <c r="A81">
        <v>62</v>
      </c>
      <c r="B81">
        <v>0.61</v>
      </c>
      <c r="C81">
        <f t="shared" si="31"/>
        <v>15.399000000000001</v>
      </c>
      <c r="D81">
        <f t="shared" si="5"/>
        <v>0.3490658503988659</v>
      </c>
      <c r="E81">
        <f t="shared" si="29"/>
        <v>902.88718932436643</v>
      </c>
      <c r="F81">
        <f t="shared" si="30"/>
        <v>465.83959466218323</v>
      </c>
      <c r="G81">
        <f t="shared" si="6"/>
        <v>420600.60230054078</v>
      </c>
      <c r="H81">
        <f t="shared" si="21"/>
        <v>1443820.6679256412</v>
      </c>
      <c r="I81">
        <f t="shared" si="22"/>
        <v>15.399000000000001</v>
      </c>
      <c r="J81">
        <f t="shared" si="7"/>
        <v>0</v>
      </c>
      <c r="K81">
        <f t="shared" si="8"/>
        <v>0.29208375159759775</v>
      </c>
      <c r="L81">
        <f t="shared" si="9"/>
        <v>3.0230999999999999</v>
      </c>
      <c r="M81">
        <f t="shared" si="10"/>
        <v>3.3151837515975977</v>
      </c>
      <c r="N81">
        <v>62</v>
      </c>
      <c r="R81">
        <f t="shared" si="11"/>
        <v>2.5833333333333335</v>
      </c>
      <c r="S81">
        <f t="shared" si="27"/>
        <v>3</v>
      </c>
      <c r="T81">
        <f t="shared" si="28"/>
        <v>14</v>
      </c>
      <c r="U81">
        <f t="shared" si="12"/>
        <v>62</v>
      </c>
      <c r="V81">
        <f>($T$12*'10-day-rainfall'!X68+$T$13*'10-day-rainfall'!Y68+$T$14*'10-day-rainfall'!Z68+$T$15*'10-day-rainfall'!AA68)/12</f>
        <v>4.3809578335980506</v>
      </c>
      <c r="Y81">
        <f t="shared" si="32"/>
        <v>11.8</v>
      </c>
      <c r="Z81">
        <f t="shared" si="33"/>
        <v>0</v>
      </c>
      <c r="AA81">
        <f t="shared" si="13"/>
        <v>3.1602925000000002</v>
      </c>
      <c r="AB81">
        <f t="shared" si="14"/>
        <v>0</v>
      </c>
      <c r="AC81">
        <f t="shared" si="15"/>
        <v>0</v>
      </c>
      <c r="AD81">
        <f t="shared" si="16"/>
        <v>11.8</v>
      </c>
      <c r="AE81">
        <f t="shared" si="17"/>
        <v>3.1602925000000002</v>
      </c>
      <c r="AF81">
        <f t="shared" si="18"/>
        <v>0</v>
      </c>
      <c r="AG81">
        <f t="shared" si="19"/>
        <v>0</v>
      </c>
      <c r="AH81">
        <f t="shared" si="20"/>
        <v>0</v>
      </c>
    </row>
    <row r="82" spans="1:34" x14ac:dyDescent="0.25">
      <c r="A82">
        <v>63</v>
      </c>
      <c r="B82">
        <v>0.62</v>
      </c>
      <c r="C82">
        <f t="shared" si="31"/>
        <v>15.458000000000002</v>
      </c>
      <c r="D82">
        <f t="shared" si="5"/>
        <v>0.3490658503988659</v>
      </c>
      <c r="E82">
        <f t="shared" si="29"/>
        <v>903.35918932436641</v>
      </c>
      <c r="F82">
        <f t="shared" si="30"/>
        <v>466.31159466218321</v>
      </c>
      <c r="G82">
        <f t="shared" si="6"/>
        <v>421246.8641265824</v>
      </c>
      <c r="H82">
        <f t="shared" si="21"/>
        <v>1468655.1657460025</v>
      </c>
      <c r="I82">
        <f t="shared" si="22"/>
        <v>15.458000000000002</v>
      </c>
      <c r="J82">
        <f t="shared" si="7"/>
        <v>0</v>
      </c>
      <c r="K82">
        <f t="shared" si="8"/>
        <v>0.29253254453234889</v>
      </c>
      <c r="L82">
        <f t="shared" si="9"/>
        <v>3.0251999999999999</v>
      </c>
      <c r="M82">
        <f t="shared" si="10"/>
        <v>3.3177325445323489</v>
      </c>
      <c r="N82">
        <v>63</v>
      </c>
      <c r="R82">
        <f t="shared" si="11"/>
        <v>2.625</v>
      </c>
      <c r="S82">
        <f t="shared" si="27"/>
        <v>3</v>
      </c>
      <c r="T82">
        <f t="shared" si="28"/>
        <v>15</v>
      </c>
      <c r="U82">
        <f t="shared" si="12"/>
        <v>63</v>
      </c>
      <c r="V82">
        <f>($T$12*'10-day-rainfall'!X69+$T$13*'10-day-rainfall'!Y69+$T$14*'10-day-rainfall'!Z69+$T$15*'10-day-rainfall'!AA69)/12</f>
        <v>4.3809578335980506</v>
      </c>
      <c r="Y82">
        <f t="shared" si="32"/>
        <v>11.8</v>
      </c>
      <c r="Z82">
        <f t="shared" si="33"/>
        <v>0</v>
      </c>
      <c r="AA82">
        <f t="shared" si="13"/>
        <v>3.1602925000000002</v>
      </c>
      <c r="AB82">
        <f t="shared" si="14"/>
        <v>0</v>
      </c>
      <c r="AC82">
        <f t="shared" si="15"/>
        <v>0</v>
      </c>
      <c r="AD82">
        <f t="shared" si="16"/>
        <v>11.8</v>
      </c>
      <c r="AE82">
        <f t="shared" si="17"/>
        <v>3.1602925000000002</v>
      </c>
      <c r="AF82">
        <f t="shared" si="18"/>
        <v>0</v>
      </c>
      <c r="AG82">
        <f t="shared" si="19"/>
        <v>0</v>
      </c>
      <c r="AH82">
        <f t="shared" si="20"/>
        <v>0</v>
      </c>
    </row>
    <row r="83" spans="1:34" x14ac:dyDescent="0.25">
      <c r="A83">
        <v>64</v>
      </c>
      <c r="B83">
        <v>0.63</v>
      </c>
      <c r="C83">
        <f t="shared" si="31"/>
        <v>15.517000000000003</v>
      </c>
      <c r="D83">
        <f t="shared" si="5"/>
        <v>0.3490658503988659</v>
      </c>
      <c r="E83">
        <f t="shared" si="29"/>
        <v>903.83118932436639</v>
      </c>
      <c r="F83">
        <f t="shared" si="30"/>
        <v>466.78359466218319</v>
      </c>
      <c r="G83">
        <f t="shared" si="6"/>
        <v>421893.57152062398</v>
      </c>
      <c r="H83">
        <f t="shared" si="21"/>
        <v>1493527.8061587373</v>
      </c>
      <c r="I83">
        <f t="shared" si="22"/>
        <v>15.517000000000003</v>
      </c>
      <c r="J83">
        <f t="shared" si="7"/>
        <v>0</v>
      </c>
      <c r="K83">
        <f t="shared" si="8"/>
        <v>0.29298164688932216</v>
      </c>
      <c r="L83">
        <f t="shared" si="9"/>
        <v>3.0272999999999999</v>
      </c>
      <c r="M83">
        <f t="shared" si="10"/>
        <v>3.3202816468893221</v>
      </c>
      <c r="N83">
        <v>64</v>
      </c>
      <c r="R83">
        <f t="shared" si="11"/>
        <v>2.6666666666666665</v>
      </c>
      <c r="S83">
        <f t="shared" si="27"/>
        <v>3</v>
      </c>
      <c r="T83">
        <f t="shared" si="28"/>
        <v>16</v>
      </c>
      <c r="U83">
        <f t="shared" si="12"/>
        <v>64</v>
      </c>
      <c r="V83">
        <f>($T$12*'10-day-rainfall'!X70+$T$13*'10-day-rainfall'!Y70+$T$14*'10-day-rainfall'!Z70+$T$15*'10-day-rainfall'!AA70)/12</f>
        <v>4.3809578335980506</v>
      </c>
      <c r="Y83">
        <f t="shared" si="32"/>
        <v>11.8</v>
      </c>
      <c r="Z83">
        <f t="shared" si="33"/>
        <v>0</v>
      </c>
      <c r="AA83">
        <f t="shared" si="13"/>
        <v>3.1602925000000002</v>
      </c>
      <c r="AB83">
        <f t="shared" si="14"/>
        <v>0</v>
      </c>
      <c r="AC83">
        <f t="shared" si="15"/>
        <v>0</v>
      </c>
      <c r="AD83">
        <f t="shared" si="16"/>
        <v>11.8</v>
      </c>
      <c r="AE83">
        <f t="shared" si="17"/>
        <v>3.1602925000000002</v>
      </c>
      <c r="AF83">
        <f t="shared" si="18"/>
        <v>0</v>
      </c>
      <c r="AG83">
        <f t="shared" si="19"/>
        <v>0</v>
      </c>
      <c r="AH83">
        <f t="shared" si="20"/>
        <v>0</v>
      </c>
    </row>
    <row r="84" spans="1:34" x14ac:dyDescent="0.25">
      <c r="A84">
        <v>65</v>
      </c>
      <c r="B84">
        <v>0.64</v>
      </c>
      <c r="C84">
        <f t="shared" si="31"/>
        <v>15.576000000000002</v>
      </c>
      <c r="D84">
        <f t="shared" si="5"/>
        <v>0.3490658503988659</v>
      </c>
      <c r="E84">
        <f t="shared" ref="E84:E120" si="34">IF($C84&lt;$C$5,0,$C$13+2*$C$7*($C84-$C$5))</f>
        <v>904.30318932436637</v>
      </c>
      <c r="F84">
        <f t="shared" ref="F84:F120" si="35">IF($C84&lt;$C$5,0,$C$14+2*$C$7*($C84-$C$5))</f>
        <v>467.25559466218323</v>
      </c>
      <c r="G84">
        <f t="shared" si="6"/>
        <v>422540.72448266565</v>
      </c>
      <c r="H84">
        <f t="shared" si="21"/>
        <v>1518438.6154523559</v>
      </c>
      <c r="I84">
        <f t="shared" si="22"/>
        <v>15.576000000000002</v>
      </c>
      <c r="J84">
        <f t="shared" si="7"/>
        <v>0</v>
      </c>
      <c r="K84">
        <f t="shared" si="8"/>
        <v>0.29343105866851776</v>
      </c>
      <c r="L84">
        <f t="shared" si="9"/>
        <v>3.0293999999999999</v>
      </c>
      <c r="M84">
        <f t="shared" si="10"/>
        <v>3.3228310586685175</v>
      </c>
      <c r="N84">
        <v>65</v>
      </c>
      <c r="R84">
        <f t="shared" si="11"/>
        <v>2.7083333333333335</v>
      </c>
      <c r="S84">
        <f t="shared" si="27"/>
        <v>3</v>
      </c>
      <c r="T84">
        <f t="shared" si="28"/>
        <v>17</v>
      </c>
      <c r="U84">
        <f t="shared" si="12"/>
        <v>65</v>
      </c>
      <c r="V84">
        <f>($T$12*'10-day-rainfall'!X71+$T$13*'10-day-rainfall'!Y71+$T$14*'10-day-rainfall'!Z71+$T$15*'10-day-rainfall'!AA71)/12</f>
        <v>4.3809578335980506</v>
      </c>
      <c r="Y84">
        <f t="shared" si="32"/>
        <v>11.8</v>
      </c>
      <c r="Z84">
        <f t="shared" si="33"/>
        <v>0</v>
      </c>
      <c r="AA84">
        <f t="shared" si="13"/>
        <v>3.1602925000000002</v>
      </c>
      <c r="AB84">
        <f t="shared" si="14"/>
        <v>0</v>
      </c>
      <c r="AC84">
        <f t="shared" si="15"/>
        <v>0</v>
      </c>
      <c r="AD84">
        <f t="shared" si="16"/>
        <v>11.8</v>
      </c>
      <c r="AE84">
        <f t="shared" si="17"/>
        <v>3.1602925000000002</v>
      </c>
      <c r="AF84">
        <f t="shared" si="18"/>
        <v>0</v>
      </c>
      <c r="AG84">
        <f t="shared" si="19"/>
        <v>0</v>
      </c>
      <c r="AH84">
        <f t="shared" si="20"/>
        <v>0</v>
      </c>
    </row>
    <row r="85" spans="1:34" x14ac:dyDescent="0.25">
      <c r="A85">
        <v>66</v>
      </c>
      <c r="B85">
        <v>0.65</v>
      </c>
      <c r="C85">
        <f t="shared" ref="C85:C116" si="36">$C$20+B85*(MAX($C$6,$C$6+$C$5-$C$10))</f>
        <v>15.635000000000002</v>
      </c>
      <c r="D85">
        <f t="shared" ref="D85:D120" si="37">IF(C85&gt;=$C$10+$C$11/12,PI()*($C$11/24)^2,IF(C85&lt;=$C$10,0,($C$11/12)^2*(1/8)*((PI()+2*ASIN((C85-$C$10-$C$11/24)/($C$11/24)))-SIN(PI()+2*ASIN((C85-$C$10-$C$11/24)/($C$11/24))))))</f>
        <v>0.3490658503988659</v>
      </c>
      <c r="E85">
        <f t="shared" si="34"/>
        <v>904.77518932436647</v>
      </c>
      <c r="F85">
        <f t="shared" si="35"/>
        <v>467.72759466218321</v>
      </c>
      <c r="G85">
        <f t="shared" ref="G85:G120" si="38">IF(C85&lt;$C$5,$C$12,E85*F85)</f>
        <v>423188.32301270735</v>
      </c>
      <c r="H85">
        <f t="shared" si="21"/>
        <v>1543387.6199153704</v>
      </c>
      <c r="I85">
        <f t="shared" si="22"/>
        <v>15.635000000000002</v>
      </c>
      <c r="J85">
        <f t="shared" ref="J85:J120" si="39">$C$15*IF(C85&lt;=$C$10,0,IF(C85&gt;=$C$10+$C$11/12,0.6*D85*SQRT(64.4*(C85-$C$10+$C$11/24)),0.6*D85*SQRT(64.4*(C85-$C$10)/2)))</f>
        <v>0</v>
      </c>
      <c r="K85">
        <f t="shared" ref="K85:K120" si="40">IF(C85&lt;$C$5,0,G85*$C$9/12/3600)</f>
        <v>0.29388077986993566</v>
      </c>
      <c r="L85">
        <f t="shared" ref="L85:L119" si="41">VLOOKUP($C85,$F$6:$G$13,2)+(C85-VLOOKUP($C85,$F$6:$F$13,1))*(VLOOKUP(VLOOKUP($C85,$F$6:$H$13,3)+1,$E$6:$G$13,3)-VLOOKUP($C85,$F$6:$G$13,2))/(VLOOKUP(VLOOKUP($C85,$F$6:$H$13,3)+1,$E$6:$F$13,2)-VLOOKUP($C85,$F$6:$F$13,1))</f>
        <v>3.0314999999999999</v>
      </c>
      <c r="M85">
        <f t="shared" ref="M85:M120" si="42">J85+K85+L85</f>
        <v>3.3253807798699357</v>
      </c>
      <c r="N85">
        <v>66</v>
      </c>
      <c r="R85">
        <f t="shared" ref="R85:R148" si="43">U85/24</f>
        <v>2.75</v>
      </c>
      <c r="S85">
        <f t="shared" si="27"/>
        <v>3</v>
      </c>
      <c r="T85">
        <f t="shared" si="28"/>
        <v>18</v>
      </c>
      <c r="U85">
        <f t="shared" ref="U85:U148" si="44">(S85-1)*24+T85</f>
        <v>66</v>
      </c>
      <c r="V85">
        <f>($T$12*'10-day-rainfall'!X72+$T$13*'10-day-rainfall'!Y72+$T$14*'10-day-rainfall'!Z72+$T$15*'10-day-rainfall'!AA72)/12</f>
        <v>4.3809578335980506</v>
      </c>
      <c r="Y85">
        <f t="shared" si="32"/>
        <v>11.8</v>
      </c>
      <c r="Z85">
        <f t="shared" si="33"/>
        <v>0</v>
      </c>
      <c r="AA85">
        <f t="shared" ref="AA85:AA148" si="45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3.1602925000000002</v>
      </c>
      <c r="AB85">
        <f t="shared" ref="AB85:AB148" si="46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7">MAX(0,AB85+(Z85-AA85)*1800)</f>
        <v>0</v>
      </c>
      <c r="AD85">
        <f t="shared" ref="AD85:AD148" si="48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11.8</v>
      </c>
      <c r="AE85">
        <f t="shared" ref="AE85:AE148" si="49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3.1602925000000002</v>
      </c>
      <c r="AF85">
        <f t="shared" ref="AF85:AF148" si="50">MAX(0,AB85+(Z85-AE85)*3600)</f>
        <v>0</v>
      </c>
      <c r="AG85">
        <f t="shared" ref="AG85:AG148" si="51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  <c r="AH85">
        <f t="shared" ref="AH85:AH148" si="52">AB85/43560</f>
        <v>0</v>
      </c>
    </row>
    <row r="86" spans="1:34" x14ac:dyDescent="0.25">
      <c r="A86">
        <v>67</v>
      </c>
      <c r="B86">
        <v>0.66</v>
      </c>
      <c r="C86">
        <f t="shared" si="36"/>
        <v>15.694000000000003</v>
      </c>
      <c r="D86">
        <f t="shared" si="37"/>
        <v>0.3490658503988659</v>
      </c>
      <c r="E86">
        <f t="shared" si="34"/>
        <v>905.24718932436645</v>
      </c>
      <c r="F86">
        <f t="shared" si="35"/>
        <v>468.19959466218324</v>
      </c>
      <c r="G86">
        <f t="shared" si="38"/>
        <v>423836.36711074901</v>
      </c>
      <c r="H86">
        <f t="shared" ref="H86:H120" si="53">IF(C86&lt;$C$5,$C$12*(C86-$C$10),H85+(1/3)*(C86-MAX(C85,$C$5))*(G86+IF(C85&lt;$C$5,$C$13*$C$14,G85)+SQRT(G86*IF(C85&lt;$C$5,$C$13*$C$14,G85))))</f>
        <v>1568374.8458362925</v>
      </c>
      <c r="I86">
        <f t="shared" ref="I86:I120" si="54">C86</f>
        <v>15.694000000000003</v>
      </c>
      <c r="J86">
        <f t="shared" si="39"/>
        <v>0</v>
      </c>
      <c r="K86">
        <f t="shared" si="40"/>
        <v>0.29433081049357568</v>
      </c>
      <c r="L86">
        <f t="shared" si="41"/>
        <v>3.0335999999999999</v>
      </c>
      <c r="M86">
        <f t="shared" si="42"/>
        <v>3.3279308104935756</v>
      </c>
      <c r="N86">
        <v>67</v>
      </c>
      <c r="R86">
        <f t="shared" si="43"/>
        <v>2.7916666666666665</v>
      </c>
      <c r="S86">
        <f t="shared" si="27"/>
        <v>3</v>
      </c>
      <c r="T86">
        <f t="shared" si="28"/>
        <v>19</v>
      </c>
      <c r="U86">
        <f t="shared" si="44"/>
        <v>67</v>
      </c>
      <c r="V86">
        <f>($T$12*'10-day-rainfall'!X73+$T$13*'10-day-rainfall'!Y73+$T$14*'10-day-rainfall'!Z73+$T$15*'10-day-rainfall'!AA73)/12</f>
        <v>4.3809578335980506</v>
      </c>
      <c r="Y86">
        <f t="shared" si="32"/>
        <v>11.8</v>
      </c>
      <c r="Z86">
        <f t="shared" si="33"/>
        <v>0</v>
      </c>
      <c r="AA86">
        <f t="shared" si="45"/>
        <v>3.1602925000000002</v>
      </c>
      <c r="AB86">
        <f t="shared" si="46"/>
        <v>0</v>
      </c>
      <c r="AC86">
        <f t="shared" si="47"/>
        <v>0</v>
      </c>
      <c r="AD86">
        <f t="shared" si="48"/>
        <v>11.8</v>
      </c>
      <c r="AE86">
        <f t="shared" si="49"/>
        <v>3.1602925000000002</v>
      </c>
      <c r="AF86">
        <f t="shared" si="50"/>
        <v>0</v>
      </c>
      <c r="AG86">
        <f t="shared" si="51"/>
        <v>0</v>
      </c>
      <c r="AH86">
        <f t="shared" si="52"/>
        <v>0</v>
      </c>
    </row>
    <row r="87" spans="1:34" x14ac:dyDescent="0.25">
      <c r="A87">
        <v>68</v>
      </c>
      <c r="B87">
        <v>0.67</v>
      </c>
      <c r="C87">
        <f t="shared" si="36"/>
        <v>15.753000000000002</v>
      </c>
      <c r="D87">
        <f t="shared" si="37"/>
        <v>0.3490658503988659</v>
      </c>
      <c r="E87">
        <f t="shared" si="34"/>
        <v>905.71918932436643</v>
      </c>
      <c r="F87">
        <f t="shared" si="35"/>
        <v>468.67159466218322</v>
      </c>
      <c r="G87">
        <f t="shared" si="38"/>
        <v>424484.85677679064</v>
      </c>
      <c r="H87">
        <f t="shared" si="53"/>
        <v>1593400.3195036317</v>
      </c>
      <c r="I87">
        <f t="shared" si="54"/>
        <v>15.753000000000002</v>
      </c>
      <c r="J87">
        <f t="shared" si="39"/>
        <v>0</v>
      </c>
      <c r="K87">
        <f t="shared" si="40"/>
        <v>0.29478115053943793</v>
      </c>
      <c r="L87">
        <f t="shared" si="41"/>
        <v>3.0356999999999998</v>
      </c>
      <c r="M87">
        <f t="shared" si="42"/>
        <v>3.3304811505394376</v>
      </c>
      <c r="N87">
        <v>68</v>
      </c>
      <c r="R87">
        <f t="shared" si="43"/>
        <v>2.8333333333333335</v>
      </c>
      <c r="S87">
        <f t="shared" si="27"/>
        <v>3</v>
      </c>
      <c r="T87">
        <f t="shared" si="28"/>
        <v>20</v>
      </c>
      <c r="U87">
        <f t="shared" si="44"/>
        <v>68</v>
      </c>
      <c r="V87">
        <f>($T$12*'10-day-rainfall'!X74+$T$13*'10-day-rainfall'!Y74+$T$14*'10-day-rainfall'!Z74+$T$15*'10-day-rainfall'!AA74)/12</f>
        <v>4.3809578335980506</v>
      </c>
      <c r="Y87">
        <f t="shared" si="32"/>
        <v>11.8</v>
      </c>
      <c r="Z87">
        <f t="shared" si="33"/>
        <v>0</v>
      </c>
      <c r="AA87">
        <f t="shared" si="45"/>
        <v>3.1602925000000002</v>
      </c>
      <c r="AB87">
        <f t="shared" si="46"/>
        <v>0</v>
      </c>
      <c r="AC87">
        <f t="shared" si="47"/>
        <v>0</v>
      </c>
      <c r="AD87">
        <f t="shared" si="48"/>
        <v>11.8</v>
      </c>
      <c r="AE87">
        <f t="shared" si="49"/>
        <v>3.1602925000000002</v>
      </c>
      <c r="AF87">
        <f t="shared" si="50"/>
        <v>0</v>
      </c>
      <c r="AG87">
        <f t="shared" si="51"/>
        <v>0</v>
      </c>
      <c r="AH87">
        <f t="shared" si="52"/>
        <v>0</v>
      </c>
    </row>
    <row r="88" spans="1:34" x14ac:dyDescent="0.25">
      <c r="A88">
        <v>69</v>
      </c>
      <c r="B88">
        <v>0.68</v>
      </c>
      <c r="C88">
        <f t="shared" si="36"/>
        <v>15.812000000000001</v>
      </c>
      <c r="D88">
        <f t="shared" si="37"/>
        <v>0.3490658503988659</v>
      </c>
      <c r="E88">
        <f t="shared" si="34"/>
        <v>906.19118932436641</v>
      </c>
      <c r="F88">
        <f t="shared" si="35"/>
        <v>469.1435946621832</v>
      </c>
      <c r="G88">
        <f t="shared" si="38"/>
        <v>425133.79201083229</v>
      </c>
      <c r="H88">
        <f t="shared" si="53"/>
        <v>1618464.0672059001</v>
      </c>
      <c r="I88">
        <f t="shared" si="54"/>
        <v>15.812000000000001</v>
      </c>
      <c r="J88">
        <f t="shared" si="39"/>
        <v>0</v>
      </c>
      <c r="K88">
        <f t="shared" si="40"/>
        <v>0.29523180000752242</v>
      </c>
      <c r="L88">
        <f t="shared" si="41"/>
        <v>3.0377999999999998</v>
      </c>
      <c r="M88">
        <f t="shared" si="42"/>
        <v>3.3330318000075221</v>
      </c>
      <c r="N88">
        <v>69</v>
      </c>
      <c r="R88">
        <f t="shared" si="43"/>
        <v>2.875</v>
      </c>
      <c r="S88">
        <f t="shared" si="27"/>
        <v>3</v>
      </c>
      <c r="T88">
        <f t="shared" si="28"/>
        <v>21</v>
      </c>
      <c r="U88">
        <f t="shared" si="44"/>
        <v>69</v>
      </c>
      <c r="V88">
        <f>($T$12*'10-day-rainfall'!X75+$T$13*'10-day-rainfall'!Y75+$T$14*'10-day-rainfall'!Z75+$T$15*'10-day-rainfall'!AA75)/12</f>
        <v>4.3809578335980506</v>
      </c>
      <c r="Y88">
        <f t="shared" si="32"/>
        <v>11.8</v>
      </c>
      <c r="Z88">
        <f t="shared" si="33"/>
        <v>0</v>
      </c>
      <c r="AA88">
        <f t="shared" si="45"/>
        <v>3.1602925000000002</v>
      </c>
      <c r="AB88">
        <f t="shared" si="46"/>
        <v>0</v>
      </c>
      <c r="AC88">
        <f t="shared" si="47"/>
        <v>0</v>
      </c>
      <c r="AD88">
        <f t="shared" si="48"/>
        <v>11.8</v>
      </c>
      <c r="AE88">
        <f t="shared" si="49"/>
        <v>3.1602925000000002</v>
      </c>
      <c r="AF88">
        <f t="shared" si="50"/>
        <v>0</v>
      </c>
      <c r="AG88">
        <f t="shared" si="51"/>
        <v>0</v>
      </c>
      <c r="AH88">
        <f t="shared" si="52"/>
        <v>0</v>
      </c>
    </row>
    <row r="89" spans="1:34" x14ac:dyDescent="0.25">
      <c r="A89">
        <v>70</v>
      </c>
      <c r="B89">
        <v>0.69000000000000006</v>
      </c>
      <c r="C89">
        <f t="shared" si="36"/>
        <v>15.871000000000002</v>
      </c>
      <c r="D89">
        <f t="shared" si="37"/>
        <v>0.3490658503988659</v>
      </c>
      <c r="E89">
        <f t="shared" si="34"/>
        <v>906.66318932436639</v>
      </c>
      <c r="F89">
        <f t="shared" si="35"/>
        <v>469.61559466218318</v>
      </c>
      <c r="G89">
        <f t="shared" si="38"/>
        <v>425783.17281287391</v>
      </c>
      <c r="H89">
        <f t="shared" si="53"/>
        <v>1643566.1152316094</v>
      </c>
      <c r="I89">
        <f t="shared" si="54"/>
        <v>15.871000000000002</v>
      </c>
      <c r="J89">
        <f t="shared" si="39"/>
        <v>0</v>
      </c>
      <c r="K89">
        <f t="shared" si="40"/>
        <v>0.29568275889782908</v>
      </c>
      <c r="L89">
        <f t="shared" si="41"/>
        <v>3.0398999999999998</v>
      </c>
      <c r="M89">
        <f t="shared" si="42"/>
        <v>3.3355827588978291</v>
      </c>
      <c r="N89">
        <v>70</v>
      </c>
      <c r="R89">
        <f t="shared" si="43"/>
        <v>2.9166666666666665</v>
      </c>
      <c r="S89">
        <f t="shared" si="27"/>
        <v>3</v>
      </c>
      <c r="T89">
        <f t="shared" si="28"/>
        <v>22</v>
      </c>
      <c r="U89">
        <f t="shared" si="44"/>
        <v>70</v>
      </c>
      <c r="V89">
        <f>($T$12*'10-day-rainfall'!X76+$T$13*'10-day-rainfall'!Y76+$T$14*'10-day-rainfall'!Z76+$T$15*'10-day-rainfall'!AA76)/12</f>
        <v>4.3809578335980506</v>
      </c>
      <c r="Y89">
        <f t="shared" si="32"/>
        <v>11.8</v>
      </c>
      <c r="Z89">
        <f t="shared" si="33"/>
        <v>0</v>
      </c>
      <c r="AA89">
        <f t="shared" si="45"/>
        <v>3.1602925000000002</v>
      </c>
      <c r="AB89">
        <f t="shared" si="46"/>
        <v>0</v>
      </c>
      <c r="AC89">
        <f t="shared" si="47"/>
        <v>0</v>
      </c>
      <c r="AD89">
        <f t="shared" si="48"/>
        <v>11.8</v>
      </c>
      <c r="AE89">
        <f t="shared" si="49"/>
        <v>3.1602925000000002</v>
      </c>
      <c r="AF89">
        <f t="shared" si="50"/>
        <v>0</v>
      </c>
      <c r="AG89">
        <f t="shared" si="51"/>
        <v>0</v>
      </c>
      <c r="AH89">
        <f t="shared" si="52"/>
        <v>0</v>
      </c>
    </row>
    <row r="90" spans="1:34" x14ac:dyDescent="0.25">
      <c r="A90">
        <v>71</v>
      </c>
      <c r="B90">
        <v>0.70000000000000007</v>
      </c>
      <c r="C90">
        <f t="shared" si="36"/>
        <v>15.930000000000003</v>
      </c>
      <c r="D90">
        <f t="shared" si="37"/>
        <v>0.3490658503988659</v>
      </c>
      <c r="E90">
        <f t="shared" si="34"/>
        <v>907.13518932436637</v>
      </c>
      <c r="F90">
        <f t="shared" si="35"/>
        <v>470.08759466218322</v>
      </c>
      <c r="G90">
        <f t="shared" si="38"/>
        <v>426432.99918291555</v>
      </c>
      <c r="H90">
        <f t="shared" si="53"/>
        <v>1668706.48986927</v>
      </c>
      <c r="I90">
        <f t="shared" si="54"/>
        <v>15.930000000000003</v>
      </c>
      <c r="J90">
        <f t="shared" si="39"/>
        <v>0</v>
      </c>
      <c r="K90">
        <f t="shared" si="40"/>
        <v>0.29613402721035798</v>
      </c>
      <c r="L90">
        <f t="shared" si="41"/>
        <v>3.0419999999999998</v>
      </c>
      <c r="M90">
        <f t="shared" si="42"/>
        <v>3.3381340272103577</v>
      </c>
      <c r="N90">
        <v>71</v>
      </c>
      <c r="R90">
        <f t="shared" si="43"/>
        <v>2.9583333333333335</v>
      </c>
      <c r="S90">
        <f t="shared" si="27"/>
        <v>3</v>
      </c>
      <c r="T90">
        <f t="shared" si="28"/>
        <v>23</v>
      </c>
      <c r="U90">
        <f t="shared" si="44"/>
        <v>71</v>
      </c>
      <c r="V90">
        <f>($T$12*'10-day-rainfall'!X77+$T$13*'10-day-rainfall'!Y77+$T$14*'10-day-rainfall'!Z77+$T$15*'10-day-rainfall'!AA77)/12</f>
        <v>4.3809578335980506</v>
      </c>
      <c r="Y90">
        <f t="shared" si="32"/>
        <v>11.8</v>
      </c>
      <c r="Z90">
        <f t="shared" si="33"/>
        <v>0</v>
      </c>
      <c r="AA90">
        <f t="shared" si="45"/>
        <v>3.1602925000000002</v>
      </c>
      <c r="AB90">
        <f t="shared" si="46"/>
        <v>0</v>
      </c>
      <c r="AC90">
        <f t="shared" si="47"/>
        <v>0</v>
      </c>
      <c r="AD90">
        <f t="shared" si="48"/>
        <v>11.8</v>
      </c>
      <c r="AE90">
        <f t="shared" si="49"/>
        <v>3.1602925000000002</v>
      </c>
      <c r="AF90">
        <f t="shared" si="50"/>
        <v>0</v>
      </c>
      <c r="AG90">
        <f t="shared" si="51"/>
        <v>0</v>
      </c>
      <c r="AH90">
        <f t="shared" si="52"/>
        <v>0</v>
      </c>
    </row>
    <row r="91" spans="1:34" x14ac:dyDescent="0.25">
      <c r="A91">
        <v>72</v>
      </c>
      <c r="B91">
        <v>0.71</v>
      </c>
      <c r="C91">
        <f t="shared" si="36"/>
        <v>15.989000000000001</v>
      </c>
      <c r="D91">
        <f t="shared" si="37"/>
        <v>0.3490658503988659</v>
      </c>
      <c r="E91">
        <f t="shared" si="34"/>
        <v>907.60718932436635</v>
      </c>
      <c r="F91">
        <f t="shared" si="35"/>
        <v>470.5595946621832</v>
      </c>
      <c r="G91">
        <f t="shared" si="38"/>
        <v>427083.27112095722</v>
      </c>
      <c r="H91">
        <f t="shared" si="53"/>
        <v>1693885.2174073916</v>
      </c>
      <c r="I91">
        <f t="shared" si="54"/>
        <v>15.989000000000001</v>
      </c>
      <c r="J91">
        <f t="shared" si="39"/>
        <v>0</v>
      </c>
      <c r="K91">
        <f t="shared" si="40"/>
        <v>0.29658560494510916</v>
      </c>
      <c r="L91">
        <f t="shared" si="41"/>
        <v>3.0440999999999998</v>
      </c>
      <c r="M91">
        <f t="shared" si="42"/>
        <v>3.3406856049451088</v>
      </c>
      <c r="N91">
        <v>72</v>
      </c>
      <c r="R91">
        <f t="shared" si="43"/>
        <v>3</v>
      </c>
      <c r="S91">
        <f t="shared" si="27"/>
        <v>3</v>
      </c>
      <c r="T91">
        <f t="shared" si="28"/>
        <v>24</v>
      </c>
      <c r="U91">
        <f t="shared" si="44"/>
        <v>72</v>
      </c>
      <c r="V91">
        <f>($T$12*'10-day-rainfall'!X78+$T$13*'10-day-rainfall'!Y78+$T$14*'10-day-rainfall'!Z78+$T$15*'10-day-rainfall'!AA78)/12</f>
        <v>4.3809578335980506</v>
      </c>
      <c r="Y91">
        <f t="shared" si="32"/>
        <v>11.8</v>
      </c>
      <c r="Z91">
        <f t="shared" si="33"/>
        <v>0</v>
      </c>
      <c r="AA91">
        <f t="shared" si="45"/>
        <v>3.1602925000000002</v>
      </c>
      <c r="AB91">
        <f t="shared" si="46"/>
        <v>0</v>
      </c>
      <c r="AC91">
        <f t="shared" si="47"/>
        <v>0</v>
      </c>
      <c r="AD91">
        <f t="shared" si="48"/>
        <v>11.8</v>
      </c>
      <c r="AE91">
        <f t="shared" si="49"/>
        <v>3.1602925000000002</v>
      </c>
      <c r="AF91">
        <f t="shared" si="50"/>
        <v>0</v>
      </c>
      <c r="AG91">
        <f t="shared" si="51"/>
        <v>0</v>
      </c>
      <c r="AH91">
        <f t="shared" si="52"/>
        <v>0</v>
      </c>
    </row>
    <row r="92" spans="1:34" x14ac:dyDescent="0.25">
      <c r="A92">
        <v>73</v>
      </c>
      <c r="B92">
        <v>0.72</v>
      </c>
      <c r="C92">
        <f t="shared" si="36"/>
        <v>16.048000000000002</v>
      </c>
      <c r="D92">
        <f t="shared" si="37"/>
        <v>0.3490658503988659</v>
      </c>
      <c r="E92">
        <f t="shared" si="34"/>
        <v>908.07918932436644</v>
      </c>
      <c r="F92">
        <f t="shared" si="35"/>
        <v>471.03159466218324</v>
      </c>
      <c r="G92">
        <f t="shared" si="38"/>
        <v>427733.98862699891</v>
      </c>
      <c r="H92">
        <f t="shared" si="53"/>
        <v>1719102.3241344881</v>
      </c>
      <c r="I92">
        <f t="shared" si="54"/>
        <v>16.048000000000002</v>
      </c>
      <c r="J92">
        <f t="shared" si="39"/>
        <v>0</v>
      </c>
      <c r="K92">
        <f t="shared" si="40"/>
        <v>0.29703749210208252</v>
      </c>
      <c r="L92">
        <f t="shared" si="41"/>
        <v>3.0461999999999998</v>
      </c>
      <c r="M92">
        <f t="shared" si="42"/>
        <v>3.3432374921020824</v>
      </c>
      <c r="N92">
        <v>73</v>
      </c>
      <c r="R92">
        <f t="shared" si="43"/>
        <v>3.0416666666666665</v>
      </c>
      <c r="S92">
        <f t="shared" si="27"/>
        <v>4</v>
      </c>
      <c r="T92">
        <f t="shared" si="28"/>
        <v>1</v>
      </c>
      <c r="U92">
        <f t="shared" si="44"/>
        <v>73</v>
      </c>
      <c r="V92">
        <f>($T$12*'10-day-rainfall'!X79+$T$13*'10-day-rainfall'!Y79+$T$14*'10-day-rainfall'!Z79+$T$15*'10-day-rainfall'!AA79)/12</f>
        <v>4.3809578335980506</v>
      </c>
      <c r="Y92">
        <f t="shared" si="32"/>
        <v>11.8</v>
      </c>
      <c r="Z92">
        <f t="shared" si="33"/>
        <v>0</v>
      </c>
      <c r="AA92">
        <f t="shared" si="45"/>
        <v>3.1602925000000002</v>
      </c>
      <c r="AB92">
        <f t="shared" si="46"/>
        <v>0</v>
      </c>
      <c r="AC92">
        <f t="shared" si="47"/>
        <v>0</v>
      </c>
      <c r="AD92">
        <f t="shared" si="48"/>
        <v>11.8</v>
      </c>
      <c r="AE92">
        <f t="shared" si="49"/>
        <v>3.1602925000000002</v>
      </c>
      <c r="AF92">
        <f t="shared" si="50"/>
        <v>0</v>
      </c>
      <c r="AG92">
        <f t="shared" si="51"/>
        <v>0</v>
      </c>
      <c r="AH92">
        <f t="shared" si="52"/>
        <v>0</v>
      </c>
    </row>
    <row r="93" spans="1:34" x14ac:dyDescent="0.25">
      <c r="A93">
        <v>74</v>
      </c>
      <c r="B93">
        <v>0.73</v>
      </c>
      <c r="C93">
        <f t="shared" si="36"/>
        <v>16.107000000000003</v>
      </c>
      <c r="D93">
        <f t="shared" si="37"/>
        <v>0.3490658503988659</v>
      </c>
      <c r="E93">
        <f t="shared" si="34"/>
        <v>908.55118932436642</v>
      </c>
      <c r="F93">
        <f t="shared" si="35"/>
        <v>471.50359466218322</v>
      </c>
      <c r="G93">
        <f t="shared" si="38"/>
        <v>428385.15170104057</v>
      </c>
      <c r="H93">
        <f t="shared" si="53"/>
        <v>1744357.8363390693</v>
      </c>
      <c r="I93">
        <f t="shared" si="54"/>
        <v>16.107000000000003</v>
      </c>
      <c r="J93">
        <f t="shared" si="39"/>
        <v>0</v>
      </c>
      <c r="K93">
        <f t="shared" si="40"/>
        <v>0.29748968868127817</v>
      </c>
      <c r="L93">
        <f t="shared" si="41"/>
        <v>3.0482999999999998</v>
      </c>
      <c r="M93">
        <f t="shared" si="42"/>
        <v>3.3457896886812781</v>
      </c>
      <c r="N93">
        <v>74</v>
      </c>
      <c r="R93">
        <f t="shared" si="43"/>
        <v>3.0833333333333335</v>
      </c>
      <c r="S93">
        <f t="shared" si="27"/>
        <v>4</v>
      </c>
      <c r="T93">
        <f t="shared" si="28"/>
        <v>2</v>
      </c>
      <c r="U93">
        <f t="shared" si="44"/>
        <v>74</v>
      </c>
      <c r="V93">
        <f>($T$12*'10-day-rainfall'!X80+$T$13*'10-day-rainfall'!Y80+$T$14*'10-day-rainfall'!Z80+$T$15*'10-day-rainfall'!AA80)/12</f>
        <v>4.3809578335980506</v>
      </c>
      <c r="Y93">
        <f t="shared" si="32"/>
        <v>11.8</v>
      </c>
      <c r="Z93">
        <f t="shared" si="33"/>
        <v>0</v>
      </c>
      <c r="AA93">
        <f t="shared" si="45"/>
        <v>3.1602925000000002</v>
      </c>
      <c r="AB93">
        <f t="shared" si="46"/>
        <v>0</v>
      </c>
      <c r="AC93">
        <f t="shared" si="47"/>
        <v>0</v>
      </c>
      <c r="AD93">
        <f t="shared" si="48"/>
        <v>11.8</v>
      </c>
      <c r="AE93">
        <f t="shared" si="49"/>
        <v>3.1602925000000002</v>
      </c>
      <c r="AF93">
        <f t="shared" si="50"/>
        <v>0</v>
      </c>
      <c r="AG93">
        <f t="shared" si="51"/>
        <v>0</v>
      </c>
      <c r="AH93">
        <f t="shared" si="52"/>
        <v>0</v>
      </c>
    </row>
    <row r="94" spans="1:34" x14ac:dyDescent="0.25">
      <c r="A94">
        <v>75</v>
      </c>
      <c r="B94">
        <v>0.74</v>
      </c>
      <c r="C94">
        <f t="shared" si="36"/>
        <v>16.166000000000004</v>
      </c>
      <c r="D94">
        <f t="shared" si="37"/>
        <v>0.3490658503988659</v>
      </c>
      <c r="E94">
        <f t="shared" si="34"/>
        <v>909.0231893243664</v>
      </c>
      <c r="F94">
        <f t="shared" si="35"/>
        <v>471.9755946621832</v>
      </c>
      <c r="G94">
        <f t="shared" si="38"/>
        <v>429036.76034308219</v>
      </c>
      <c r="H94">
        <f t="shared" si="53"/>
        <v>1769651.7803096464</v>
      </c>
      <c r="I94">
        <f t="shared" si="54"/>
        <v>16.166000000000004</v>
      </c>
      <c r="J94">
        <f t="shared" si="39"/>
        <v>0</v>
      </c>
      <c r="K94">
        <f t="shared" si="40"/>
        <v>0.29794219468269595</v>
      </c>
      <c r="L94">
        <f t="shared" si="41"/>
        <v>3.0503999999999998</v>
      </c>
      <c r="M94">
        <f t="shared" si="42"/>
        <v>3.3483421946826959</v>
      </c>
      <c r="N94">
        <v>75</v>
      </c>
      <c r="R94">
        <f t="shared" si="43"/>
        <v>3.125</v>
      </c>
      <c r="S94">
        <f t="shared" si="27"/>
        <v>4</v>
      </c>
      <c r="T94">
        <f t="shared" si="28"/>
        <v>3</v>
      </c>
      <c r="U94">
        <f t="shared" si="44"/>
        <v>75</v>
      </c>
      <c r="V94">
        <f>($T$12*'10-day-rainfall'!X81+$T$13*'10-day-rainfall'!Y81+$T$14*'10-day-rainfall'!Z81+$T$15*'10-day-rainfall'!AA81)/12</f>
        <v>4.3809578335980506</v>
      </c>
      <c r="Y94">
        <f t="shared" si="32"/>
        <v>11.8</v>
      </c>
      <c r="Z94">
        <f t="shared" si="33"/>
        <v>0</v>
      </c>
      <c r="AA94">
        <f t="shared" si="45"/>
        <v>3.1602925000000002</v>
      </c>
      <c r="AB94">
        <f t="shared" si="46"/>
        <v>0</v>
      </c>
      <c r="AC94">
        <f t="shared" si="47"/>
        <v>0</v>
      </c>
      <c r="AD94">
        <f t="shared" si="48"/>
        <v>11.8</v>
      </c>
      <c r="AE94">
        <f t="shared" si="49"/>
        <v>3.1602925000000002</v>
      </c>
      <c r="AF94">
        <f t="shared" si="50"/>
        <v>0</v>
      </c>
      <c r="AG94">
        <f t="shared" si="51"/>
        <v>0</v>
      </c>
      <c r="AH94">
        <f t="shared" si="52"/>
        <v>0</v>
      </c>
    </row>
    <row r="95" spans="1:34" x14ac:dyDescent="0.25">
      <c r="A95">
        <v>76</v>
      </c>
      <c r="B95">
        <v>0.75</v>
      </c>
      <c r="C95">
        <f t="shared" si="36"/>
        <v>16.225000000000001</v>
      </c>
      <c r="D95">
        <f t="shared" si="37"/>
        <v>0.3490658503988659</v>
      </c>
      <c r="E95">
        <f t="shared" si="34"/>
        <v>909.49518932436638</v>
      </c>
      <c r="F95">
        <f t="shared" si="35"/>
        <v>472.44759466218318</v>
      </c>
      <c r="G95">
        <f t="shared" si="38"/>
        <v>429688.81455312378</v>
      </c>
      <c r="H95">
        <f t="shared" si="53"/>
        <v>1794984.1823347288</v>
      </c>
      <c r="I95">
        <f t="shared" si="54"/>
        <v>16.225000000000001</v>
      </c>
      <c r="J95">
        <f t="shared" si="39"/>
        <v>0</v>
      </c>
      <c r="K95">
        <f t="shared" si="40"/>
        <v>0.29839501010633596</v>
      </c>
      <c r="L95">
        <f t="shared" si="41"/>
        <v>3.0524999999999998</v>
      </c>
      <c r="M95">
        <f t="shared" si="42"/>
        <v>3.3508950101063357</v>
      </c>
      <c r="N95">
        <v>76</v>
      </c>
      <c r="R95">
        <f t="shared" si="43"/>
        <v>3.1666666666666665</v>
      </c>
      <c r="S95">
        <f t="shared" si="27"/>
        <v>4</v>
      </c>
      <c r="T95">
        <f t="shared" si="28"/>
        <v>4</v>
      </c>
      <c r="U95">
        <f t="shared" si="44"/>
        <v>76</v>
      </c>
      <c r="V95">
        <f>($T$12*'10-day-rainfall'!X82+$T$13*'10-day-rainfall'!Y82+$T$14*'10-day-rainfall'!Z82+$T$15*'10-day-rainfall'!AA82)/12</f>
        <v>4.3809578335980506</v>
      </c>
      <c r="Y95">
        <f t="shared" si="32"/>
        <v>11.8</v>
      </c>
      <c r="Z95">
        <f t="shared" si="33"/>
        <v>0</v>
      </c>
      <c r="AA95">
        <f t="shared" si="45"/>
        <v>3.1602925000000002</v>
      </c>
      <c r="AB95">
        <f t="shared" si="46"/>
        <v>0</v>
      </c>
      <c r="AC95">
        <f t="shared" si="47"/>
        <v>0</v>
      </c>
      <c r="AD95">
        <f t="shared" si="48"/>
        <v>11.8</v>
      </c>
      <c r="AE95">
        <f t="shared" si="49"/>
        <v>3.1602925000000002</v>
      </c>
      <c r="AF95">
        <f t="shared" si="50"/>
        <v>0</v>
      </c>
      <c r="AG95">
        <f t="shared" si="51"/>
        <v>0</v>
      </c>
      <c r="AH95">
        <f t="shared" si="52"/>
        <v>0</v>
      </c>
    </row>
    <row r="96" spans="1:34" x14ac:dyDescent="0.25">
      <c r="A96">
        <v>77</v>
      </c>
      <c r="B96">
        <v>0.76</v>
      </c>
      <c r="C96">
        <f t="shared" si="36"/>
        <v>16.284000000000002</v>
      </c>
      <c r="D96">
        <f t="shared" si="37"/>
        <v>0.3490658503988659</v>
      </c>
      <c r="E96">
        <f t="shared" si="34"/>
        <v>909.96718932436647</v>
      </c>
      <c r="F96">
        <f t="shared" si="35"/>
        <v>472.91959466218321</v>
      </c>
      <c r="G96">
        <f t="shared" si="38"/>
        <v>430341.31433116551</v>
      </c>
      <c r="H96">
        <f t="shared" si="53"/>
        <v>1820355.0687028307</v>
      </c>
      <c r="I96">
        <f t="shared" si="54"/>
        <v>16.284000000000002</v>
      </c>
      <c r="J96">
        <f t="shared" si="39"/>
        <v>0</v>
      </c>
      <c r="K96">
        <f t="shared" si="40"/>
        <v>0.29884813495219831</v>
      </c>
      <c r="L96">
        <f t="shared" si="41"/>
        <v>3.0545999999999998</v>
      </c>
      <c r="M96">
        <f t="shared" si="42"/>
        <v>3.3534481349521981</v>
      </c>
      <c r="N96">
        <v>77</v>
      </c>
      <c r="R96">
        <f t="shared" si="43"/>
        <v>3.2083333333333335</v>
      </c>
      <c r="S96">
        <f t="shared" si="27"/>
        <v>4</v>
      </c>
      <c r="T96">
        <f t="shared" si="28"/>
        <v>5</v>
      </c>
      <c r="U96">
        <f t="shared" si="44"/>
        <v>77</v>
      </c>
      <c r="V96">
        <f>($T$12*'10-day-rainfall'!X83+$T$13*'10-day-rainfall'!Y83+$T$14*'10-day-rainfall'!Z83+$T$15*'10-day-rainfall'!AA83)/12</f>
        <v>4.3809578335980506</v>
      </c>
      <c r="Y96">
        <f t="shared" si="32"/>
        <v>11.8</v>
      </c>
      <c r="Z96">
        <f t="shared" si="33"/>
        <v>0</v>
      </c>
      <c r="AA96">
        <f t="shared" si="45"/>
        <v>3.1602925000000002</v>
      </c>
      <c r="AB96">
        <f t="shared" si="46"/>
        <v>0</v>
      </c>
      <c r="AC96">
        <f t="shared" si="47"/>
        <v>0</v>
      </c>
      <c r="AD96">
        <f t="shared" si="48"/>
        <v>11.8</v>
      </c>
      <c r="AE96">
        <f t="shared" si="49"/>
        <v>3.1602925000000002</v>
      </c>
      <c r="AF96">
        <f t="shared" si="50"/>
        <v>0</v>
      </c>
      <c r="AG96">
        <f t="shared" si="51"/>
        <v>0</v>
      </c>
      <c r="AH96">
        <f t="shared" si="52"/>
        <v>0</v>
      </c>
    </row>
    <row r="97" spans="1:34" x14ac:dyDescent="0.25">
      <c r="A97">
        <v>78</v>
      </c>
      <c r="B97">
        <v>0.77</v>
      </c>
      <c r="C97">
        <f t="shared" si="36"/>
        <v>16.343000000000004</v>
      </c>
      <c r="D97">
        <f t="shared" si="37"/>
        <v>0.3490658503988659</v>
      </c>
      <c r="E97">
        <f t="shared" si="34"/>
        <v>910.43918932436645</v>
      </c>
      <c r="F97">
        <f t="shared" si="35"/>
        <v>473.39159466218325</v>
      </c>
      <c r="G97">
        <f t="shared" si="38"/>
        <v>430994.25967720721</v>
      </c>
      <c r="H97">
        <f t="shared" si="53"/>
        <v>1845764.4657024618</v>
      </c>
      <c r="I97">
        <f t="shared" si="54"/>
        <v>16.343000000000004</v>
      </c>
      <c r="J97">
        <f t="shared" si="39"/>
        <v>0</v>
      </c>
      <c r="K97">
        <f t="shared" si="40"/>
        <v>0.29930156922028278</v>
      </c>
      <c r="L97">
        <f t="shared" si="41"/>
        <v>3.0566999999999998</v>
      </c>
      <c r="M97">
        <f t="shared" si="42"/>
        <v>3.3560015692202825</v>
      </c>
      <c r="N97">
        <v>78</v>
      </c>
      <c r="R97">
        <f t="shared" si="43"/>
        <v>3.25</v>
      </c>
      <c r="S97">
        <f t="shared" si="27"/>
        <v>4</v>
      </c>
      <c r="T97">
        <f t="shared" si="28"/>
        <v>6</v>
      </c>
      <c r="U97">
        <f t="shared" si="44"/>
        <v>78</v>
      </c>
      <c r="V97">
        <f>($T$12*'10-day-rainfall'!X84+$T$13*'10-day-rainfall'!Y84+$T$14*'10-day-rainfall'!Z84+$T$15*'10-day-rainfall'!AA84)/12</f>
        <v>4.3809578335980506</v>
      </c>
      <c r="Y97">
        <f t="shared" si="32"/>
        <v>11.8</v>
      </c>
      <c r="Z97">
        <f t="shared" si="33"/>
        <v>0</v>
      </c>
      <c r="AA97">
        <f t="shared" si="45"/>
        <v>3.1602925000000002</v>
      </c>
      <c r="AB97">
        <f t="shared" si="46"/>
        <v>0</v>
      </c>
      <c r="AC97">
        <f t="shared" si="47"/>
        <v>0</v>
      </c>
      <c r="AD97">
        <f t="shared" si="48"/>
        <v>11.8</v>
      </c>
      <c r="AE97">
        <f t="shared" si="49"/>
        <v>3.1602925000000002</v>
      </c>
      <c r="AF97">
        <f t="shared" si="50"/>
        <v>0</v>
      </c>
      <c r="AG97">
        <f t="shared" si="51"/>
        <v>0</v>
      </c>
      <c r="AH97">
        <f t="shared" si="52"/>
        <v>0</v>
      </c>
    </row>
    <row r="98" spans="1:34" x14ac:dyDescent="0.25">
      <c r="A98">
        <v>79</v>
      </c>
      <c r="B98">
        <v>0.78</v>
      </c>
      <c r="C98">
        <f t="shared" si="36"/>
        <v>16.402000000000001</v>
      </c>
      <c r="D98">
        <f t="shared" si="37"/>
        <v>0.3490658503988659</v>
      </c>
      <c r="E98">
        <f t="shared" si="34"/>
        <v>910.91118932436643</v>
      </c>
      <c r="F98">
        <f t="shared" si="35"/>
        <v>473.86359466218323</v>
      </c>
      <c r="G98">
        <f t="shared" si="38"/>
        <v>431647.65059124882</v>
      </c>
      <c r="H98">
        <f t="shared" si="53"/>
        <v>1871212.3996221316</v>
      </c>
      <c r="I98">
        <f t="shared" si="54"/>
        <v>16.402000000000001</v>
      </c>
      <c r="J98">
        <f t="shared" si="39"/>
        <v>0</v>
      </c>
      <c r="K98">
        <f t="shared" si="40"/>
        <v>0.29975531291058949</v>
      </c>
      <c r="L98">
        <f t="shared" si="41"/>
        <v>3.0587999999999997</v>
      </c>
      <c r="M98">
        <f t="shared" si="42"/>
        <v>3.3585553129105894</v>
      </c>
      <c r="N98">
        <v>79</v>
      </c>
      <c r="R98">
        <f t="shared" si="43"/>
        <v>3.2916666666666665</v>
      </c>
      <c r="S98">
        <f t="shared" si="27"/>
        <v>4</v>
      </c>
      <c r="T98">
        <f t="shared" si="28"/>
        <v>7</v>
      </c>
      <c r="U98">
        <f t="shared" si="44"/>
        <v>79</v>
      </c>
      <c r="V98">
        <f>($T$12*'10-day-rainfall'!X85+$T$13*'10-day-rainfall'!Y85+$T$14*'10-day-rainfall'!Z85+$T$15*'10-day-rainfall'!AA85)/12</f>
        <v>4.3809578335980506</v>
      </c>
      <c r="Y98">
        <f t="shared" si="32"/>
        <v>11.8</v>
      </c>
      <c r="Z98">
        <f t="shared" si="33"/>
        <v>0</v>
      </c>
      <c r="AA98">
        <f t="shared" si="45"/>
        <v>3.1602925000000002</v>
      </c>
      <c r="AB98">
        <f t="shared" si="46"/>
        <v>0</v>
      </c>
      <c r="AC98">
        <f t="shared" si="47"/>
        <v>0</v>
      </c>
      <c r="AD98">
        <f t="shared" si="48"/>
        <v>11.8</v>
      </c>
      <c r="AE98">
        <f t="shared" si="49"/>
        <v>3.1602925000000002</v>
      </c>
      <c r="AF98">
        <f t="shared" si="50"/>
        <v>0</v>
      </c>
      <c r="AG98">
        <f t="shared" si="51"/>
        <v>0</v>
      </c>
      <c r="AH98">
        <f t="shared" si="52"/>
        <v>0</v>
      </c>
    </row>
    <row r="99" spans="1:34" x14ac:dyDescent="0.25">
      <c r="A99">
        <v>80</v>
      </c>
      <c r="B99">
        <v>0.79</v>
      </c>
      <c r="C99">
        <f t="shared" si="36"/>
        <v>16.461000000000002</v>
      </c>
      <c r="D99">
        <f t="shared" si="37"/>
        <v>0.3490658503988659</v>
      </c>
      <c r="E99">
        <f t="shared" si="34"/>
        <v>911.38318932436641</v>
      </c>
      <c r="F99">
        <f t="shared" si="35"/>
        <v>474.33559466218321</v>
      </c>
      <c r="G99">
        <f t="shared" si="38"/>
        <v>432301.48707329045</v>
      </c>
      <c r="H99">
        <f t="shared" si="53"/>
        <v>1896698.8967503544</v>
      </c>
      <c r="I99">
        <f t="shared" si="54"/>
        <v>16.461000000000002</v>
      </c>
      <c r="J99">
        <f t="shared" si="39"/>
        <v>0</v>
      </c>
      <c r="K99">
        <f t="shared" si="40"/>
        <v>0.30020936602311837</v>
      </c>
      <c r="L99">
        <f t="shared" si="41"/>
        <v>3.0608999999999997</v>
      </c>
      <c r="M99">
        <f t="shared" si="42"/>
        <v>3.3611093660231179</v>
      </c>
      <c r="N99">
        <v>80</v>
      </c>
      <c r="R99">
        <f t="shared" si="43"/>
        <v>3.3333333333333335</v>
      </c>
      <c r="S99">
        <f t="shared" si="27"/>
        <v>4</v>
      </c>
      <c r="T99">
        <f t="shared" si="28"/>
        <v>8</v>
      </c>
      <c r="U99">
        <f t="shared" si="44"/>
        <v>80</v>
      </c>
      <c r="V99">
        <f>($T$12*'10-day-rainfall'!X86+$T$13*'10-day-rainfall'!Y86+$T$14*'10-day-rainfall'!Z86+$T$15*'10-day-rainfall'!AA86)/12</f>
        <v>4.3809578335980506</v>
      </c>
      <c r="Y99">
        <f t="shared" si="32"/>
        <v>11.8</v>
      </c>
      <c r="Z99">
        <f t="shared" si="33"/>
        <v>2.2854660957848695E-2</v>
      </c>
      <c r="AA99">
        <f t="shared" si="45"/>
        <v>3.1602925000000002</v>
      </c>
      <c r="AB99">
        <f t="shared" si="46"/>
        <v>0</v>
      </c>
      <c r="AC99">
        <f t="shared" si="47"/>
        <v>0</v>
      </c>
      <c r="AD99">
        <f t="shared" si="48"/>
        <v>11.8</v>
      </c>
      <c r="AE99">
        <f t="shared" si="49"/>
        <v>3.1602925000000002</v>
      </c>
      <c r="AF99">
        <f t="shared" si="50"/>
        <v>0</v>
      </c>
      <c r="AG99">
        <f t="shared" si="51"/>
        <v>0</v>
      </c>
      <c r="AH99">
        <f t="shared" si="52"/>
        <v>0</v>
      </c>
    </row>
    <row r="100" spans="1:34" x14ac:dyDescent="0.25">
      <c r="A100">
        <v>81</v>
      </c>
      <c r="B100">
        <v>0.8</v>
      </c>
      <c r="C100">
        <f t="shared" si="36"/>
        <v>16.520000000000003</v>
      </c>
      <c r="D100">
        <f t="shared" si="37"/>
        <v>0.3490658503988659</v>
      </c>
      <c r="E100">
        <f t="shared" si="34"/>
        <v>911.85518932436639</v>
      </c>
      <c r="F100">
        <f t="shared" si="35"/>
        <v>474.80759466218319</v>
      </c>
      <c r="G100">
        <f t="shared" si="38"/>
        <v>432955.76912333205</v>
      </c>
      <c r="H100">
        <f t="shared" si="53"/>
        <v>1922223.9833756399</v>
      </c>
      <c r="I100">
        <f t="shared" si="54"/>
        <v>16.520000000000003</v>
      </c>
      <c r="J100">
        <f t="shared" si="39"/>
        <v>0</v>
      </c>
      <c r="K100">
        <f t="shared" si="40"/>
        <v>0.30066372855786949</v>
      </c>
      <c r="L100">
        <f t="shared" si="41"/>
        <v>3.0629999999999997</v>
      </c>
      <c r="M100">
        <f t="shared" si="42"/>
        <v>3.363663728557869</v>
      </c>
      <c r="N100">
        <v>81</v>
      </c>
      <c r="R100">
        <f t="shared" si="43"/>
        <v>3.375</v>
      </c>
      <c r="S100">
        <f t="shared" si="27"/>
        <v>4</v>
      </c>
      <c r="T100">
        <f t="shared" si="28"/>
        <v>9</v>
      </c>
      <c r="U100">
        <f t="shared" si="44"/>
        <v>81</v>
      </c>
      <c r="V100">
        <f>($T$12*'10-day-rainfall'!X87+$T$13*'10-day-rainfall'!Y87+$T$14*'10-day-rainfall'!Z87+$T$15*'10-day-rainfall'!AA87)/12</f>
        <v>4.3828466485532447</v>
      </c>
      <c r="Y100">
        <f t="shared" si="32"/>
        <v>11.8</v>
      </c>
      <c r="Z100">
        <f t="shared" si="33"/>
        <v>0.12466224225686674</v>
      </c>
      <c r="AA100">
        <f t="shared" si="45"/>
        <v>3.1602925000000002</v>
      </c>
      <c r="AB100">
        <f t="shared" si="46"/>
        <v>0</v>
      </c>
      <c r="AC100">
        <f t="shared" si="47"/>
        <v>0</v>
      </c>
      <c r="AD100">
        <f t="shared" si="48"/>
        <v>11.8</v>
      </c>
      <c r="AE100">
        <f t="shared" si="49"/>
        <v>3.1602925000000002</v>
      </c>
      <c r="AF100">
        <f t="shared" si="50"/>
        <v>0</v>
      </c>
      <c r="AG100">
        <f t="shared" si="51"/>
        <v>0</v>
      </c>
      <c r="AH100">
        <f t="shared" si="52"/>
        <v>0</v>
      </c>
    </row>
    <row r="101" spans="1:34" x14ac:dyDescent="0.25">
      <c r="A101">
        <v>82</v>
      </c>
      <c r="B101">
        <v>0.81</v>
      </c>
      <c r="C101">
        <f t="shared" si="36"/>
        <v>16.579000000000001</v>
      </c>
      <c r="D101">
        <f t="shared" si="37"/>
        <v>0.3490658503988659</v>
      </c>
      <c r="E101">
        <f t="shared" si="34"/>
        <v>912.32718932436637</v>
      </c>
      <c r="F101">
        <f t="shared" si="35"/>
        <v>475.27959466218317</v>
      </c>
      <c r="G101">
        <f t="shared" si="38"/>
        <v>433610.49674137367</v>
      </c>
      <c r="H101">
        <f t="shared" si="53"/>
        <v>1947787.6857864975</v>
      </c>
      <c r="I101">
        <f t="shared" si="54"/>
        <v>16.579000000000001</v>
      </c>
      <c r="J101">
        <f t="shared" si="39"/>
        <v>0</v>
      </c>
      <c r="K101">
        <f t="shared" si="40"/>
        <v>0.30111840051484284</v>
      </c>
      <c r="L101">
        <f t="shared" si="41"/>
        <v>3.0650999999999997</v>
      </c>
      <c r="M101">
        <f t="shared" si="42"/>
        <v>3.3662184005148426</v>
      </c>
      <c r="N101">
        <v>82</v>
      </c>
      <c r="R101">
        <f t="shared" si="43"/>
        <v>3.4166666666666665</v>
      </c>
      <c r="S101">
        <f t="shared" si="27"/>
        <v>4</v>
      </c>
      <c r="T101">
        <f t="shared" si="28"/>
        <v>10</v>
      </c>
      <c r="U101">
        <f t="shared" si="44"/>
        <v>82</v>
      </c>
      <c r="V101">
        <f>($T$12*'10-day-rainfall'!X88+$T$13*'10-day-rainfall'!Y88+$T$14*'10-day-rainfall'!Z88+$T$15*'10-day-rainfall'!AA88)/12</f>
        <v>4.3931493132025725</v>
      </c>
      <c r="Y101">
        <f t="shared" si="32"/>
        <v>11.8</v>
      </c>
      <c r="Z101">
        <f t="shared" si="33"/>
        <v>0.26659164476317254</v>
      </c>
      <c r="AA101">
        <f t="shared" si="45"/>
        <v>3.1602925000000002</v>
      </c>
      <c r="AB101">
        <f t="shared" si="46"/>
        <v>0</v>
      </c>
      <c r="AC101">
        <f t="shared" si="47"/>
        <v>0</v>
      </c>
      <c r="AD101">
        <f t="shared" si="48"/>
        <v>11.8</v>
      </c>
      <c r="AE101">
        <f t="shared" si="49"/>
        <v>3.1602925000000002</v>
      </c>
      <c r="AF101">
        <f t="shared" si="50"/>
        <v>0</v>
      </c>
      <c r="AG101">
        <f t="shared" si="51"/>
        <v>0</v>
      </c>
      <c r="AH101">
        <f t="shared" si="52"/>
        <v>0</v>
      </c>
    </row>
    <row r="102" spans="1:34" x14ac:dyDescent="0.25">
      <c r="A102">
        <v>83</v>
      </c>
      <c r="B102">
        <v>0.82000000000000006</v>
      </c>
      <c r="C102">
        <f t="shared" si="36"/>
        <v>16.638000000000002</v>
      </c>
      <c r="D102">
        <f t="shared" si="37"/>
        <v>0.3490658503988659</v>
      </c>
      <c r="E102">
        <f t="shared" si="34"/>
        <v>912.79918932436635</v>
      </c>
      <c r="F102">
        <f t="shared" si="35"/>
        <v>475.75159466218321</v>
      </c>
      <c r="G102">
        <f t="shared" si="38"/>
        <v>434265.66992741538</v>
      </c>
      <c r="H102">
        <f t="shared" si="53"/>
        <v>1973390.0302714417</v>
      </c>
      <c r="I102">
        <f t="shared" si="54"/>
        <v>16.638000000000002</v>
      </c>
      <c r="J102">
        <f t="shared" si="39"/>
        <v>0</v>
      </c>
      <c r="K102">
        <f t="shared" si="40"/>
        <v>0.30157338189403843</v>
      </c>
      <c r="L102">
        <f t="shared" si="41"/>
        <v>3.0671999999999997</v>
      </c>
      <c r="M102">
        <f t="shared" si="42"/>
        <v>3.3687733818940382</v>
      </c>
      <c r="N102">
        <v>83</v>
      </c>
      <c r="R102">
        <f t="shared" si="43"/>
        <v>3.4583333333333335</v>
      </c>
      <c r="S102">
        <f t="shared" si="27"/>
        <v>4</v>
      </c>
      <c r="T102">
        <f t="shared" si="28"/>
        <v>11</v>
      </c>
      <c r="U102">
        <f t="shared" si="44"/>
        <v>83</v>
      </c>
      <c r="V102">
        <f>($T$12*'10-day-rainfall'!X89+$T$13*'10-day-rainfall'!Y89+$T$14*'10-day-rainfall'!Z89+$T$15*'10-day-rainfall'!AA89)/12</f>
        <v>4.4151816805383719</v>
      </c>
      <c r="Y102">
        <f t="shared" si="32"/>
        <v>11.8</v>
      </c>
      <c r="Z102">
        <f t="shared" si="33"/>
        <v>0.46395420090130302</v>
      </c>
      <c r="AA102">
        <f t="shared" si="45"/>
        <v>3.1602925000000002</v>
      </c>
      <c r="AB102">
        <f t="shared" si="46"/>
        <v>0</v>
      </c>
      <c r="AC102">
        <f t="shared" si="47"/>
        <v>0</v>
      </c>
      <c r="AD102">
        <f t="shared" si="48"/>
        <v>11.8</v>
      </c>
      <c r="AE102">
        <f t="shared" si="49"/>
        <v>3.1602925000000002</v>
      </c>
      <c r="AF102">
        <f t="shared" si="50"/>
        <v>0</v>
      </c>
      <c r="AG102">
        <f t="shared" si="51"/>
        <v>0</v>
      </c>
      <c r="AH102">
        <f t="shared" si="52"/>
        <v>0</v>
      </c>
    </row>
    <row r="103" spans="1:34" x14ac:dyDescent="0.25">
      <c r="A103">
        <v>84</v>
      </c>
      <c r="B103">
        <v>0.83000000000000007</v>
      </c>
      <c r="C103">
        <f t="shared" si="36"/>
        <v>16.697000000000003</v>
      </c>
      <c r="D103">
        <f t="shared" si="37"/>
        <v>0.3490658503988659</v>
      </c>
      <c r="E103">
        <f t="shared" si="34"/>
        <v>913.27118932436645</v>
      </c>
      <c r="F103">
        <f t="shared" si="35"/>
        <v>476.22359466218325</v>
      </c>
      <c r="G103">
        <f t="shared" si="38"/>
        <v>434921.28868145711</v>
      </c>
      <c r="H103">
        <f t="shared" si="53"/>
        <v>1999031.0431189816</v>
      </c>
      <c r="I103">
        <f t="shared" si="54"/>
        <v>16.697000000000003</v>
      </c>
      <c r="J103">
        <f t="shared" si="39"/>
        <v>0</v>
      </c>
      <c r="K103">
        <f t="shared" si="40"/>
        <v>0.3020286726954563</v>
      </c>
      <c r="L103">
        <f t="shared" si="41"/>
        <v>3.0692999999999997</v>
      </c>
      <c r="M103">
        <f t="shared" si="42"/>
        <v>3.3713286726954559</v>
      </c>
      <c r="N103">
        <v>84</v>
      </c>
      <c r="R103">
        <f t="shared" si="43"/>
        <v>3.5</v>
      </c>
      <c r="S103">
        <f t="shared" si="27"/>
        <v>4</v>
      </c>
      <c r="T103">
        <f t="shared" si="28"/>
        <v>12</v>
      </c>
      <c r="U103">
        <f t="shared" si="44"/>
        <v>84</v>
      </c>
      <c r="V103">
        <f>($T$12*'10-day-rainfall'!X90+$T$13*'10-day-rainfall'!Y90+$T$14*'10-day-rainfall'!Z90+$T$15*'10-day-rainfall'!AA90)/12</f>
        <v>4.4535250029269093</v>
      </c>
      <c r="Y103">
        <f t="shared" si="32"/>
        <v>11.8</v>
      </c>
      <c r="Z103">
        <f t="shared" si="33"/>
        <v>0.75300078272665927</v>
      </c>
      <c r="AA103">
        <f t="shared" si="45"/>
        <v>3.1602925000000002</v>
      </c>
      <c r="AB103">
        <f t="shared" si="46"/>
        <v>0</v>
      </c>
      <c r="AC103">
        <f t="shared" si="47"/>
        <v>0</v>
      </c>
      <c r="AD103">
        <f t="shared" si="48"/>
        <v>11.8</v>
      </c>
      <c r="AE103">
        <f t="shared" si="49"/>
        <v>3.1602925000000002</v>
      </c>
      <c r="AF103">
        <f t="shared" si="50"/>
        <v>0</v>
      </c>
      <c r="AG103">
        <f t="shared" si="51"/>
        <v>0</v>
      </c>
      <c r="AH103">
        <f t="shared" si="52"/>
        <v>0</v>
      </c>
    </row>
    <row r="104" spans="1:34" x14ac:dyDescent="0.25">
      <c r="A104">
        <v>85</v>
      </c>
      <c r="B104">
        <v>0.84</v>
      </c>
      <c r="C104">
        <f t="shared" si="36"/>
        <v>16.756</v>
      </c>
      <c r="D104">
        <f t="shared" si="37"/>
        <v>0.3490658503988659</v>
      </c>
      <c r="E104">
        <f t="shared" si="34"/>
        <v>913.74318932436643</v>
      </c>
      <c r="F104">
        <f t="shared" si="35"/>
        <v>476.69559466218323</v>
      </c>
      <c r="G104">
        <f t="shared" si="38"/>
        <v>435577.35300349875</v>
      </c>
      <c r="H104">
        <f t="shared" si="53"/>
        <v>2024710.7506176273</v>
      </c>
      <c r="I104">
        <f t="shared" si="54"/>
        <v>16.756</v>
      </c>
      <c r="J104">
        <f t="shared" si="39"/>
        <v>0</v>
      </c>
      <c r="K104">
        <f t="shared" si="40"/>
        <v>0.30248427291909635</v>
      </c>
      <c r="L104">
        <f t="shared" si="41"/>
        <v>3.0713999999999997</v>
      </c>
      <c r="M104">
        <f t="shared" si="42"/>
        <v>3.3738842729190961</v>
      </c>
      <c r="N104">
        <v>85</v>
      </c>
      <c r="R104">
        <f t="shared" si="43"/>
        <v>3.5416666666666665</v>
      </c>
      <c r="S104">
        <f t="shared" si="27"/>
        <v>4</v>
      </c>
      <c r="T104">
        <f t="shared" si="28"/>
        <v>13</v>
      </c>
      <c r="U104">
        <f t="shared" si="44"/>
        <v>85</v>
      </c>
      <c r="V104">
        <f>($T$12*'10-day-rainfall'!X91+$T$13*'10-day-rainfall'!Y91+$T$14*'10-day-rainfall'!Z91+$T$15*'10-day-rainfall'!AA91)/12</f>
        <v>4.5157564725737407</v>
      </c>
      <c r="Y104">
        <f t="shared" si="32"/>
        <v>11.8</v>
      </c>
      <c r="Z104">
        <f t="shared" si="33"/>
        <v>1.2165447590309006</v>
      </c>
      <c r="AA104">
        <f t="shared" si="45"/>
        <v>3.1602925000000002</v>
      </c>
      <c r="AB104">
        <f t="shared" si="46"/>
        <v>0</v>
      </c>
      <c r="AC104">
        <f t="shared" si="47"/>
        <v>0</v>
      </c>
      <c r="AD104">
        <f t="shared" si="48"/>
        <v>11.8</v>
      </c>
      <c r="AE104">
        <f t="shared" si="49"/>
        <v>3.1602925000000002</v>
      </c>
      <c r="AF104">
        <f t="shared" si="50"/>
        <v>0</v>
      </c>
      <c r="AG104">
        <f t="shared" si="51"/>
        <v>0</v>
      </c>
      <c r="AH104">
        <f t="shared" si="52"/>
        <v>0</v>
      </c>
    </row>
    <row r="105" spans="1:34" x14ac:dyDescent="0.25">
      <c r="A105">
        <v>86</v>
      </c>
      <c r="B105">
        <v>0.85</v>
      </c>
      <c r="C105">
        <f t="shared" si="36"/>
        <v>16.815000000000001</v>
      </c>
      <c r="D105">
        <f t="shared" si="37"/>
        <v>0.3490658503988659</v>
      </c>
      <c r="E105">
        <f t="shared" si="34"/>
        <v>914.21518932436641</v>
      </c>
      <c r="F105">
        <f t="shared" si="35"/>
        <v>477.16759466218321</v>
      </c>
      <c r="G105">
        <f t="shared" si="38"/>
        <v>436233.86289354035</v>
      </c>
      <c r="H105">
        <f t="shared" si="53"/>
        <v>2050429.1790558929</v>
      </c>
      <c r="I105">
        <f t="shared" si="54"/>
        <v>16.815000000000001</v>
      </c>
      <c r="J105">
        <f t="shared" si="39"/>
        <v>0</v>
      </c>
      <c r="K105">
        <f t="shared" si="40"/>
        <v>0.30294018256495853</v>
      </c>
      <c r="L105">
        <f t="shared" si="41"/>
        <v>3.0734999999999997</v>
      </c>
      <c r="M105">
        <f t="shared" si="42"/>
        <v>3.3764401825649584</v>
      </c>
      <c r="N105">
        <v>86</v>
      </c>
      <c r="R105">
        <f t="shared" si="43"/>
        <v>3.5833333333333335</v>
      </c>
      <c r="S105">
        <f t="shared" si="27"/>
        <v>4</v>
      </c>
      <c r="T105">
        <f t="shared" si="28"/>
        <v>14</v>
      </c>
      <c r="U105">
        <f t="shared" si="44"/>
        <v>86</v>
      </c>
      <c r="V105">
        <f>($T$12*'10-day-rainfall'!X92+$T$13*'10-day-rainfall'!Y92+$T$14*'10-day-rainfall'!Z92+$T$15*'10-day-rainfall'!AA92)/12</f>
        <v>4.6162973617498482</v>
      </c>
      <c r="Y105">
        <f t="shared" si="32"/>
        <v>11.8</v>
      </c>
      <c r="Z105">
        <f t="shared" si="33"/>
        <v>2.1186826879203253</v>
      </c>
      <c r="AA105">
        <f t="shared" si="45"/>
        <v>3.1602925000000002</v>
      </c>
      <c r="AB105">
        <f t="shared" si="46"/>
        <v>0</v>
      </c>
      <c r="AC105">
        <f t="shared" si="47"/>
        <v>0</v>
      </c>
      <c r="AD105">
        <f t="shared" si="48"/>
        <v>11.8</v>
      </c>
      <c r="AE105">
        <f t="shared" si="49"/>
        <v>3.1602925000000002</v>
      </c>
      <c r="AF105">
        <f t="shared" si="50"/>
        <v>0</v>
      </c>
      <c r="AG105">
        <f t="shared" si="51"/>
        <v>0</v>
      </c>
      <c r="AH105">
        <f t="shared" si="52"/>
        <v>0</v>
      </c>
    </row>
    <row r="106" spans="1:34" x14ac:dyDescent="0.25">
      <c r="A106">
        <v>87</v>
      </c>
      <c r="B106">
        <v>0.86</v>
      </c>
      <c r="C106">
        <f t="shared" si="36"/>
        <v>16.874000000000002</v>
      </c>
      <c r="D106">
        <f t="shared" si="37"/>
        <v>0.3490658503988659</v>
      </c>
      <c r="E106">
        <f t="shared" si="34"/>
        <v>914.68718932436639</v>
      </c>
      <c r="F106">
        <f t="shared" si="35"/>
        <v>477.63959466218319</v>
      </c>
      <c r="G106">
        <f t="shared" si="38"/>
        <v>436890.81835158198</v>
      </c>
      <c r="H106">
        <f t="shared" si="53"/>
        <v>2076186.354722288</v>
      </c>
      <c r="I106">
        <f t="shared" si="54"/>
        <v>16.874000000000002</v>
      </c>
      <c r="J106">
        <f t="shared" si="39"/>
        <v>0</v>
      </c>
      <c r="K106">
        <f t="shared" si="40"/>
        <v>0.30339640163304304</v>
      </c>
      <c r="L106">
        <f t="shared" si="41"/>
        <v>3.0755999999999997</v>
      </c>
      <c r="M106">
        <f t="shared" si="42"/>
        <v>3.3789964016330427</v>
      </c>
      <c r="N106">
        <v>87</v>
      </c>
      <c r="R106">
        <f t="shared" si="43"/>
        <v>3.625</v>
      </c>
      <c r="S106">
        <f t="shared" si="27"/>
        <v>4</v>
      </c>
      <c r="T106">
        <f t="shared" si="28"/>
        <v>15</v>
      </c>
      <c r="U106">
        <f t="shared" si="44"/>
        <v>87</v>
      </c>
      <c r="V106">
        <f>($T$12*'10-day-rainfall'!X93+$T$13*'10-day-rainfall'!Y93+$T$14*'10-day-rainfall'!Z93+$T$15*'10-day-rainfall'!AA93)/12</f>
        <v>4.7913951045531809</v>
      </c>
      <c r="Y106">
        <f t="shared" si="32"/>
        <v>11.8</v>
      </c>
      <c r="Z106">
        <f t="shared" si="33"/>
        <v>8.2788772834939337</v>
      </c>
      <c r="AA106">
        <f t="shared" si="45"/>
        <v>3.1602925000000002</v>
      </c>
      <c r="AB106">
        <f t="shared" si="46"/>
        <v>0</v>
      </c>
      <c r="AC106">
        <f t="shared" si="47"/>
        <v>9213.4526102890795</v>
      </c>
      <c r="AD106">
        <f t="shared" si="48"/>
        <v>11.824098124023672</v>
      </c>
      <c r="AE106">
        <f t="shared" si="49"/>
        <v>3.1613258268144406</v>
      </c>
      <c r="AF106">
        <f t="shared" si="50"/>
        <v>18423.185244046173</v>
      </c>
      <c r="AG106">
        <f t="shared" si="51"/>
        <v>0</v>
      </c>
      <c r="AH106">
        <f t="shared" si="52"/>
        <v>0</v>
      </c>
    </row>
    <row r="107" spans="1:34" x14ac:dyDescent="0.25">
      <c r="A107">
        <v>88</v>
      </c>
      <c r="B107">
        <v>0.87</v>
      </c>
      <c r="C107">
        <f t="shared" si="36"/>
        <v>16.933000000000003</v>
      </c>
      <c r="D107">
        <f t="shared" si="37"/>
        <v>0.3490658503988659</v>
      </c>
      <c r="E107">
        <f t="shared" si="34"/>
        <v>915.15918932436648</v>
      </c>
      <c r="F107">
        <f t="shared" si="35"/>
        <v>478.11159466218322</v>
      </c>
      <c r="G107">
        <f t="shared" si="38"/>
        <v>437548.2193776237</v>
      </c>
      <c r="H107">
        <f t="shared" si="53"/>
        <v>2101982.3039053236</v>
      </c>
      <c r="I107">
        <f t="shared" si="54"/>
        <v>16.933000000000003</v>
      </c>
      <c r="J107">
        <f t="shared" si="39"/>
        <v>0</v>
      </c>
      <c r="K107">
        <f t="shared" si="40"/>
        <v>0.30385293012334974</v>
      </c>
      <c r="L107">
        <f t="shared" si="41"/>
        <v>3.0776999999999997</v>
      </c>
      <c r="M107">
        <f t="shared" si="42"/>
        <v>3.3815529301233496</v>
      </c>
      <c r="N107">
        <v>88</v>
      </c>
      <c r="R107">
        <f t="shared" si="43"/>
        <v>3.6666666666666665</v>
      </c>
      <c r="S107">
        <f t="shared" si="27"/>
        <v>4</v>
      </c>
      <c r="T107">
        <f t="shared" si="28"/>
        <v>16</v>
      </c>
      <c r="U107">
        <f t="shared" si="44"/>
        <v>88</v>
      </c>
      <c r="V107">
        <f>($T$12*'10-day-rainfall'!X94+$T$13*'10-day-rainfall'!Y94+$T$14*'10-day-rainfall'!Z94+$T$15*'10-day-rainfall'!AA94)/12</f>
        <v>5.4755998387262332</v>
      </c>
      <c r="Y107">
        <f t="shared" si="32"/>
        <v>11.848186518311964</v>
      </c>
      <c r="Z107">
        <f t="shared" si="33"/>
        <v>4.7934111894732458</v>
      </c>
      <c r="AA107">
        <f t="shared" si="45"/>
        <v>3.1623587364181285</v>
      </c>
      <c r="AB107">
        <f t="shared" si="46"/>
        <v>18423.185244046395</v>
      </c>
      <c r="AC107">
        <f t="shared" si="47"/>
        <v>21359.079659545605</v>
      </c>
      <c r="AD107">
        <f t="shared" si="48"/>
        <v>11.855865458090316</v>
      </c>
      <c r="AE107">
        <f t="shared" si="49"/>
        <v>3.1626880091188436</v>
      </c>
      <c r="AF107">
        <f t="shared" si="50"/>
        <v>24293.788693322243</v>
      </c>
      <c r="AG107">
        <f t="shared" si="51"/>
        <v>0</v>
      </c>
      <c r="AH107">
        <f t="shared" si="52"/>
        <v>0.42293813691566562</v>
      </c>
    </row>
    <row r="108" spans="1:34" x14ac:dyDescent="0.25">
      <c r="A108">
        <v>89</v>
      </c>
      <c r="B108">
        <v>0.88</v>
      </c>
      <c r="C108">
        <f t="shared" si="36"/>
        <v>16.992000000000004</v>
      </c>
      <c r="D108">
        <f t="shared" si="37"/>
        <v>0.3490658503988659</v>
      </c>
      <c r="E108">
        <f t="shared" si="34"/>
        <v>915.63118932436646</v>
      </c>
      <c r="F108">
        <f t="shared" si="35"/>
        <v>478.58359466218326</v>
      </c>
      <c r="G108">
        <f t="shared" si="38"/>
        <v>438206.06597166538</v>
      </c>
      <c r="H108">
        <f t="shared" si="53"/>
        <v>2127817.052893511</v>
      </c>
      <c r="I108">
        <f t="shared" si="54"/>
        <v>16.992000000000004</v>
      </c>
      <c r="J108">
        <f t="shared" si="39"/>
        <v>0</v>
      </c>
      <c r="K108">
        <f t="shared" si="40"/>
        <v>0.30430976803587872</v>
      </c>
      <c r="L108">
        <f t="shared" si="41"/>
        <v>3.0797999999999996</v>
      </c>
      <c r="M108">
        <f t="shared" si="42"/>
        <v>3.3841097680358785</v>
      </c>
      <c r="N108">
        <v>89</v>
      </c>
      <c r="R108">
        <f t="shared" si="43"/>
        <v>3.7083333333333335</v>
      </c>
      <c r="S108">
        <f t="shared" si="27"/>
        <v>4</v>
      </c>
      <c r="T108">
        <f t="shared" si="28"/>
        <v>17</v>
      </c>
      <c r="U108">
        <f t="shared" si="44"/>
        <v>89</v>
      </c>
      <c r="V108">
        <f>($T$12*'10-day-rainfall'!X95+$T$13*'10-day-rainfall'!Y95+$T$14*'10-day-rainfall'!Z95+$T$15*'10-day-rainfall'!AA95)/12</f>
        <v>5.8717495238066668</v>
      </c>
      <c r="Y108">
        <f t="shared" si="32"/>
        <v>11.863533953294018</v>
      </c>
      <c r="Z108">
        <f t="shared" si="33"/>
        <v>2.0320647852980551</v>
      </c>
      <c r="AA108">
        <f t="shared" si="45"/>
        <v>3.1630168577345863</v>
      </c>
      <c r="AB108">
        <f t="shared" si="46"/>
        <v>24293.788693321971</v>
      </c>
      <c r="AC108">
        <f t="shared" si="47"/>
        <v>22258.074962936214</v>
      </c>
      <c r="AD108">
        <f t="shared" si="48"/>
        <v>11.85821681335681</v>
      </c>
      <c r="AE108">
        <f t="shared" si="49"/>
        <v>3.1627888351601054</v>
      </c>
      <c r="AF108">
        <f t="shared" si="50"/>
        <v>20223.182113818591</v>
      </c>
      <c r="AG108">
        <f t="shared" si="51"/>
        <v>0</v>
      </c>
      <c r="AH108">
        <f t="shared" si="52"/>
        <v>0.5577086476887505</v>
      </c>
    </row>
    <row r="109" spans="1:34" x14ac:dyDescent="0.25">
      <c r="A109">
        <v>90</v>
      </c>
      <c r="B109">
        <v>0.89</v>
      </c>
      <c r="C109">
        <f t="shared" si="36"/>
        <v>17.051000000000002</v>
      </c>
      <c r="D109">
        <f t="shared" si="37"/>
        <v>0.3490658503988659</v>
      </c>
      <c r="E109">
        <f t="shared" si="34"/>
        <v>916.10318932436644</v>
      </c>
      <c r="F109">
        <f t="shared" si="35"/>
        <v>479.05559466218324</v>
      </c>
      <c r="G109">
        <f t="shared" si="38"/>
        <v>438864.35813370702</v>
      </c>
      <c r="H109">
        <f t="shared" si="53"/>
        <v>2153690.62797536</v>
      </c>
      <c r="I109">
        <f t="shared" si="54"/>
        <v>17.051000000000002</v>
      </c>
      <c r="J109">
        <f t="shared" si="39"/>
        <v>0</v>
      </c>
      <c r="K109">
        <f t="shared" si="40"/>
        <v>0.30476691537062983</v>
      </c>
      <c r="L109">
        <f t="shared" si="41"/>
        <v>3.0818999999999996</v>
      </c>
      <c r="M109">
        <f t="shared" si="42"/>
        <v>3.3866669153706295</v>
      </c>
      <c r="N109">
        <v>90</v>
      </c>
      <c r="R109">
        <f t="shared" si="43"/>
        <v>3.75</v>
      </c>
      <c r="S109">
        <f t="shared" ref="S109:S172" si="55">S85+1</f>
        <v>4</v>
      </c>
      <c r="T109">
        <f t="shared" ref="T109:T172" si="56">T85</f>
        <v>18</v>
      </c>
      <c r="U109">
        <f t="shared" si="44"/>
        <v>90</v>
      </c>
      <c r="V109">
        <f>($T$12*'10-day-rainfall'!X96+$T$13*'10-day-rainfall'!Y96+$T$14*'10-day-rainfall'!Z96+$T$15*'10-day-rainfall'!AA96)/12</f>
        <v>6.0396887622610516</v>
      </c>
      <c r="Y109">
        <f t="shared" si="32"/>
        <v>11.852894476299564</v>
      </c>
      <c r="Z109">
        <f t="shared" si="33"/>
        <v>1.3757298657794763</v>
      </c>
      <c r="AA109">
        <f t="shared" si="45"/>
        <v>3.162560613511344</v>
      </c>
      <c r="AB109">
        <f t="shared" si="46"/>
        <v>20223.182113818399</v>
      </c>
      <c r="AC109">
        <f t="shared" si="47"/>
        <v>17006.886767901036</v>
      </c>
      <c r="AD109">
        <f t="shared" si="48"/>
        <v>11.844482137579103</v>
      </c>
      <c r="AE109">
        <f t="shared" si="49"/>
        <v>3.1621998926866244</v>
      </c>
      <c r="AF109">
        <f t="shared" si="50"/>
        <v>13791.890016952666</v>
      </c>
      <c r="AG109">
        <f t="shared" si="51"/>
        <v>0</v>
      </c>
      <c r="AH109">
        <f t="shared" si="52"/>
        <v>0.46426037910510559</v>
      </c>
    </row>
    <row r="110" spans="1:34" x14ac:dyDescent="0.25">
      <c r="A110">
        <v>91</v>
      </c>
      <c r="B110">
        <v>0.9</v>
      </c>
      <c r="C110">
        <f t="shared" si="36"/>
        <v>17.110000000000003</v>
      </c>
      <c r="D110">
        <f t="shared" si="37"/>
        <v>0.3490658503988659</v>
      </c>
      <c r="E110">
        <f t="shared" si="34"/>
        <v>916.57518932436642</v>
      </c>
      <c r="F110">
        <f t="shared" si="35"/>
        <v>479.52759466218322</v>
      </c>
      <c r="G110">
        <f t="shared" si="38"/>
        <v>439523.09586374863</v>
      </c>
      <c r="H110">
        <f t="shared" si="53"/>
        <v>2179603.0554393847</v>
      </c>
      <c r="I110">
        <f t="shared" si="54"/>
        <v>17.110000000000003</v>
      </c>
      <c r="J110">
        <f t="shared" si="39"/>
        <v>0</v>
      </c>
      <c r="K110">
        <f t="shared" si="40"/>
        <v>0.30522437212760317</v>
      </c>
      <c r="L110">
        <f t="shared" si="41"/>
        <v>3.0839999999999996</v>
      </c>
      <c r="M110">
        <f t="shared" si="42"/>
        <v>3.389224372127603</v>
      </c>
      <c r="N110">
        <v>91</v>
      </c>
      <c r="R110">
        <f t="shared" si="43"/>
        <v>3.7916666666666665</v>
      </c>
      <c r="S110">
        <f t="shared" si="55"/>
        <v>4</v>
      </c>
      <c r="T110">
        <f t="shared" si="56"/>
        <v>19</v>
      </c>
      <c r="U110">
        <f t="shared" si="44"/>
        <v>91</v>
      </c>
      <c r="V110">
        <f>($T$12*'10-day-rainfall'!X97+$T$13*'10-day-rainfall'!Y97+$T$14*'10-day-rainfall'!Z97+$T$15*'10-day-rainfall'!AA97)/12</f>
        <v>6.1533854453833223</v>
      </c>
      <c r="Y110">
        <f t="shared" si="32"/>
        <v>11.836073195381523</v>
      </c>
      <c r="Z110">
        <f t="shared" si="33"/>
        <v>1.0287725347957966</v>
      </c>
      <c r="AA110">
        <f t="shared" si="45"/>
        <v>3.1618393175047017</v>
      </c>
      <c r="AB110">
        <f t="shared" si="46"/>
        <v>13791.890016952533</v>
      </c>
      <c r="AC110">
        <f t="shared" si="47"/>
        <v>9952.3698080765043</v>
      </c>
      <c r="AD110">
        <f t="shared" si="48"/>
        <v>11.826030789119883</v>
      </c>
      <c r="AE110">
        <f t="shared" si="49"/>
        <v>3.1614086994341219</v>
      </c>
      <c r="AF110">
        <f t="shared" si="50"/>
        <v>6114.3998242545622</v>
      </c>
      <c r="AG110">
        <f t="shared" si="51"/>
        <v>0</v>
      </c>
      <c r="AH110">
        <f t="shared" si="52"/>
        <v>0.31661822812104068</v>
      </c>
    </row>
    <row r="111" spans="1:34" x14ac:dyDescent="0.25">
      <c r="A111">
        <v>92</v>
      </c>
      <c r="B111">
        <v>0.91</v>
      </c>
      <c r="C111">
        <f t="shared" si="36"/>
        <v>17.169000000000004</v>
      </c>
      <c r="D111">
        <f t="shared" si="37"/>
        <v>0.3490658503988659</v>
      </c>
      <c r="E111">
        <f t="shared" si="34"/>
        <v>917.0471893243664</v>
      </c>
      <c r="F111">
        <f t="shared" si="35"/>
        <v>479.9995946621832</v>
      </c>
      <c r="G111">
        <f t="shared" si="38"/>
        <v>440182.27916179027</v>
      </c>
      <c r="H111">
        <f t="shared" si="53"/>
        <v>2205554.3615740947</v>
      </c>
      <c r="I111">
        <f t="shared" si="54"/>
        <v>17.169000000000004</v>
      </c>
      <c r="J111">
        <f t="shared" si="39"/>
        <v>0</v>
      </c>
      <c r="K111">
        <f t="shared" si="40"/>
        <v>0.3056821383067988</v>
      </c>
      <c r="L111">
        <f t="shared" si="41"/>
        <v>3.0860999999999996</v>
      </c>
      <c r="M111">
        <f t="shared" si="42"/>
        <v>3.3917821383067985</v>
      </c>
      <c r="N111">
        <v>92</v>
      </c>
      <c r="R111">
        <f t="shared" si="43"/>
        <v>3.8333333333333335</v>
      </c>
      <c r="S111">
        <f t="shared" si="55"/>
        <v>4</v>
      </c>
      <c r="T111">
        <f t="shared" si="56"/>
        <v>20</v>
      </c>
      <c r="U111">
        <f t="shared" si="44"/>
        <v>92</v>
      </c>
      <c r="V111">
        <f>($T$12*'10-day-rainfall'!X98+$T$13*'10-day-rainfall'!Y98+$T$14*'10-day-rainfall'!Z98+$T$15*'10-day-rainfall'!AA98)/12</f>
        <v>6.238407968920165</v>
      </c>
      <c r="Y111">
        <f t="shared" si="32"/>
        <v>11.815992437528864</v>
      </c>
      <c r="Z111">
        <f t="shared" si="33"/>
        <v>0.80921796739181007</v>
      </c>
      <c r="AA111">
        <f t="shared" si="45"/>
        <v>3.1609782552276937</v>
      </c>
      <c r="AB111">
        <f t="shared" si="46"/>
        <v>6114.3998242542548</v>
      </c>
      <c r="AC111">
        <f t="shared" si="47"/>
        <v>1881.2313061496643</v>
      </c>
      <c r="AD111">
        <f t="shared" si="48"/>
        <v>11.804920429642433</v>
      </c>
      <c r="AE111">
        <f t="shared" si="49"/>
        <v>3.1605034878712179</v>
      </c>
      <c r="AF111">
        <f t="shared" si="50"/>
        <v>0</v>
      </c>
      <c r="AG111">
        <f t="shared" si="51"/>
        <v>0</v>
      </c>
      <c r="AH111">
        <f t="shared" si="52"/>
        <v>0.14036730542365139</v>
      </c>
    </row>
    <row r="112" spans="1:34" x14ac:dyDescent="0.25">
      <c r="A112">
        <v>93</v>
      </c>
      <c r="B112">
        <v>0.92</v>
      </c>
      <c r="C112">
        <f t="shared" si="36"/>
        <v>17.228000000000002</v>
      </c>
      <c r="D112">
        <f t="shared" si="37"/>
        <v>0.3490658503988659</v>
      </c>
      <c r="E112">
        <f t="shared" si="34"/>
        <v>917.51918932436638</v>
      </c>
      <c r="F112">
        <f t="shared" si="35"/>
        <v>480.47159466218318</v>
      </c>
      <c r="G112">
        <f t="shared" si="38"/>
        <v>440841.90802783187</v>
      </c>
      <c r="H112">
        <f t="shared" si="53"/>
        <v>2231544.5726679997</v>
      </c>
      <c r="I112">
        <f t="shared" si="54"/>
        <v>17.228000000000002</v>
      </c>
      <c r="J112">
        <f t="shared" si="39"/>
        <v>0</v>
      </c>
      <c r="K112">
        <f t="shared" si="40"/>
        <v>0.30614021390821655</v>
      </c>
      <c r="L112">
        <f t="shared" si="41"/>
        <v>3.0881999999999996</v>
      </c>
      <c r="M112">
        <f t="shared" si="42"/>
        <v>3.3943402139082162</v>
      </c>
      <c r="N112">
        <v>93</v>
      </c>
      <c r="R112">
        <f t="shared" si="43"/>
        <v>3.875</v>
      </c>
      <c r="S112">
        <f t="shared" si="55"/>
        <v>4</v>
      </c>
      <c r="T112">
        <f t="shared" si="56"/>
        <v>21</v>
      </c>
      <c r="U112">
        <f t="shared" si="44"/>
        <v>93</v>
      </c>
      <c r="V112">
        <f>($T$12*'10-day-rainfall'!X99+$T$13*'10-day-rainfall'!Y99+$T$14*'10-day-rainfall'!Z99+$T$15*'10-day-rainfall'!AA99)/12</f>
        <v>6.3052854868864303</v>
      </c>
      <c r="Y112">
        <f t="shared" si="32"/>
        <v>11.8</v>
      </c>
      <c r="Z112">
        <f t="shared" si="33"/>
        <v>0.65727196472143812</v>
      </c>
      <c r="AA112">
        <f t="shared" si="45"/>
        <v>3.1602925000000002</v>
      </c>
      <c r="AB112">
        <f t="shared" si="46"/>
        <v>0</v>
      </c>
      <c r="AC112">
        <f t="shared" si="47"/>
        <v>0</v>
      </c>
      <c r="AD112">
        <f t="shared" si="48"/>
        <v>11.8</v>
      </c>
      <c r="AE112">
        <f t="shared" si="49"/>
        <v>3.1602925000000002</v>
      </c>
      <c r="AF112">
        <f t="shared" si="50"/>
        <v>0</v>
      </c>
      <c r="AG112">
        <f t="shared" si="51"/>
        <v>0</v>
      </c>
      <c r="AH112">
        <f t="shared" si="52"/>
        <v>0</v>
      </c>
    </row>
    <row r="113" spans="1:34" x14ac:dyDescent="0.25">
      <c r="A113">
        <v>94</v>
      </c>
      <c r="B113">
        <v>0.93</v>
      </c>
      <c r="C113">
        <f t="shared" si="36"/>
        <v>17.287000000000003</v>
      </c>
      <c r="D113">
        <f t="shared" si="37"/>
        <v>0.3490658503988659</v>
      </c>
      <c r="E113">
        <f t="shared" si="34"/>
        <v>917.99118932436636</v>
      </c>
      <c r="F113">
        <f t="shared" si="35"/>
        <v>480.94359466218322</v>
      </c>
      <c r="G113">
        <f t="shared" si="38"/>
        <v>441501.98246187356</v>
      </c>
      <c r="H113">
        <f t="shared" si="53"/>
        <v>2257573.7150096139</v>
      </c>
      <c r="I113">
        <f t="shared" si="54"/>
        <v>17.287000000000003</v>
      </c>
      <c r="J113">
        <f t="shared" si="39"/>
        <v>0</v>
      </c>
      <c r="K113">
        <f t="shared" si="40"/>
        <v>0.30659859893185665</v>
      </c>
      <c r="L113">
        <f t="shared" si="41"/>
        <v>3.0902999999999996</v>
      </c>
      <c r="M113">
        <f t="shared" si="42"/>
        <v>3.3968985989318563</v>
      </c>
      <c r="N113">
        <v>94</v>
      </c>
      <c r="R113">
        <f t="shared" si="43"/>
        <v>3.9166666666666665</v>
      </c>
      <c r="S113">
        <f t="shared" si="55"/>
        <v>4</v>
      </c>
      <c r="T113">
        <f t="shared" si="56"/>
        <v>22</v>
      </c>
      <c r="U113">
        <f t="shared" si="44"/>
        <v>94</v>
      </c>
      <c r="V113">
        <f>($T$12*'10-day-rainfall'!X100+$T$13*'10-day-rainfall'!Y100+$T$14*'10-day-rainfall'!Z100+$T$15*'10-day-rainfall'!AA100)/12</f>
        <v>6.3596054839708467</v>
      </c>
      <c r="Y113">
        <f t="shared" si="32"/>
        <v>11.8</v>
      </c>
      <c r="Z113">
        <f t="shared" si="33"/>
        <v>0.54615575544573858</v>
      </c>
      <c r="AA113">
        <f t="shared" si="45"/>
        <v>3.1602925000000002</v>
      </c>
      <c r="AB113">
        <f t="shared" si="46"/>
        <v>0</v>
      </c>
      <c r="AC113">
        <f t="shared" si="47"/>
        <v>0</v>
      </c>
      <c r="AD113">
        <f t="shared" si="48"/>
        <v>11.8</v>
      </c>
      <c r="AE113">
        <f t="shared" si="49"/>
        <v>3.1602925000000002</v>
      </c>
      <c r="AF113">
        <f t="shared" si="50"/>
        <v>0</v>
      </c>
      <c r="AG113">
        <f t="shared" si="51"/>
        <v>0</v>
      </c>
      <c r="AH113">
        <f t="shared" si="52"/>
        <v>0</v>
      </c>
    </row>
    <row r="114" spans="1:34" x14ac:dyDescent="0.25">
      <c r="A114">
        <v>95</v>
      </c>
      <c r="B114">
        <v>0.94000000000000006</v>
      </c>
      <c r="C114">
        <f t="shared" si="36"/>
        <v>17.346000000000004</v>
      </c>
      <c r="D114">
        <f t="shared" si="37"/>
        <v>0.3490658503988659</v>
      </c>
      <c r="E114">
        <f t="shared" si="34"/>
        <v>918.46318932436645</v>
      </c>
      <c r="F114">
        <f t="shared" si="35"/>
        <v>481.41559466218325</v>
      </c>
      <c r="G114">
        <f t="shared" si="38"/>
        <v>442162.50246391527</v>
      </c>
      <c r="H114">
        <f t="shared" si="53"/>
        <v>2283641.8148874468</v>
      </c>
      <c r="I114">
        <f t="shared" si="54"/>
        <v>17.346000000000004</v>
      </c>
      <c r="J114">
        <f t="shared" si="39"/>
        <v>0</v>
      </c>
      <c r="K114">
        <f t="shared" si="40"/>
        <v>0.30705729337771892</v>
      </c>
      <c r="L114">
        <f t="shared" si="41"/>
        <v>3.0923999999999996</v>
      </c>
      <c r="M114">
        <f t="shared" si="42"/>
        <v>3.3994572933777185</v>
      </c>
      <c r="N114">
        <v>95</v>
      </c>
      <c r="R114">
        <f t="shared" si="43"/>
        <v>3.9583333333333335</v>
      </c>
      <c r="S114">
        <f t="shared" si="55"/>
        <v>4</v>
      </c>
      <c r="T114">
        <f t="shared" si="56"/>
        <v>23</v>
      </c>
      <c r="U114">
        <f t="shared" si="44"/>
        <v>95</v>
      </c>
      <c r="V114">
        <f>($T$12*'10-day-rainfall'!X101+$T$13*'10-day-rainfall'!Y101+$T$14*'10-day-rainfall'!Z101+$T$15*'10-day-rainfall'!AA101)/12</f>
        <v>6.4047423232638829</v>
      </c>
      <c r="Y114">
        <f t="shared" si="32"/>
        <v>11.8</v>
      </c>
      <c r="Z114">
        <f t="shared" si="33"/>
        <v>0.46174487486885646</v>
      </c>
      <c r="AA114">
        <f t="shared" si="45"/>
        <v>3.1602925000000002</v>
      </c>
      <c r="AB114">
        <f t="shared" si="46"/>
        <v>0</v>
      </c>
      <c r="AC114">
        <f t="shared" si="47"/>
        <v>0</v>
      </c>
      <c r="AD114">
        <f t="shared" si="48"/>
        <v>11.8</v>
      </c>
      <c r="AE114">
        <f t="shared" si="49"/>
        <v>3.1602925000000002</v>
      </c>
      <c r="AF114">
        <f t="shared" si="50"/>
        <v>0</v>
      </c>
      <c r="AG114">
        <f t="shared" si="51"/>
        <v>0</v>
      </c>
      <c r="AH114">
        <f t="shared" si="52"/>
        <v>0</v>
      </c>
    </row>
    <row r="115" spans="1:34" x14ac:dyDescent="0.25">
      <c r="A115">
        <v>96</v>
      </c>
      <c r="B115">
        <v>0.95000000000000007</v>
      </c>
      <c r="C115">
        <f t="shared" si="36"/>
        <v>17.405000000000001</v>
      </c>
      <c r="D115">
        <f t="shared" si="37"/>
        <v>0.3490658503988659</v>
      </c>
      <c r="E115">
        <f t="shared" si="34"/>
        <v>918.93518932436643</v>
      </c>
      <c r="F115">
        <f t="shared" si="35"/>
        <v>481.88759466218323</v>
      </c>
      <c r="G115">
        <f t="shared" si="38"/>
        <v>442823.46803395689</v>
      </c>
      <c r="H115">
        <f t="shared" si="53"/>
        <v>2309748.8985900083</v>
      </c>
      <c r="I115">
        <f t="shared" si="54"/>
        <v>17.405000000000001</v>
      </c>
      <c r="J115">
        <f t="shared" si="39"/>
        <v>0</v>
      </c>
      <c r="K115">
        <f t="shared" si="40"/>
        <v>0.30751629724580337</v>
      </c>
      <c r="L115">
        <f t="shared" si="41"/>
        <v>3.0944999999999996</v>
      </c>
      <c r="M115">
        <f t="shared" si="42"/>
        <v>3.4020162972458028</v>
      </c>
      <c r="N115">
        <v>96</v>
      </c>
      <c r="R115">
        <f t="shared" si="43"/>
        <v>4</v>
      </c>
      <c r="S115">
        <f t="shared" si="55"/>
        <v>4</v>
      </c>
      <c r="T115">
        <f t="shared" si="56"/>
        <v>24</v>
      </c>
      <c r="U115">
        <f t="shared" si="44"/>
        <v>96</v>
      </c>
      <c r="V115">
        <f>($T$12*'10-day-rainfall'!X102+$T$13*'10-day-rainfall'!Y102+$T$14*'10-day-rainfall'!Z102+$T$15*'10-day-rainfall'!AA102)/12</f>
        <v>6.442903056724119</v>
      </c>
      <c r="Y115">
        <f t="shared" si="32"/>
        <v>11.8</v>
      </c>
      <c r="Z115">
        <f t="shared" si="33"/>
        <v>0</v>
      </c>
      <c r="AA115">
        <f t="shared" si="45"/>
        <v>3.1602925000000002</v>
      </c>
      <c r="AB115">
        <f t="shared" si="46"/>
        <v>0</v>
      </c>
      <c r="AC115">
        <f t="shared" si="47"/>
        <v>0</v>
      </c>
      <c r="AD115">
        <f t="shared" si="48"/>
        <v>11.8</v>
      </c>
      <c r="AE115">
        <f t="shared" si="49"/>
        <v>3.1602925000000002</v>
      </c>
      <c r="AF115">
        <f t="shared" si="50"/>
        <v>0</v>
      </c>
      <c r="AG115">
        <f t="shared" si="51"/>
        <v>0</v>
      </c>
      <c r="AH115">
        <f t="shared" si="52"/>
        <v>0</v>
      </c>
    </row>
    <row r="116" spans="1:34" x14ac:dyDescent="0.25">
      <c r="A116">
        <v>97</v>
      </c>
      <c r="B116">
        <v>0.96</v>
      </c>
      <c r="C116">
        <f t="shared" si="36"/>
        <v>17.464000000000002</v>
      </c>
      <c r="D116">
        <f t="shared" si="37"/>
        <v>0.3490658503988659</v>
      </c>
      <c r="E116">
        <f t="shared" si="34"/>
        <v>919.40718932436641</v>
      </c>
      <c r="F116">
        <f t="shared" si="35"/>
        <v>482.35959466218321</v>
      </c>
      <c r="G116">
        <f t="shared" si="38"/>
        <v>443484.87917199853</v>
      </c>
      <c r="H116">
        <f t="shared" si="53"/>
        <v>2335894.9924058123</v>
      </c>
      <c r="I116">
        <f t="shared" si="54"/>
        <v>17.464000000000002</v>
      </c>
      <c r="J116">
        <f t="shared" si="39"/>
        <v>0</v>
      </c>
      <c r="K116">
        <f t="shared" si="40"/>
        <v>0.30797561053611006</v>
      </c>
      <c r="L116">
        <f t="shared" si="41"/>
        <v>3.0965999999999996</v>
      </c>
      <c r="M116">
        <f t="shared" si="42"/>
        <v>3.4045756105361096</v>
      </c>
      <c r="N116">
        <v>97</v>
      </c>
      <c r="R116">
        <f t="shared" si="43"/>
        <v>4.041666666666667</v>
      </c>
      <c r="S116">
        <f t="shared" si="55"/>
        <v>5</v>
      </c>
      <c r="T116">
        <f t="shared" si="56"/>
        <v>1</v>
      </c>
      <c r="U116">
        <f t="shared" si="44"/>
        <v>97</v>
      </c>
      <c r="V116">
        <f>($T$12*'10-day-rainfall'!X103+$T$13*'10-day-rainfall'!Y103+$T$14*'10-day-rainfall'!Z103+$T$15*'10-day-rainfall'!AA103)/12</f>
        <v>6.442903056724119</v>
      </c>
      <c r="Y116">
        <f t="shared" si="32"/>
        <v>11.8</v>
      </c>
      <c r="Z116">
        <f t="shared" si="33"/>
        <v>0</v>
      </c>
      <c r="AA116">
        <f t="shared" si="45"/>
        <v>3.1602925000000002</v>
      </c>
      <c r="AB116">
        <f t="shared" si="46"/>
        <v>0</v>
      </c>
      <c r="AC116">
        <f t="shared" si="47"/>
        <v>0</v>
      </c>
      <c r="AD116">
        <f t="shared" si="48"/>
        <v>11.8</v>
      </c>
      <c r="AE116">
        <f t="shared" si="49"/>
        <v>3.1602925000000002</v>
      </c>
      <c r="AF116">
        <f t="shared" si="50"/>
        <v>0</v>
      </c>
      <c r="AG116">
        <f t="shared" si="51"/>
        <v>0</v>
      </c>
      <c r="AH116">
        <f t="shared" si="52"/>
        <v>0</v>
      </c>
    </row>
    <row r="117" spans="1:34" x14ac:dyDescent="0.25">
      <c r="A117">
        <v>98</v>
      </c>
      <c r="B117">
        <v>0.97</v>
      </c>
      <c r="C117">
        <f>$C$20+B117*(MAX($C$6,$C$6+$C$5-$C$10))</f>
        <v>17.523000000000003</v>
      </c>
      <c r="D117">
        <f t="shared" si="37"/>
        <v>0.3490658503988659</v>
      </c>
      <c r="E117">
        <f t="shared" si="34"/>
        <v>919.87918932436639</v>
      </c>
      <c r="F117">
        <f t="shared" si="35"/>
        <v>482.83159466218319</v>
      </c>
      <c r="G117">
        <f t="shared" si="38"/>
        <v>444146.73587804014</v>
      </c>
      <c r="H117">
        <f t="shared" si="53"/>
        <v>2362080.1226233686</v>
      </c>
      <c r="I117">
        <f t="shared" si="54"/>
        <v>17.523000000000003</v>
      </c>
      <c r="J117">
        <f t="shared" si="39"/>
        <v>0</v>
      </c>
      <c r="K117">
        <f t="shared" si="40"/>
        <v>0.30843523324863903</v>
      </c>
      <c r="L117">
        <f t="shared" si="41"/>
        <v>3.0986999999999996</v>
      </c>
      <c r="M117">
        <f t="shared" si="42"/>
        <v>3.4071352332486384</v>
      </c>
      <c r="N117">
        <v>98</v>
      </c>
      <c r="R117">
        <f t="shared" si="43"/>
        <v>4.083333333333333</v>
      </c>
      <c r="S117">
        <f t="shared" si="55"/>
        <v>5</v>
      </c>
      <c r="T117">
        <f t="shared" si="56"/>
        <v>2</v>
      </c>
      <c r="U117">
        <f t="shared" si="44"/>
        <v>98</v>
      </c>
      <c r="V117">
        <f>($T$12*'10-day-rainfall'!X104+$T$13*'10-day-rainfall'!Y104+$T$14*'10-day-rainfall'!Z104+$T$15*'10-day-rainfall'!AA104)/12</f>
        <v>6.442903056724119</v>
      </c>
      <c r="Y117">
        <f t="shared" si="32"/>
        <v>11.8</v>
      </c>
      <c r="Z117">
        <f t="shared" si="33"/>
        <v>0</v>
      </c>
      <c r="AA117">
        <f t="shared" si="45"/>
        <v>3.1602925000000002</v>
      </c>
      <c r="AB117">
        <f t="shared" si="46"/>
        <v>0</v>
      </c>
      <c r="AC117">
        <f t="shared" si="47"/>
        <v>0</v>
      </c>
      <c r="AD117">
        <f t="shared" si="48"/>
        <v>11.8</v>
      </c>
      <c r="AE117">
        <f t="shared" si="49"/>
        <v>3.1602925000000002</v>
      </c>
      <c r="AF117">
        <f t="shared" si="50"/>
        <v>0</v>
      </c>
      <c r="AG117">
        <f t="shared" si="51"/>
        <v>0</v>
      </c>
      <c r="AH117">
        <f t="shared" si="52"/>
        <v>0</v>
      </c>
    </row>
    <row r="118" spans="1:34" x14ac:dyDescent="0.25">
      <c r="A118">
        <v>99</v>
      </c>
      <c r="B118">
        <v>0.98</v>
      </c>
      <c r="C118">
        <f>$C$20+B118*(MAX($C$6,$C$6+$C$5-$C$10))</f>
        <v>17.582000000000001</v>
      </c>
      <c r="D118">
        <f t="shared" si="37"/>
        <v>0.3490658503988659</v>
      </c>
      <c r="E118">
        <f t="shared" si="34"/>
        <v>920.35118932436637</v>
      </c>
      <c r="F118">
        <f t="shared" si="35"/>
        <v>483.30359466218317</v>
      </c>
      <c r="G118">
        <f t="shared" si="38"/>
        <v>444809.03815208178</v>
      </c>
      <c r="H118">
        <f t="shared" si="53"/>
        <v>2388304.3155311872</v>
      </c>
      <c r="I118">
        <f t="shared" si="54"/>
        <v>17.582000000000001</v>
      </c>
      <c r="J118">
        <f t="shared" si="39"/>
        <v>0</v>
      </c>
      <c r="K118">
        <f t="shared" si="40"/>
        <v>0.30889516538339012</v>
      </c>
      <c r="L118">
        <f t="shared" si="41"/>
        <v>3.1007999999999996</v>
      </c>
      <c r="M118">
        <f t="shared" si="42"/>
        <v>3.4096951653833898</v>
      </c>
      <c r="N118">
        <v>99</v>
      </c>
      <c r="R118">
        <f t="shared" si="43"/>
        <v>4.125</v>
      </c>
      <c r="S118">
        <f t="shared" si="55"/>
        <v>5</v>
      </c>
      <c r="T118">
        <f t="shared" si="56"/>
        <v>3</v>
      </c>
      <c r="U118">
        <f t="shared" si="44"/>
        <v>99</v>
      </c>
      <c r="V118">
        <f>($T$12*'10-day-rainfall'!X105+$T$13*'10-day-rainfall'!Y105+$T$14*'10-day-rainfall'!Z105+$T$15*'10-day-rainfall'!AA105)/12</f>
        <v>6.442903056724119</v>
      </c>
      <c r="Y118">
        <f t="shared" si="32"/>
        <v>11.8</v>
      </c>
      <c r="Z118">
        <f t="shared" si="33"/>
        <v>0</v>
      </c>
      <c r="AA118">
        <f t="shared" si="45"/>
        <v>3.1602925000000002</v>
      </c>
      <c r="AB118">
        <f t="shared" si="46"/>
        <v>0</v>
      </c>
      <c r="AC118">
        <f t="shared" si="47"/>
        <v>0</v>
      </c>
      <c r="AD118">
        <f t="shared" si="48"/>
        <v>11.8</v>
      </c>
      <c r="AE118">
        <f t="shared" si="49"/>
        <v>3.1602925000000002</v>
      </c>
      <c r="AF118">
        <f t="shared" si="50"/>
        <v>0</v>
      </c>
      <c r="AG118">
        <f t="shared" si="51"/>
        <v>0</v>
      </c>
      <c r="AH118">
        <f t="shared" si="52"/>
        <v>0</v>
      </c>
    </row>
    <row r="119" spans="1:34" x14ac:dyDescent="0.25">
      <c r="A119">
        <v>100</v>
      </c>
      <c r="B119">
        <v>0.99</v>
      </c>
      <c r="C119">
        <f>$C$20+B119*(MAX($C$6,$C$6+$C$5-$C$10))</f>
        <v>17.641000000000002</v>
      </c>
      <c r="D119">
        <f t="shared" si="37"/>
        <v>0.3490658503988659</v>
      </c>
      <c r="E119">
        <f t="shared" si="34"/>
        <v>920.82318932436647</v>
      </c>
      <c r="F119">
        <f t="shared" si="35"/>
        <v>483.77559466218321</v>
      </c>
      <c r="G119">
        <f t="shared" si="38"/>
        <v>445471.78599412349</v>
      </c>
      <c r="H119">
        <f t="shared" si="53"/>
        <v>2414567.5974177821</v>
      </c>
      <c r="I119">
        <f t="shared" si="54"/>
        <v>17.641000000000002</v>
      </c>
      <c r="J119">
        <f t="shared" si="39"/>
        <v>0</v>
      </c>
      <c r="K119">
        <f t="shared" si="40"/>
        <v>0.30935540694036351</v>
      </c>
      <c r="L119">
        <f t="shared" si="41"/>
        <v>3.1028999999999995</v>
      </c>
      <c r="M119">
        <f t="shared" si="42"/>
        <v>3.4122554069403632</v>
      </c>
      <c r="N119">
        <v>100</v>
      </c>
      <c r="R119">
        <f t="shared" si="43"/>
        <v>4.166666666666667</v>
      </c>
      <c r="S119">
        <f t="shared" si="55"/>
        <v>5</v>
      </c>
      <c r="T119">
        <f t="shared" si="56"/>
        <v>4</v>
      </c>
      <c r="U119">
        <f t="shared" si="44"/>
        <v>100</v>
      </c>
      <c r="V119">
        <f>($T$12*'10-day-rainfall'!X106+$T$13*'10-day-rainfall'!Y106+$T$14*'10-day-rainfall'!Z106+$T$15*'10-day-rainfall'!AA106)/12</f>
        <v>6.442903056724119</v>
      </c>
      <c r="Y119">
        <f t="shared" si="32"/>
        <v>11.8</v>
      </c>
      <c r="Z119">
        <f t="shared" si="33"/>
        <v>0</v>
      </c>
      <c r="AA119">
        <f t="shared" si="45"/>
        <v>3.1602925000000002</v>
      </c>
      <c r="AB119">
        <f t="shared" si="46"/>
        <v>0</v>
      </c>
      <c r="AC119">
        <f t="shared" si="47"/>
        <v>0</v>
      </c>
      <c r="AD119">
        <f t="shared" si="48"/>
        <v>11.8</v>
      </c>
      <c r="AE119">
        <f t="shared" si="49"/>
        <v>3.1602925000000002</v>
      </c>
      <c r="AF119">
        <f t="shared" si="50"/>
        <v>0</v>
      </c>
      <c r="AG119">
        <f t="shared" si="51"/>
        <v>0</v>
      </c>
      <c r="AH119">
        <f t="shared" si="52"/>
        <v>0</v>
      </c>
    </row>
    <row r="120" spans="1:34" x14ac:dyDescent="0.25">
      <c r="A120">
        <v>101</v>
      </c>
      <c r="B120">
        <v>1</v>
      </c>
      <c r="C120">
        <f>$C$20+B120*(MAX($C$6,$C$6+$C$5-$C$10))</f>
        <v>17.700000000000003</v>
      </c>
      <c r="D120">
        <f t="shared" si="37"/>
        <v>0.3490658503988659</v>
      </c>
      <c r="E120">
        <f t="shared" si="34"/>
        <v>921.29518932436645</v>
      </c>
      <c r="F120">
        <f t="shared" si="35"/>
        <v>484.24759466218325</v>
      </c>
      <c r="G120">
        <f t="shared" si="38"/>
        <v>446134.97940416518</v>
      </c>
      <c r="H120">
        <f t="shared" si="53"/>
        <v>2440869.994571663</v>
      </c>
      <c r="I120">
        <f t="shared" si="54"/>
        <v>17.700000000000003</v>
      </c>
      <c r="J120">
        <f t="shared" si="39"/>
        <v>0</v>
      </c>
      <c r="K120">
        <f t="shared" si="40"/>
        <v>0.30981595791955918</v>
      </c>
      <c r="L120">
        <f>G13</f>
        <v>3.1049999999999995</v>
      </c>
      <c r="M120">
        <f t="shared" si="42"/>
        <v>3.4148159579195587</v>
      </c>
      <c r="N120">
        <v>101</v>
      </c>
      <c r="R120">
        <f t="shared" si="43"/>
        <v>4.208333333333333</v>
      </c>
      <c r="S120">
        <f t="shared" si="55"/>
        <v>5</v>
      </c>
      <c r="T120">
        <f t="shared" si="56"/>
        <v>5</v>
      </c>
      <c r="U120">
        <f t="shared" si="44"/>
        <v>101</v>
      </c>
      <c r="V120">
        <f>($T$12*'10-day-rainfall'!X107+$T$13*'10-day-rainfall'!Y107+$T$14*'10-day-rainfall'!Z107+$T$15*'10-day-rainfall'!AA107)/12</f>
        <v>6.442903056724119</v>
      </c>
      <c r="Y120">
        <f t="shared" si="32"/>
        <v>11.8</v>
      </c>
      <c r="Z120">
        <f t="shared" si="33"/>
        <v>0</v>
      </c>
      <c r="AA120">
        <f t="shared" si="45"/>
        <v>3.1602925000000002</v>
      </c>
      <c r="AB120">
        <f t="shared" si="46"/>
        <v>0</v>
      </c>
      <c r="AC120">
        <f t="shared" si="47"/>
        <v>0</v>
      </c>
      <c r="AD120">
        <f t="shared" si="48"/>
        <v>11.8</v>
      </c>
      <c r="AE120">
        <f t="shared" si="49"/>
        <v>3.1602925000000002</v>
      </c>
      <c r="AF120">
        <f t="shared" si="50"/>
        <v>0</v>
      </c>
      <c r="AG120">
        <f t="shared" si="51"/>
        <v>0</v>
      </c>
      <c r="AH120">
        <f t="shared" si="52"/>
        <v>0</v>
      </c>
    </row>
    <row r="121" spans="1:34" x14ac:dyDescent="0.25">
      <c r="R121">
        <f t="shared" si="43"/>
        <v>4.25</v>
      </c>
      <c r="S121">
        <f t="shared" si="55"/>
        <v>5</v>
      </c>
      <c r="T121">
        <f t="shared" si="56"/>
        <v>6</v>
      </c>
      <c r="U121">
        <f t="shared" si="44"/>
        <v>102</v>
      </c>
      <c r="V121">
        <f>($T$12*'10-day-rainfall'!X108+$T$13*'10-day-rainfall'!Y108+$T$14*'10-day-rainfall'!Z108+$T$15*'10-day-rainfall'!AA108)/12</f>
        <v>6.442903056724119</v>
      </c>
      <c r="Y121">
        <f t="shared" si="32"/>
        <v>11.8</v>
      </c>
      <c r="Z121">
        <f t="shared" si="33"/>
        <v>1.7600466514059932E-2</v>
      </c>
      <c r="AA121">
        <f t="shared" si="45"/>
        <v>3.1602925000000002</v>
      </c>
      <c r="AB121">
        <f t="shared" si="46"/>
        <v>0</v>
      </c>
      <c r="AC121">
        <f t="shared" si="47"/>
        <v>0</v>
      </c>
      <c r="AD121">
        <f t="shared" si="48"/>
        <v>11.8</v>
      </c>
      <c r="AE121">
        <f t="shared" si="49"/>
        <v>3.1602925000000002</v>
      </c>
      <c r="AF121">
        <f t="shared" si="50"/>
        <v>0</v>
      </c>
      <c r="AG121">
        <f t="shared" si="51"/>
        <v>0</v>
      </c>
      <c r="AH121">
        <f t="shared" si="52"/>
        <v>0</v>
      </c>
    </row>
    <row r="122" spans="1:34" x14ac:dyDescent="0.25">
      <c r="R122">
        <f t="shared" si="43"/>
        <v>4.291666666666667</v>
      </c>
      <c r="S122">
        <f t="shared" si="55"/>
        <v>5</v>
      </c>
      <c r="T122">
        <f t="shared" si="56"/>
        <v>7</v>
      </c>
      <c r="U122">
        <f t="shared" si="44"/>
        <v>103</v>
      </c>
      <c r="V122">
        <f>($T$12*'10-day-rainfall'!X109+$T$13*'10-day-rainfall'!Y109+$T$14*'10-day-rainfall'!Z109+$T$15*'10-day-rainfall'!AA109)/12</f>
        <v>6.4443576407335454</v>
      </c>
      <c r="Y122">
        <f t="shared" ref="Y122:Y184" si="57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11.8</v>
      </c>
      <c r="Z122">
        <f t="shared" ref="Z122:Z184" si="58">(V123-V122)*43560/3600</f>
        <v>0.13423806190631424</v>
      </c>
      <c r="AA122">
        <f t="shared" si="45"/>
        <v>3.1602925000000002</v>
      </c>
      <c r="AB122">
        <f t="shared" si="46"/>
        <v>0</v>
      </c>
      <c r="AC122">
        <f t="shared" si="47"/>
        <v>0</v>
      </c>
      <c r="AD122">
        <f t="shared" si="48"/>
        <v>11.8</v>
      </c>
      <c r="AE122">
        <f t="shared" si="49"/>
        <v>3.1602925000000002</v>
      </c>
      <c r="AF122">
        <f t="shared" si="50"/>
        <v>0</v>
      </c>
      <c r="AG122">
        <f t="shared" si="51"/>
        <v>0</v>
      </c>
      <c r="AH122">
        <f t="shared" si="52"/>
        <v>0</v>
      </c>
    </row>
    <row r="123" spans="1:34" x14ac:dyDescent="0.25">
      <c r="R123">
        <f t="shared" si="43"/>
        <v>4.333333333333333</v>
      </c>
      <c r="S123">
        <f t="shared" si="55"/>
        <v>5</v>
      </c>
      <c r="T123">
        <f t="shared" si="56"/>
        <v>8</v>
      </c>
      <c r="U123">
        <f t="shared" si="44"/>
        <v>104</v>
      </c>
      <c r="V123">
        <f>($T$12*'10-day-rainfall'!X110+$T$13*'10-day-rainfall'!Y110+$T$14*'10-day-rainfall'!Z110+$T$15*'10-day-rainfall'!AA110)/12</f>
        <v>6.4554516954365466</v>
      </c>
      <c r="Y123">
        <f t="shared" si="57"/>
        <v>11.8</v>
      </c>
      <c r="Z123">
        <f t="shared" si="58"/>
        <v>0.29367924655536121</v>
      </c>
      <c r="AA123">
        <f t="shared" si="45"/>
        <v>3.1602925000000002</v>
      </c>
      <c r="AB123">
        <f t="shared" si="46"/>
        <v>0</v>
      </c>
      <c r="AC123">
        <f t="shared" si="47"/>
        <v>0</v>
      </c>
      <c r="AD123">
        <f t="shared" si="48"/>
        <v>11.8</v>
      </c>
      <c r="AE123">
        <f t="shared" si="49"/>
        <v>3.1602925000000002</v>
      </c>
      <c r="AF123">
        <f t="shared" si="50"/>
        <v>0</v>
      </c>
      <c r="AG123">
        <f t="shared" si="51"/>
        <v>0</v>
      </c>
      <c r="AH123">
        <f t="shared" si="52"/>
        <v>0</v>
      </c>
    </row>
    <row r="124" spans="1:34" x14ac:dyDescent="0.25">
      <c r="R124">
        <f t="shared" si="43"/>
        <v>4.375</v>
      </c>
      <c r="S124">
        <f t="shared" si="55"/>
        <v>5</v>
      </c>
      <c r="T124">
        <f t="shared" si="56"/>
        <v>9</v>
      </c>
      <c r="U124">
        <f t="shared" si="44"/>
        <v>105</v>
      </c>
      <c r="V124">
        <f>($T$12*'10-day-rainfall'!X111+$T$13*'10-day-rainfall'!Y111+$T$14*'10-day-rainfall'!Z111+$T$15*'10-day-rainfall'!AA111)/12</f>
        <v>6.4797227075485599</v>
      </c>
      <c r="Y124">
        <f t="shared" si="57"/>
        <v>11.8</v>
      </c>
      <c r="Z124">
        <f t="shared" si="58"/>
        <v>0.49587853855241698</v>
      </c>
      <c r="AA124">
        <f t="shared" si="45"/>
        <v>3.1602925000000002</v>
      </c>
      <c r="AB124">
        <f t="shared" si="46"/>
        <v>0</v>
      </c>
      <c r="AC124">
        <f t="shared" si="47"/>
        <v>0</v>
      </c>
      <c r="AD124">
        <f t="shared" si="48"/>
        <v>11.8</v>
      </c>
      <c r="AE124">
        <f t="shared" si="49"/>
        <v>3.1602925000000002</v>
      </c>
      <c r="AF124">
        <f t="shared" si="50"/>
        <v>0</v>
      </c>
      <c r="AG124">
        <f t="shared" si="51"/>
        <v>0</v>
      </c>
      <c r="AH124">
        <f t="shared" si="52"/>
        <v>0</v>
      </c>
    </row>
    <row r="125" spans="1:34" x14ac:dyDescent="0.25">
      <c r="R125">
        <f t="shared" si="43"/>
        <v>4.416666666666667</v>
      </c>
      <c r="S125">
        <f t="shared" si="55"/>
        <v>5</v>
      </c>
      <c r="T125">
        <f t="shared" si="56"/>
        <v>10</v>
      </c>
      <c r="U125">
        <f t="shared" si="44"/>
        <v>106</v>
      </c>
      <c r="V125">
        <f>($T$12*'10-day-rainfall'!X112+$T$13*'10-day-rainfall'!Y112+$T$14*'10-day-rainfall'!Z112+$T$15*'10-day-rainfall'!AA112)/12</f>
        <v>6.5207044049495861</v>
      </c>
      <c r="Y125">
        <f t="shared" si="57"/>
        <v>11.8</v>
      </c>
      <c r="Z125">
        <f t="shared" si="58"/>
        <v>0.75876814325101705</v>
      </c>
      <c r="AA125">
        <f t="shared" si="45"/>
        <v>3.1602925000000002</v>
      </c>
      <c r="AB125">
        <f t="shared" si="46"/>
        <v>0</v>
      </c>
      <c r="AC125">
        <f t="shared" si="47"/>
        <v>0</v>
      </c>
      <c r="AD125">
        <f t="shared" si="48"/>
        <v>11.8</v>
      </c>
      <c r="AE125">
        <f t="shared" si="49"/>
        <v>3.1602925000000002</v>
      </c>
      <c r="AF125">
        <f t="shared" si="50"/>
        <v>0</v>
      </c>
      <c r="AG125">
        <f t="shared" si="51"/>
        <v>0</v>
      </c>
      <c r="AH125">
        <f t="shared" si="52"/>
        <v>0</v>
      </c>
    </row>
    <row r="126" spans="1:34" x14ac:dyDescent="0.25">
      <c r="R126">
        <f t="shared" si="43"/>
        <v>4.458333333333333</v>
      </c>
      <c r="S126">
        <f t="shared" si="55"/>
        <v>5</v>
      </c>
      <c r="T126">
        <f t="shared" si="56"/>
        <v>11</v>
      </c>
      <c r="U126">
        <f t="shared" si="44"/>
        <v>107</v>
      </c>
      <c r="V126">
        <f>($T$12*'10-day-rainfall'!X113+$T$13*'10-day-rainfall'!Y113+$T$14*'10-day-rainfall'!Z113+$T$15*'10-day-rainfall'!AA113)/12</f>
        <v>6.5834125159620669</v>
      </c>
      <c r="Y126">
        <f t="shared" si="57"/>
        <v>11.8</v>
      </c>
      <c r="Z126">
        <f t="shared" si="58"/>
        <v>1.1130633056202999</v>
      </c>
      <c r="AA126">
        <f t="shared" si="45"/>
        <v>3.1602925000000002</v>
      </c>
      <c r="AB126">
        <f t="shared" si="46"/>
        <v>0</v>
      </c>
      <c r="AC126">
        <f t="shared" si="47"/>
        <v>0</v>
      </c>
      <c r="AD126">
        <f t="shared" si="48"/>
        <v>11.8</v>
      </c>
      <c r="AE126">
        <f t="shared" si="49"/>
        <v>3.1602925000000002</v>
      </c>
      <c r="AF126">
        <f t="shared" si="50"/>
        <v>0</v>
      </c>
      <c r="AG126">
        <f t="shared" si="51"/>
        <v>0</v>
      </c>
      <c r="AH126">
        <f t="shared" si="52"/>
        <v>0</v>
      </c>
    </row>
    <row r="127" spans="1:34" x14ac:dyDescent="0.25">
      <c r="R127">
        <f t="shared" si="43"/>
        <v>4.5</v>
      </c>
      <c r="S127">
        <f t="shared" si="55"/>
        <v>5</v>
      </c>
      <c r="T127">
        <f t="shared" si="56"/>
        <v>12</v>
      </c>
      <c r="U127">
        <f t="shared" si="44"/>
        <v>108</v>
      </c>
      <c r="V127">
        <f>($T$12*'10-day-rainfall'!X114+$T$13*'10-day-rainfall'!Y114+$T$14*'10-day-rainfall'!Z114+$T$15*'10-day-rainfall'!AA114)/12</f>
        <v>6.6754012189058933</v>
      </c>
      <c r="Y127">
        <f t="shared" si="57"/>
        <v>11.8</v>
      </c>
      <c r="Z127">
        <f t="shared" si="58"/>
        <v>1.6176579081044624</v>
      </c>
      <c r="AA127">
        <f t="shared" si="45"/>
        <v>3.1602925000000002</v>
      </c>
      <c r="AB127">
        <f t="shared" si="46"/>
        <v>0</v>
      </c>
      <c r="AC127">
        <f t="shared" si="47"/>
        <v>0</v>
      </c>
      <c r="AD127">
        <f t="shared" si="48"/>
        <v>11.8</v>
      </c>
      <c r="AE127">
        <f t="shared" si="49"/>
        <v>3.1602925000000002</v>
      </c>
      <c r="AF127">
        <f t="shared" si="50"/>
        <v>0</v>
      </c>
      <c r="AG127">
        <f t="shared" si="51"/>
        <v>0</v>
      </c>
      <c r="AH127">
        <f t="shared" si="52"/>
        <v>0</v>
      </c>
    </row>
    <row r="128" spans="1:34" x14ac:dyDescent="0.25">
      <c r="R128">
        <f t="shared" si="43"/>
        <v>4.541666666666667</v>
      </c>
      <c r="S128">
        <f t="shared" si="55"/>
        <v>5</v>
      </c>
      <c r="T128">
        <f t="shared" si="56"/>
        <v>13</v>
      </c>
      <c r="U128">
        <f t="shared" si="44"/>
        <v>109</v>
      </c>
      <c r="V128">
        <f>($T$12*'10-day-rainfall'!X115+$T$13*'10-day-rainfall'!Y115+$T$14*'10-day-rainfall'!Z115+$T$15*'10-day-rainfall'!AA115)/12</f>
        <v>6.8090919551128737</v>
      </c>
      <c r="Y128">
        <f t="shared" si="57"/>
        <v>11.8</v>
      </c>
      <c r="Z128">
        <f t="shared" si="58"/>
        <v>2.4074632489378143</v>
      </c>
      <c r="AA128">
        <f t="shared" si="45"/>
        <v>3.1602925000000002</v>
      </c>
      <c r="AB128">
        <f t="shared" si="46"/>
        <v>0</v>
      </c>
      <c r="AC128">
        <f t="shared" si="47"/>
        <v>0</v>
      </c>
      <c r="AD128">
        <f t="shared" si="48"/>
        <v>11.8</v>
      </c>
      <c r="AE128">
        <f t="shared" si="49"/>
        <v>3.1602925000000002</v>
      </c>
      <c r="AF128">
        <f t="shared" si="50"/>
        <v>0</v>
      </c>
      <c r="AG128">
        <f t="shared" si="51"/>
        <v>0</v>
      </c>
      <c r="AH128">
        <f t="shared" si="52"/>
        <v>0</v>
      </c>
    </row>
    <row r="129" spans="18:34" x14ac:dyDescent="0.25">
      <c r="R129">
        <f t="shared" si="43"/>
        <v>4.583333333333333</v>
      </c>
      <c r="S129">
        <f t="shared" si="55"/>
        <v>5</v>
      </c>
      <c r="T129">
        <f t="shared" si="56"/>
        <v>14</v>
      </c>
      <c r="U129">
        <f t="shared" si="44"/>
        <v>110</v>
      </c>
      <c r="V129">
        <f>($T$12*'10-day-rainfall'!X116+$T$13*'10-day-rainfall'!Y116+$T$14*'10-day-rainfall'!Z116+$T$15*'10-day-rainfall'!AA116)/12</f>
        <v>7.0080558599837675</v>
      </c>
      <c r="Y129">
        <f t="shared" si="57"/>
        <v>11.8</v>
      </c>
      <c r="Z129">
        <f t="shared" si="58"/>
        <v>3.91415904121693</v>
      </c>
      <c r="AA129">
        <f t="shared" si="45"/>
        <v>3.1602925000000002</v>
      </c>
      <c r="AB129">
        <f t="shared" si="46"/>
        <v>0</v>
      </c>
      <c r="AC129">
        <f t="shared" si="47"/>
        <v>1356.9597741904738</v>
      </c>
      <c r="AD129">
        <f t="shared" si="48"/>
        <v>11.803549178176384</v>
      </c>
      <c r="AE129">
        <f t="shared" si="49"/>
        <v>3.1604446886506721</v>
      </c>
      <c r="AF129">
        <f t="shared" si="50"/>
        <v>2713.3716692385287</v>
      </c>
      <c r="AG129">
        <f t="shared" si="51"/>
        <v>0</v>
      </c>
      <c r="AH129">
        <f t="shared" si="52"/>
        <v>0</v>
      </c>
    </row>
    <row r="130" spans="18:34" x14ac:dyDescent="0.25">
      <c r="R130">
        <f t="shared" si="43"/>
        <v>4.625</v>
      </c>
      <c r="S130">
        <f t="shared" si="55"/>
        <v>5</v>
      </c>
      <c r="T130">
        <f t="shared" si="56"/>
        <v>15</v>
      </c>
      <c r="U130">
        <f t="shared" si="44"/>
        <v>111</v>
      </c>
      <c r="V130">
        <f>($T$12*'10-day-rainfall'!X117+$T$13*'10-day-rainfall'!Y117+$T$14*'10-day-rainfall'!Z117+$T$15*'10-day-rainfall'!AA117)/12</f>
        <v>7.3315400782661584</v>
      </c>
      <c r="Y130">
        <f t="shared" si="57"/>
        <v>11.807096923354727</v>
      </c>
      <c r="Z130">
        <f t="shared" si="58"/>
        <v>14.03303974805241</v>
      </c>
      <c r="AA130">
        <f t="shared" si="45"/>
        <v>3.160596815854432</v>
      </c>
      <c r="AB130">
        <f t="shared" si="46"/>
        <v>2713.371669238602</v>
      </c>
      <c r="AC130">
        <f t="shared" si="47"/>
        <v>22283.76894719496</v>
      </c>
      <c r="AD130">
        <f t="shared" si="48"/>
        <v>11.858284016917247</v>
      </c>
      <c r="AE130">
        <f t="shared" si="49"/>
        <v>3.1627917168467032</v>
      </c>
      <c r="AF130">
        <f t="shared" si="50"/>
        <v>41846.264581579147</v>
      </c>
      <c r="AG130">
        <f t="shared" si="51"/>
        <v>0</v>
      </c>
      <c r="AH130">
        <f t="shared" si="52"/>
        <v>6.2290442360849449E-2</v>
      </c>
    </row>
    <row r="131" spans="18:34" x14ac:dyDescent="0.25">
      <c r="R131">
        <f t="shared" si="43"/>
        <v>4.666666666666667</v>
      </c>
      <c r="S131">
        <f t="shared" si="55"/>
        <v>5</v>
      </c>
      <c r="T131">
        <f t="shared" si="56"/>
        <v>16</v>
      </c>
      <c r="U131">
        <f t="shared" si="44"/>
        <v>112</v>
      </c>
      <c r="V131">
        <f>($T$12*'10-day-rainfall'!X118+$T$13*'10-day-rainfall'!Y118+$T$14*'10-day-rainfall'!Z118+$T$15*'10-day-rainfall'!AA118)/12</f>
        <v>8.4912954293448699</v>
      </c>
      <c r="Y131">
        <f t="shared" si="57"/>
        <v>11.909368855217535</v>
      </c>
      <c r="Z131">
        <f t="shared" si="58"/>
        <v>7.7135568282665554</v>
      </c>
      <c r="AA131">
        <f t="shared" si="45"/>
        <v>3.1649824972931486</v>
      </c>
      <c r="AB131">
        <f t="shared" si="46"/>
        <v>41846.264581578929</v>
      </c>
      <c r="AC131">
        <f t="shared" si="47"/>
        <v>50033.698377331064</v>
      </c>
      <c r="AD131">
        <f t="shared" si="48"/>
        <v>11.930728159097081</v>
      </c>
      <c r="AE131">
        <f t="shared" si="49"/>
        <v>3.1658985623541378</v>
      </c>
      <c r="AF131">
        <f t="shared" si="50"/>
        <v>58217.834338863635</v>
      </c>
      <c r="AG131">
        <f t="shared" si="51"/>
        <v>0</v>
      </c>
      <c r="AH131">
        <f t="shared" si="52"/>
        <v>0.96065804824561363</v>
      </c>
    </row>
    <row r="132" spans="18:34" x14ac:dyDescent="0.25">
      <c r="R132">
        <f t="shared" si="43"/>
        <v>4.708333333333333</v>
      </c>
      <c r="S132">
        <f t="shared" si="55"/>
        <v>5</v>
      </c>
      <c r="T132">
        <f t="shared" si="56"/>
        <v>17</v>
      </c>
      <c r="U132">
        <f t="shared" si="44"/>
        <v>113</v>
      </c>
      <c r="V132">
        <f>($T$12*'10-day-rainfall'!X119+$T$13*'10-day-rainfall'!Y119+$T$14*'10-day-rainfall'!Z119+$T$15*'10-day-rainfall'!AA119)/12</f>
        <v>9.1287794647388001</v>
      </c>
      <c r="Y132">
        <f t="shared" si="57"/>
        <v>11.952064919512942</v>
      </c>
      <c r="Z132">
        <f t="shared" si="58"/>
        <v>3.2186285587637942</v>
      </c>
      <c r="AA132">
        <f t="shared" si="45"/>
        <v>3.1668137057812036</v>
      </c>
      <c r="AB132">
        <f t="shared" si="46"/>
        <v>58217.834338863766</v>
      </c>
      <c r="AC132">
        <f t="shared" si="47"/>
        <v>58311.101074232429</v>
      </c>
      <c r="AD132">
        <f t="shared" si="48"/>
        <v>11.952308074073995</v>
      </c>
      <c r="AE132">
        <f t="shared" si="49"/>
        <v>3.1668241347916983</v>
      </c>
      <c r="AF132">
        <f t="shared" si="50"/>
        <v>58404.330265163313</v>
      </c>
      <c r="AG132">
        <f t="shared" si="51"/>
        <v>0</v>
      </c>
      <c r="AH132">
        <f t="shared" si="52"/>
        <v>1.336497574354081</v>
      </c>
    </row>
    <row r="133" spans="18:34" x14ac:dyDescent="0.25">
      <c r="R133">
        <f t="shared" si="43"/>
        <v>4.75</v>
      </c>
      <c r="S133">
        <f t="shared" si="55"/>
        <v>5</v>
      </c>
      <c r="T133">
        <f t="shared" si="56"/>
        <v>18</v>
      </c>
      <c r="U133">
        <f t="shared" si="44"/>
        <v>114</v>
      </c>
      <c r="V133">
        <f>($T$12*'10-day-rainfall'!X120+$T$13*'10-day-rainfall'!Y120+$T$14*'10-day-rainfall'!Z120+$T$15*'10-day-rainfall'!AA120)/12</f>
        <v>9.3947818249672128</v>
      </c>
      <c r="Y133">
        <f t="shared" si="57"/>
        <v>11.952551130753406</v>
      </c>
      <c r="Z133">
        <f t="shared" si="58"/>
        <v>2.1651714027887548</v>
      </c>
      <c r="AA133">
        <f t="shared" si="45"/>
        <v>3.1668345596040051</v>
      </c>
      <c r="AB133">
        <f t="shared" si="46"/>
        <v>58404.330265163</v>
      </c>
      <c r="AC133">
        <f t="shared" si="47"/>
        <v>56601.33658289555</v>
      </c>
      <c r="AD133">
        <f t="shared" si="48"/>
        <v>11.947850568053731</v>
      </c>
      <c r="AE133">
        <f t="shared" si="49"/>
        <v>3.1666329503168278</v>
      </c>
      <c r="AF133">
        <f t="shared" si="50"/>
        <v>54799.068694061934</v>
      </c>
      <c r="AG133">
        <f t="shared" si="51"/>
        <v>0</v>
      </c>
      <c r="AH133">
        <f t="shared" si="52"/>
        <v>1.3407789317071397</v>
      </c>
    </row>
    <row r="134" spans="18:34" x14ac:dyDescent="0.25">
      <c r="R134">
        <f t="shared" si="43"/>
        <v>4.791666666666667</v>
      </c>
      <c r="S134">
        <f t="shared" si="55"/>
        <v>5</v>
      </c>
      <c r="T134">
        <f t="shared" si="56"/>
        <v>19</v>
      </c>
      <c r="U134">
        <f t="shared" si="44"/>
        <v>115</v>
      </c>
      <c r="V134">
        <f>($T$12*'10-day-rainfall'!X121+$T$13*'10-day-rainfall'!Y121+$T$14*'10-day-rainfall'!Z121+$T$15*'10-day-rainfall'!AA121)/12</f>
        <v>9.5737216103216554</v>
      </c>
      <c r="Y134">
        <f t="shared" si="57"/>
        <v>11.943151897561208</v>
      </c>
      <c r="Z134">
        <f t="shared" si="58"/>
        <v>1.612538140596367</v>
      </c>
      <c r="AA134">
        <f t="shared" si="45"/>
        <v>3.1664314221872818</v>
      </c>
      <c r="AB134">
        <f t="shared" si="46"/>
        <v>54799.068694061847</v>
      </c>
      <c r="AC134">
        <f t="shared" si="47"/>
        <v>52002.060787198199</v>
      </c>
      <c r="AD134">
        <f t="shared" si="48"/>
        <v>11.935859852576797</v>
      </c>
      <c r="AE134">
        <f t="shared" si="49"/>
        <v>3.166118663037941</v>
      </c>
      <c r="AF134">
        <f t="shared" si="50"/>
        <v>49206.178813272178</v>
      </c>
      <c r="AG134">
        <f t="shared" si="51"/>
        <v>0</v>
      </c>
      <c r="AH134">
        <f t="shared" si="52"/>
        <v>1.2580135145560571</v>
      </c>
    </row>
    <row r="135" spans="18:34" x14ac:dyDescent="0.25">
      <c r="R135">
        <f t="shared" si="43"/>
        <v>4.833333333333333</v>
      </c>
      <c r="S135">
        <f t="shared" si="55"/>
        <v>5</v>
      </c>
      <c r="T135">
        <f t="shared" si="56"/>
        <v>20</v>
      </c>
      <c r="U135">
        <f t="shared" si="44"/>
        <v>116</v>
      </c>
      <c r="V135">
        <f>($T$12*'10-day-rainfall'!X122+$T$13*'10-day-rainfall'!Y122+$T$14*'10-day-rainfall'!Z122+$T$15*'10-day-rainfall'!AA122)/12</f>
        <v>9.7069892252469749</v>
      </c>
      <c r="Y135">
        <f t="shared" si="57"/>
        <v>11.92857074299833</v>
      </c>
      <c r="Z135">
        <f t="shared" si="58"/>
        <v>1.2647223061897848</v>
      </c>
      <c r="AA135">
        <f t="shared" si="45"/>
        <v>3.1658060297895059</v>
      </c>
      <c r="AB135">
        <f t="shared" si="46"/>
        <v>49206.178813271952</v>
      </c>
      <c r="AC135">
        <f t="shared" si="47"/>
        <v>45784.228110792457</v>
      </c>
      <c r="AD135">
        <f t="shared" si="48"/>
        <v>11.919649417321818</v>
      </c>
      <c r="AE135">
        <f t="shared" si="49"/>
        <v>3.1654233900450253</v>
      </c>
      <c r="AF135">
        <f t="shared" si="50"/>
        <v>42363.654911393089</v>
      </c>
      <c r="AG135">
        <f t="shared" si="51"/>
        <v>0</v>
      </c>
      <c r="AH135">
        <f t="shared" si="52"/>
        <v>1.1296184300567482</v>
      </c>
    </row>
    <row r="136" spans="18:34" x14ac:dyDescent="0.25">
      <c r="R136">
        <f t="shared" si="43"/>
        <v>4.875</v>
      </c>
      <c r="S136">
        <f t="shared" si="55"/>
        <v>5</v>
      </c>
      <c r="T136">
        <f t="shared" si="56"/>
        <v>21</v>
      </c>
      <c r="U136">
        <f t="shared" si="44"/>
        <v>117</v>
      </c>
      <c r="V136">
        <f>($T$12*'10-day-rainfall'!X123+$T$13*'10-day-rainfall'!Y123+$T$14*'10-day-rainfall'!Z123+$T$15*'10-day-rainfall'!AA123)/12</f>
        <v>9.8115117298907588</v>
      </c>
      <c r="Y136">
        <f t="shared" si="57"/>
        <v>11.91071992017123</v>
      </c>
      <c r="Z136">
        <f t="shared" si="58"/>
        <v>1.0249901359923228</v>
      </c>
      <c r="AA136">
        <f t="shared" si="45"/>
        <v>3.1650404380022525</v>
      </c>
      <c r="AB136">
        <f t="shared" si="46"/>
        <v>42363.654911393089</v>
      </c>
      <c r="AC136">
        <f t="shared" si="47"/>
        <v>38511.564367775216</v>
      </c>
      <c r="AD136">
        <f t="shared" si="48"/>
        <v>11.900660929440164</v>
      </c>
      <c r="AE136">
        <f t="shared" si="49"/>
        <v>3.1646090560363178</v>
      </c>
      <c r="AF136">
        <f t="shared" si="50"/>
        <v>34661.026799234707</v>
      </c>
      <c r="AG136">
        <f t="shared" si="51"/>
        <v>0</v>
      </c>
      <c r="AH136">
        <f t="shared" si="52"/>
        <v>0.97253569585383581</v>
      </c>
    </row>
    <row r="137" spans="18:34" x14ac:dyDescent="0.25">
      <c r="R137">
        <f t="shared" si="43"/>
        <v>4.916666666666667</v>
      </c>
      <c r="S137">
        <f t="shared" si="55"/>
        <v>5</v>
      </c>
      <c r="T137">
        <f t="shared" si="56"/>
        <v>22</v>
      </c>
      <c r="U137">
        <f t="shared" si="44"/>
        <v>118</v>
      </c>
      <c r="V137">
        <f>($T$12*'10-day-rainfall'!X124+$T$13*'10-day-rainfall'!Y124+$T$14*'10-day-rainfall'!Z124+$T$15*'10-day-rainfall'!AA124)/12</f>
        <v>9.8962216584851657</v>
      </c>
      <c r="Y137">
        <f t="shared" si="57"/>
        <v>11.89060599400368</v>
      </c>
      <c r="Z137">
        <f t="shared" si="58"/>
        <v>0.85023443436959933</v>
      </c>
      <c r="AA137">
        <f t="shared" si="45"/>
        <v>3.1641778479825575</v>
      </c>
      <c r="AB137">
        <f t="shared" si="46"/>
        <v>34661.026799234656</v>
      </c>
      <c r="AC137">
        <f t="shared" si="47"/>
        <v>30495.928654731331</v>
      </c>
      <c r="AD137">
        <f t="shared" si="48"/>
        <v>11.879729644355319</v>
      </c>
      <c r="AE137">
        <f t="shared" si="49"/>
        <v>3.1637114134048803</v>
      </c>
      <c r="AF137">
        <f t="shared" si="50"/>
        <v>26332.509674707646</v>
      </c>
      <c r="AG137">
        <f t="shared" si="51"/>
        <v>0</v>
      </c>
      <c r="AH137">
        <f t="shared" si="52"/>
        <v>0.79570768593284336</v>
      </c>
    </row>
    <row r="138" spans="18:34" x14ac:dyDescent="0.25">
      <c r="R138">
        <f t="shared" si="43"/>
        <v>4.958333333333333</v>
      </c>
      <c r="S138">
        <f t="shared" si="55"/>
        <v>5</v>
      </c>
      <c r="T138">
        <f t="shared" si="56"/>
        <v>23</v>
      </c>
      <c r="U138">
        <f t="shared" si="44"/>
        <v>119</v>
      </c>
      <c r="V138">
        <f>($T$12*'10-day-rainfall'!X125+$T$13*'10-day-rainfall'!Y125+$T$14*'10-day-rainfall'!Z125+$T$15*'10-day-rainfall'!AA125)/12</f>
        <v>9.9664889671107524</v>
      </c>
      <c r="Y138">
        <f t="shared" si="57"/>
        <v>11.868857679520797</v>
      </c>
      <c r="Z138">
        <f t="shared" si="58"/>
        <v>0.71781841473242913</v>
      </c>
      <c r="AA138">
        <f t="shared" si="45"/>
        <v>3.163245166870881</v>
      </c>
      <c r="AB138">
        <f t="shared" si="46"/>
        <v>26332.509674707431</v>
      </c>
      <c r="AC138">
        <f t="shared" si="47"/>
        <v>21930.741520858217</v>
      </c>
      <c r="AD138">
        <f t="shared" si="48"/>
        <v>11.857360660705037</v>
      </c>
      <c r="AE138">
        <f t="shared" si="49"/>
        <v>3.1627521233608191</v>
      </c>
      <c r="AF138">
        <f t="shared" si="50"/>
        <v>17530.748323645228</v>
      </c>
      <c r="AG138">
        <f t="shared" si="51"/>
        <v>0</v>
      </c>
      <c r="AH138">
        <f t="shared" si="52"/>
        <v>0.6045112413844681</v>
      </c>
    </row>
    <row r="139" spans="18:34" x14ac:dyDescent="0.25">
      <c r="R139">
        <f t="shared" si="43"/>
        <v>5</v>
      </c>
      <c r="S139">
        <f t="shared" si="55"/>
        <v>5</v>
      </c>
      <c r="T139">
        <f t="shared" si="56"/>
        <v>24</v>
      </c>
      <c r="U139">
        <f t="shared" si="44"/>
        <v>120</v>
      </c>
      <c r="V139">
        <f>($T$12*'10-day-rainfall'!X126+$T$13*'10-day-rainfall'!Y126+$T$14*'10-day-rainfall'!Z126+$T$15*'10-day-rainfall'!AA126)/12</f>
        <v>10.025812803039052</v>
      </c>
      <c r="Y139">
        <f t="shared" si="57"/>
        <v>11.84585231673729</v>
      </c>
      <c r="Z139">
        <f t="shared" si="58"/>
        <v>0</v>
      </c>
      <c r="AA139">
        <f t="shared" si="45"/>
        <v>3.1622586459266424</v>
      </c>
      <c r="AB139">
        <f t="shared" si="46"/>
        <v>17530.74832364541</v>
      </c>
      <c r="AC139">
        <f t="shared" si="47"/>
        <v>11838.682760977454</v>
      </c>
      <c r="AD139">
        <f t="shared" si="48"/>
        <v>11.830964509996214</v>
      </c>
      <c r="AE139">
        <f t="shared" si="49"/>
        <v>3.161620257233039</v>
      </c>
      <c r="AF139">
        <f t="shared" si="50"/>
        <v>6148.9153976064699</v>
      </c>
      <c r="AG139">
        <f t="shared" si="51"/>
        <v>0</v>
      </c>
      <c r="AH139">
        <f t="shared" si="52"/>
        <v>0.40245060430774587</v>
      </c>
    </row>
    <row r="140" spans="18:34" x14ac:dyDescent="0.25">
      <c r="R140">
        <f t="shared" si="43"/>
        <v>5.041666666666667</v>
      </c>
      <c r="S140">
        <f t="shared" si="55"/>
        <v>6</v>
      </c>
      <c r="T140">
        <f t="shared" si="56"/>
        <v>1</v>
      </c>
      <c r="U140">
        <f t="shared" si="44"/>
        <v>121</v>
      </c>
      <c r="V140">
        <f>($T$12*'10-day-rainfall'!X127+$T$13*'10-day-rainfall'!Y127+$T$14*'10-day-rainfall'!Z127+$T$15*'10-day-rainfall'!AA127)/12</f>
        <v>10.025812803039052</v>
      </c>
      <c r="Y140">
        <f t="shared" si="57"/>
        <v>11.81608271427989</v>
      </c>
      <c r="Z140">
        <f t="shared" si="58"/>
        <v>0.84012691074092605</v>
      </c>
      <c r="AA140">
        <f t="shared" si="45"/>
        <v>3.1609821262919917</v>
      </c>
      <c r="AB140">
        <f t="shared" si="46"/>
        <v>6148.9153976063553</v>
      </c>
      <c r="AC140">
        <f t="shared" si="47"/>
        <v>1971.376009614437</v>
      </c>
      <c r="AD140">
        <f t="shared" si="48"/>
        <v>11.805156206428405</v>
      </c>
      <c r="AE140">
        <f t="shared" si="49"/>
        <v>3.1605135979725238</v>
      </c>
      <c r="AF140">
        <f t="shared" si="50"/>
        <v>0</v>
      </c>
      <c r="AG140">
        <f t="shared" si="51"/>
        <v>0</v>
      </c>
      <c r="AH140">
        <f t="shared" si="52"/>
        <v>0.14115967395790532</v>
      </c>
    </row>
    <row r="141" spans="18:34" x14ac:dyDescent="0.25">
      <c r="R141">
        <f t="shared" si="43"/>
        <v>5.083333333333333</v>
      </c>
      <c r="S141">
        <f t="shared" si="55"/>
        <v>6</v>
      </c>
      <c r="T141">
        <f t="shared" si="56"/>
        <v>2</v>
      </c>
      <c r="U141">
        <f t="shared" si="44"/>
        <v>122</v>
      </c>
      <c r="V141">
        <f>($T$12*'10-day-rainfall'!X128+$T$13*'10-day-rainfall'!Y128+$T$14*'10-day-rainfall'!Z128+$T$15*'10-day-rainfall'!AA128)/12</f>
        <v>10.095244779133344</v>
      </c>
      <c r="Y141">
        <f t="shared" si="57"/>
        <v>11.8</v>
      </c>
      <c r="Z141">
        <f t="shared" si="58"/>
        <v>2.6622928960659986</v>
      </c>
      <c r="AA141">
        <f t="shared" si="45"/>
        <v>3.1602925000000002</v>
      </c>
      <c r="AB141">
        <f t="shared" si="46"/>
        <v>0</v>
      </c>
      <c r="AC141">
        <f t="shared" si="47"/>
        <v>0</v>
      </c>
      <c r="AD141">
        <f t="shared" si="48"/>
        <v>11.8</v>
      </c>
      <c r="AE141">
        <f t="shared" si="49"/>
        <v>3.1602925000000002</v>
      </c>
      <c r="AF141">
        <f t="shared" si="50"/>
        <v>0</v>
      </c>
      <c r="AG141">
        <f t="shared" si="51"/>
        <v>0</v>
      </c>
      <c r="AH141">
        <f t="shared" si="52"/>
        <v>0</v>
      </c>
    </row>
    <row r="142" spans="18:34" x14ac:dyDescent="0.25">
      <c r="R142">
        <f t="shared" si="43"/>
        <v>5.125</v>
      </c>
      <c r="S142">
        <f t="shared" si="55"/>
        <v>6</v>
      </c>
      <c r="T142">
        <f t="shared" si="56"/>
        <v>3</v>
      </c>
      <c r="U142">
        <f t="shared" si="44"/>
        <v>123</v>
      </c>
      <c r="V142">
        <f>($T$12*'10-day-rainfall'!X129+$T$13*'10-day-rainfall'!Y129+$T$14*'10-day-rainfall'!Z129+$T$15*'10-day-rainfall'!AA129)/12</f>
        <v>10.31526898541979</v>
      </c>
      <c r="Y142">
        <f t="shared" si="57"/>
        <v>11.8</v>
      </c>
      <c r="Z142">
        <f t="shared" si="58"/>
        <v>4.1880304824260266</v>
      </c>
      <c r="AA142">
        <f t="shared" si="45"/>
        <v>3.1602925000000002</v>
      </c>
      <c r="AB142">
        <f t="shared" si="46"/>
        <v>0</v>
      </c>
      <c r="AC142">
        <f t="shared" si="47"/>
        <v>1849.9283683668475</v>
      </c>
      <c r="AD142">
        <f t="shared" si="48"/>
        <v>11.804838555657847</v>
      </c>
      <c r="AE142">
        <f t="shared" si="49"/>
        <v>3.1604999771172855</v>
      </c>
      <c r="AF142">
        <f t="shared" si="50"/>
        <v>3699.1098191114679</v>
      </c>
      <c r="AG142">
        <f t="shared" si="51"/>
        <v>0</v>
      </c>
      <c r="AH142">
        <f t="shared" si="52"/>
        <v>0</v>
      </c>
    </row>
    <row r="143" spans="18:34" x14ac:dyDescent="0.25">
      <c r="R143">
        <f t="shared" si="43"/>
        <v>5.166666666666667</v>
      </c>
      <c r="S143">
        <f t="shared" si="55"/>
        <v>6</v>
      </c>
      <c r="T143">
        <f t="shared" si="56"/>
        <v>4</v>
      </c>
      <c r="U143">
        <f t="shared" si="44"/>
        <v>124</v>
      </c>
      <c r="V143">
        <f>($T$12*'10-day-rainfall'!X130+$T$13*'10-day-rainfall'!Y130+$T$14*'10-day-rainfall'!Z130+$T$15*'10-day-rainfall'!AA130)/12</f>
        <v>10.661387207107891</v>
      </c>
      <c r="Y143">
        <f t="shared" si="57"/>
        <v>11.809675157725193</v>
      </c>
      <c r="Z143">
        <f t="shared" si="58"/>
        <v>5.5689631814002949</v>
      </c>
      <c r="AA143">
        <f t="shared" si="45"/>
        <v>3.1607073704646704</v>
      </c>
      <c r="AB143">
        <f t="shared" si="46"/>
        <v>3699.1098191116898</v>
      </c>
      <c r="AC143">
        <f t="shared" si="47"/>
        <v>8033.970278795814</v>
      </c>
      <c r="AD143">
        <f t="shared" si="48"/>
        <v>11.821013144623407</v>
      </c>
      <c r="AE143">
        <f t="shared" si="49"/>
        <v>3.1611935429929634</v>
      </c>
      <c r="AF143">
        <f t="shared" si="50"/>
        <v>12367.080517378083</v>
      </c>
      <c r="AG143">
        <f t="shared" si="51"/>
        <v>0</v>
      </c>
      <c r="AH143">
        <f t="shared" si="52"/>
        <v>8.4919876471801881E-2</v>
      </c>
    </row>
    <row r="144" spans="18:34" x14ac:dyDescent="0.25">
      <c r="R144">
        <f t="shared" si="43"/>
        <v>5.208333333333333</v>
      </c>
      <c r="S144">
        <f t="shared" si="55"/>
        <v>6</v>
      </c>
      <c r="T144">
        <f t="shared" si="56"/>
        <v>5</v>
      </c>
      <c r="U144">
        <f t="shared" si="44"/>
        <v>125</v>
      </c>
      <c r="V144">
        <f>($T$12*'10-day-rainfall'!X131+$T$13*'10-day-rainfall'!Y131+$T$14*'10-day-rainfall'!Z131+$T$15*'10-day-rainfall'!AA131)/12</f>
        <v>11.121632098132709</v>
      </c>
      <c r="Y144">
        <f t="shared" si="57"/>
        <v>11.832346553753986</v>
      </c>
      <c r="Z144">
        <f t="shared" si="58"/>
        <v>6.9135847531268935</v>
      </c>
      <c r="AA144">
        <f t="shared" si="45"/>
        <v>3.1616795192267211</v>
      </c>
      <c r="AB144">
        <f t="shared" si="46"/>
        <v>12367.080517378308</v>
      </c>
      <c r="AC144">
        <f t="shared" si="47"/>
        <v>19120.50993839862</v>
      </c>
      <c r="AD144">
        <f t="shared" si="48"/>
        <v>11.850010396686343</v>
      </c>
      <c r="AE144">
        <f t="shared" si="49"/>
        <v>3.1624369442665348</v>
      </c>
      <c r="AF144">
        <f t="shared" si="50"/>
        <v>25871.2126292756</v>
      </c>
      <c r="AG144">
        <f t="shared" si="51"/>
        <v>0</v>
      </c>
      <c r="AH144">
        <f t="shared" si="52"/>
        <v>0.28390910278646253</v>
      </c>
    </row>
    <row r="145" spans="18:34" x14ac:dyDescent="0.25">
      <c r="R145">
        <f t="shared" si="43"/>
        <v>5.25</v>
      </c>
      <c r="S145">
        <f t="shared" si="55"/>
        <v>6</v>
      </c>
      <c r="T145">
        <f t="shared" si="56"/>
        <v>6</v>
      </c>
      <c r="U145">
        <f t="shared" si="44"/>
        <v>126</v>
      </c>
      <c r="V145">
        <f>($T$12*'10-day-rainfall'!X132+$T$13*'10-day-rainfall'!Y132+$T$14*'10-day-rainfall'!Z132+$T$15*'10-day-rainfall'!AA132)/12</f>
        <v>11.693002738886998</v>
      </c>
      <c r="Y145">
        <f t="shared" si="57"/>
        <v>11.867653091349329</v>
      </c>
      <c r="Z145">
        <f t="shared" si="58"/>
        <v>8.3056705520522218</v>
      </c>
      <c r="AA145">
        <f t="shared" si="45"/>
        <v>3.1631935078498676</v>
      </c>
      <c r="AB145">
        <f t="shared" si="46"/>
        <v>25871.212629275542</v>
      </c>
      <c r="AC145">
        <f t="shared" si="47"/>
        <v>35127.671308839781</v>
      </c>
      <c r="AD145">
        <f t="shared" si="48"/>
        <v>11.891824546045401</v>
      </c>
      <c r="AE145">
        <f t="shared" si="49"/>
        <v>3.1642301058471292</v>
      </c>
      <c r="AF145">
        <f t="shared" si="50"/>
        <v>44380.398235613873</v>
      </c>
      <c r="AG145">
        <f t="shared" si="51"/>
        <v>0</v>
      </c>
      <c r="AH145">
        <f t="shared" si="52"/>
        <v>0.59392131839475537</v>
      </c>
    </row>
    <row r="146" spans="18:34" x14ac:dyDescent="0.25">
      <c r="R146">
        <f t="shared" si="43"/>
        <v>5.291666666666667</v>
      </c>
      <c r="S146">
        <f t="shared" si="55"/>
        <v>6</v>
      </c>
      <c r="T146">
        <f t="shared" si="56"/>
        <v>7</v>
      </c>
      <c r="U146">
        <f t="shared" si="44"/>
        <v>127</v>
      </c>
      <c r="V146">
        <f>($T$12*'10-day-rainfall'!X133+$T$13*'10-day-rainfall'!Y133+$T$14*'10-day-rainfall'!Z133+$T$15*'10-day-rainfall'!AA133)/12</f>
        <v>12.379421792775611</v>
      </c>
      <c r="Y146">
        <f t="shared" si="57"/>
        <v>11.915986255989553</v>
      </c>
      <c r="Z146">
        <f t="shared" si="58"/>
        <v>9.8231304551173366</v>
      </c>
      <c r="AA146">
        <f t="shared" si="45"/>
        <v>3.1652662859386229</v>
      </c>
      <c r="AB146">
        <f t="shared" si="46"/>
        <v>44380.398235614193</v>
      </c>
      <c r="AC146">
        <f t="shared" si="47"/>
        <v>56364.553740135874</v>
      </c>
      <c r="AD146">
        <f t="shared" si="48"/>
        <v>11.947233254410568</v>
      </c>
      <c r="AE146">
        <f t="shared" si="49"/>
        <v>3.1666064734519255</v>
      </c>
      <c r="AF146">
        <f t="shared" si="50"/>
        <v>68343.884569609669</v>
      </c>
      <c r="AG146">
        <f t="shared" si="51"/>
        <v>0</v>
      </c>
      <c r="AH146">
        <f t="shared" si="52"/>
        <v>1.0188337519654314</v>
      </c>
    </row>
    <row r="147" spans="18:34" x14ac:dyDescent="0.25">
      <c r="R147">
        <f t="shared" si="43"/>
        <v>5.333333333333333</v>
      </c>
      <c r="S147">
        <f t="shared" si="55"/>
        <v>6</v>
      </c>
      <c r="T147">
        <f t="shared" si="56"/>
        <v>8</v>
      </c>
      <c r="U147">
        <f t="shared" si="44"/>
        <v>128</v>
      </c>
      <c r="V147">
        <f>($T$12*'10-day-rainfall'!X134+$T$13*'10-day-rainfall'!Y134+$T$14*'10-day-rainfall'!Z134+$T$15*'10-day-rainfall'!AA134)/12</f>
        <v>13.191250756008449</v>
      </c>
      <c r="Y147">
        <f t="shared" si="57"/>
        <v>11.978462056777769</v>
      </c>
      <c r="Z147">
        <f t="shared" si="58"/>
        <v>11.552895470970901</v>
      </c>
      <c r="AA147">
        <f t="shared" si="45"/>
        <v>3.1679458987567899</v>
      </c>
      <c r="AB147">
        <f t="shared" si="46"/>
        <v>68343.884569609698</v>
      </c>
      <c r="AC147">
        <f t="shared" si="47"/>
        <v>83436.793799595092</v>
      </c>
      <c r="AD147">
        <f t="shared" si="48"/>
        <v>12.017747075017624</v>
      </c>
      <c r="AE147">
        <f t="shared" si="49"/>
        <v>3.1696310572108235</v>
      </c>
      <c r="AF147">
        <f t="shared" si="50"/>
        <v>98523.636459145971</v>
      </c>
      <c r="AG147">
        <f t="shared" si="51"/>
        <v>0</v>
      </c>
      <c r="AH147">
        <f t="shared" si="52"/>
        <v>1.5689597008633998</v>
      </c>
    </row>
    <row r="148" spans="18:34" x14ac:dyDescent="0.25">
      <c r="R148">
        <f t="shared" si="43"/>
        <v>5.375</v>
      </c>
      <c r="S148">
        <f t="shared" si="55"/>
        <v>6</v>
      </c>
      <c r="T148">
        <f t="shared" si="56"/>
        <v>9</v>
      </c>
      <c r="U148">
        <f t="shared" si="44"/>
        <v>129</v>
      </c>
      <c r="V148">
        <f>($T$12*'10-day-rainfall'!X135+$T$13*'10-day-rainfall'!Y135+$T$14*'10-day-rainfall'!Z135+$T$15*'10-day-rainfall'!AA135)/12</f>
        <v>14.146035505675465</v>
      </c>
      <c r="Y148">
        <f t="shared" si="57"/>
        <v>12.056982406569123</v>
      </c>
      <c r="Z148">
        <f t="shared" si="58"/>
        <v>13.608258409357321</v>
      </c>
      <c r="AA148">
        <f t="shared" si="45"/>
        <v>3.1713141943605221</v>
      </c>
      <c r="AB148">
        <f t="shared" si="46"/>
        <v>98523.636459145986</v>
      </c>
      <c r="AC148">
        <f t="shared" si="47"/>
        <v>117310.13604614022</v>
      </c>
      <c r="AD148">
        <f t="shared" si="48"/>
        <v>12.105785120027003</v>
      </c>
      <c r="AE148">
        <f t="shared" si="49"/>
        <v>3.1734079335419314</v>
      </c>
      <c r="AF148">
        <f t="shared" si="50"/>
        <v>136089.0981720814</v>
      </c>
      <c r="AG148">
        <f t="shared" si="51"/>
        <v>0</v>
      </c>
      <c r="AH148">
        <f t="shared" si="52"/>
        <v>2.2617914705956377</v>
      </c>
    </row>
    <row r="149" spans="18:34" x14ac:dyDescent="0.25">
      <c r="R149">
        <f t="shared" ref="R149:R212" si="59">U149/24</f>
        <v>5.416666666666667</v>
      </c>
      <c r="S149">
        <f t="shared" si="55"/>
        <v>6</v>
      </c>
      <c r="T149">
        <f t="shared" si="56"/>
        <v>10</v>
      </c>
      <c r="U149">
        <f t="shared" ref="U149:U212" si="60">(S149-1)*24+T149</f>
        <v>130</v>
      </c>
      <c r="V149">
        <f>($T$12*'10-day-rainfall'!X136+$T$13*'10-day-rainfall'!Y136+$T$14*'10-day-rainfall'!Z136+$T$15*'10-day-rainfall'!AA136)/12</f>
        <v>15.270684960994252</v>
      </c>
      <c r="Y149">
        <f t="shared" si="57"/>
        <v>12.154506199502704</v>
      </c>
      <c r="Z149">
        <f t="shared" si="58"/>
        <v>16.15696686367674</v>
      </c>
      <c r="AA149">
        <f t="shared" ref="AA149:AA212" si="61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3.175498372155972</v>
      </c>
      <c r="AB149">
        <f t="shared" ref="AB149:AB212" si="62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136089.09817208137</v>
      </c>
      <c r="AC149">
        <f t="shared" ref="AC149:AC212" si="63">MAX(0,AB149+(Z149-AA149)*1800)</f>
        <v>159455.74145681877</v>
      </c>
      <c r="AD149">
        <f t="shared" ref="AD149:AD212" si="64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12.215029930288761</v>
      </c>
      <c r="AE149">
        <f t="shared" ref="AE149:AE212" si="65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3.1780955429901678</v>
      </c>
      <c r="AF149">
        <f t="shared" ref="AF149:AF212" si="66">MAX(0,AB149+(Z149-AE149)*3600)</f>
        <v>182813.03492655302</v>
      </c>
      <c r="AG149">
        <f t="shared" ref="AG149:AG212" si="67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  <c r="AH149">
        <f t="shared" ref="AH149:AH212" si="68">AB149/43560</f>
        <v>3.1241758074398844</v>
      </c>
    </row>
    <row r="150" spans="18:34" x14ac:dyDescent="0.25">
      <c r="R150">
        <f t="shared" si="59"/>
        <v>5.458333333333333</v>
      </c>
      <c r="S150">
        <f t="shared" si="55"/>
        <v>6</v>
      </c>
      <c r="T150">
        <f t="shared" si="56"/>
        <v>11</v>
      </c>
      <c r="U150">
        <f t="shared" si="60"/>
        <v>131</v>
      </c>
      <c r="V150">
        <f>($T$12*'10-day-rainfall'!X137+$T$13*'10-day-rainfall'!Y137+$T$14*'10-day-rainfall'!Z137+$T$15*'10-day-rainfall'!AA137)/12</f>
        <v>16.605971478653487</v>
      </c>
      <c r="Y150">
        <f t="shared" si="57"/>
        <v>12.275429871059032</v>
      </c>
      <c r="Z150">
        <f t="shared" si="58"/>
        <v>19.895403783841644</v>
      </c>
      <c r="AA150">
        <f t="shared" si="61"/>
        <v>3.1806877259230939</v>
      </c>
      <c r="AB150">
        <f t="shared" si="62"/>
        <v>182813.03492655305</v>
      </c>
      <c r="AC150">
        <f t="shared" si="63"/>
        <v>212899.52383080643</v>
      </c>
      <c r="AD150">
        <f t="shared" si="64"/>
        <v>12.353077489701077</v>
      </c>
      <c r="AE150">
        <f t="shared" si="65"/>
        <v>3.184020626947321</v>
      </c>
      <c r="AF150">
        <f t="shared" si="66"/>
        <v>242974.01429137262</v>
      </c>
      <c r="AG150">
        <f t="shared" si="67"/>
        <v>0</v>
      </c>
      <c r="AH150">
        <f t="shared" si="68"/>
        <v>4.1968098008850561</v>
      </c>
    </row>
    <row r="151" spans="18:34" x14ac:dyDescent="0.25">
      <c r="R151">
        <f t="shared" si="59"/>
        <v>5.5</v>
      </c>
      <c r="S151">
        <f t="shared" si="55"/>
        <v>6</v>
      </c>
      <c r="T151">
        <f t="shared" si="56"/>
        <v>12</v>
      </c>
      <c r="U151">
        <f t="shared" si="60"/>
        <v>132</v>
      </c>
      <c r="V151">
        <f>($T$12*'10-day-rainfall'!X138+$T$13*'10-day-rainfall'!Y138+$T$14*'10-day-rainfall'!Z138+$T$15*'10-day-rainfall'!AA138)/12</f>
        <v>18.25021972525197</v>
      </c>
      <c r="Y151">
        <f t="shared" si="57"/>
        <v>12.430539811454691</v>
      </c>
      <c r="Z151">
        <f t="shared" si="58"/>
        <v>25.780388329509748</v>
      </c>
      <c r="AA151">
        <f t="shared" si="61"/>
        <v>3.18734607774392</v>
      </c>
      <c r="AB151">
        <f t="shared" si="62"/>
        <v>242974.01429137244</v>
      </c>
      <c r="AC151">
        <f t="shared" si="63"/>
        <v>283641.49034455093</v>
      </c>
      <c r="AD151">
        <f t="shared" si="64"/>
        <v>12.535024681146556</v>
      </c>
      <c r="AE151">
        <f t="shared" si="65"/>
        <v>3.1918324582638338</v>
      </c>
      <c r="AF151">
        <f t="shared" si="66"/>
        <v>324292.81542785774</v>
      </c>
      <c r="AG151">
        <f t="shared" si="67"/>
        <v>0</v>
      </c>
      <c r="AH151">
        <f t="shared" si="68"/>
        <v>5.5779158469093764</v>
      </c>
    </row>
    <row r="152" spans="18:34" x14ac:dyDescent="0.25">
      <c r="R152">
        <f t="shared" si="59"/>
        <v>5.541666666666667</v>
      </c>
      <c r="S152">
        <f t="shared" si="55"/>
        <v>6</v>
      </c>
      <c r="T152">
        <f t="shared" si="56"/>
        <v>13</v>
      </c>
      <c r="U152">
        <f t="shared" si="60"/>
        <v>133</v>
      </c>
      <c r="V152">
        <f>($T$12*'10-day-rainfall'!X139+$T$13*'10-day-rainfall'!Y139+$T$14*'10-day-rainfall'!Z139+$T$15*'10-day-rainfall'!AA139)/12</f>
        <v>20.380830330996577</v>
      </c>
      <c r="Y152">
        <f t="shared" si="57"/>
        <v>12.639177732246175</v>
      </c>
      <c r="Z152">
        <f t="shared" si="58"/>
        <v>35.057179922670805</v>
      </c>
      <c r="AA152">
        <f t="shared" si="61"/>
        <v>3.1963055402213825</v>
      </c>
      <c r="AB152">
        <f t="shared" si="62"/>
        <v>324292.81542785745</v>
      </c>
      <c r="AC152">
        <f t="shared" si="63"/>
        <v>381642.3893162664</v>
      </c>
      <c r="AD152">
        <f t="shared" si="64"/>
        <v>12.785608711987599</v>
      </c>
      <c r="AE152">
        <f t="shared" si="65"/>
        <v>3.2025959932529884</v>
      </c>
      <c r="AF152">
        <f t="shared" si="66"/>
        <v>438969.31757376157</v>
      </c>
      <c r="AG152">
        <f t="shared" si="67"/>
        <v>0</v>
      </c>
      <c r="AH152">
        <f t="shared" si="68"/>
        <v>7.4447386461858915</v>
      </c>
    </row>
    <row r="153" spans="18:34" x14ac:dyDescent="0.25">
      <c r="R153">
        <f t="shared" si="59"/>
        <v>5.583333333333333</v>
      </c>
      <c r="S153">
        <f t="shared" si="55"/>
        <v>6</v>
      </c>
      <c r="T153">
        <f t="shared" si="56"/>
        <v>14</v>
      </c>
      <c r="U153">
        <f t="shared" si="60"/>
        <v>134</v>
      </c>
      <c r="V153">
        <f>($T$12*'10-day-rainfall'!X140+$T$13*'10-day-rainfall'!Y140+$T$14*'10-day-rainfall'!Z140+$T$15*'10-day-rainfall'!AA140)/12</f>
        <v>23.27811792791152</v>
      </c>
      <c r="Y153">
        <f t="shared" si="57"/>
        <v>12.931409021143503</v>
      </c>
      <c r="Z153">
        <f t="shared" si="58"/>
        <v>52.982668191514172</v>
      </c>
      <c r="AA153">
        <f t="shared" si="61"/>
        <v>3.2088612323112451</v>
      </c>
      <c r="AB153">
        <f t="shared" si="62"/>
        <v>438969.31757376151</v>
      </c>
      <c r="AC153">
        <f t="shared" si="63"/>
        <v>528562.17010032677</v>
      </c>
      <c r="AD153">
        <f t="shared" si="64"/>
        <v>13.158130585042592</v>
      </c>
      <c r="AE153">
        <f t="shared" si="65"/>
        <v>3.218607517769136</v>
      </c>
      <c r="AF153">
        <f t="shared" si="66"/>
        <v>618119.93599924364</v>
      </c>
      <c r="AG153">
        <f t="shared" si="67"/>
        <v>0</v>
      </c>
      <c r="AH153">
        <f t="shared" si="68"/>
        <v>10.077348888286537</v>
      </c>
    </row>
    <row r="154" spans="18:34" x14ac:dyDescent="0.25">
      <c r="R154">
        <f t="shared" si="59"/>
        <v>5.625</v>
      </c>
      <c r="S154">
        <f t="shared" si="55"/>
        <v>6</v>
      </c>
      <c r="T154">
        <f t="shared" si="56"/>
        <v>15</v>
      </c>
      <c r="U154">
        <f t="shared" si="60"/>
        <v>135</v>
      </c>
      <c r="V154">
        <f>($T$12*'10-day-rainfall'!X141+$T$13*'10-day-rainfall'!Y141+$T$14*'10-day-rainfall'!Z141+$T$15*'10-day-rainfall'!AA141)/12</f>
        <v>27.656850836301121</v>
      </c>
      <c r="Y154">
        <f t="shared" si="57"/>
        <v>13.383378410415142</v>
      </c>
      <c r="Z154">
        <f t="shared" si="58"/>
        <v>176.22498147300175</v>
      </c>
      <c r="AA154">
        <f t="shared" si="61"/>
        <v>3.2282950126166221</v>
      </c>
      <c r="AB154">
        <f t="shared" si="62"/>
        <v>618119.93599924375</v>
      </c>
      <c r="AC154">
        <f t="shared" si="63"/>
        <v>929513.97162793693</v>
      </c>
      <c r="AD154">
        <f t="shared" si="64"/>
        <v>14.15619820145935</v>
      </c>
      <c r="AE154">
        <f t="shared" si="65"/>
        <v>3.2615667779025332</v>
      </c>
      <c r="AF154">
        <f t="shared" si="66"/>
        <v>1240788.2289016009</v>
      </c>
      <c r="AG154">
        <f t="shared" si="67"/>
        <v>0</v>
      </c>
      <c r="AH154">
        <f t="shared" si="68"/>
        <v>14.190081175372905</v>
      </c>
    </row>
    <row r="155" spans="18:34" x14ac:dyDescent="0.25">
      <c r="R155">
        <f t="shared" si="59"/>
        <v>5.666666666666667</v>
      </c>
      <c r="S155">
        <f t="shared" si="55"/>
        <v>6</v>
      </c>
      <c r="T155">
        <f t="shared" si="56"/>
        <v>16</v>
      </c>
      <c r="U155">
        <f t="shared" si="60"/>
        <v>136</v>
      </c>
      <c r="V155">
        <f>($T$12*'10-day-rainfall'!X142+$T$13*'10-day-rainfall'!Y142+$T$14*'10-day-rainfall'!Z142+$T$15*'10-day-rainfall'!AA142)/12</f>
        <v>42.220898891921102</v>
      </c>
      <c r="Y155">
        <f t="shared" si="57"/>
        <v>14.913205528669156</v>
      </c>
      <c r="Z155">
        <f t="shared" si="58"/>
        <v>93.766812611050085</v>
      </c>
      <c r="AA155">
        <f t="shared" si="61"/>
        <v>3.29420927890903</v>
      </c>
      <c r="AB155">
        <f t="shared" si="62"/>
        <v>1240788.2289016012</v>
      </c>
      <c r="AC155">
        <f t="shared" si="63"/>
        <v>1403638.9148994552</v>
      </c>
      <c r="AD155">
        <f t="shared" si="64"/>
        <v>15.303336043643014</v>
      </c>
      <c r="AE155">
        <f t="shared" si="65"/>
        <v>3.3110517741251191</v>
      </c>
      <c r="AF155">
        <f t="shared" si="66"/>
        <v>1566428.967914531</v>
      </c>
      <c r="AG155">
        <f t="shared" si="67"/>
        <v>0</v>
      </c>
      <c r="AH155">
        <f t="shared" si="68"/>
        <v>28.484578257612515</v>
      </c>
    </row>
    <row r="156" spans="18:34" x14ac:dyDescent="0.25">
      <c r="R156">
        <f t="shared" si="59"/>
        <v>5.708333333333333</v>
      </c>
      <c r="S156">
        <f t="shared" si="55"/>
        <v>6</v>
      </c>
      <c r="T156">
        <f t="shared" si="56"/>
        <v>17</v>
      </c>
      <c r="U156">
        <f t="shared" si="60"/>
        <v>137</v>
      </c>
      <c r="V156">
        <f>($T$12*'10-day-rainfall'!X143+$T$13*'10-day-rainfall'!Y143+$T$14*'10-day-rainfall'!Z143+$T$15*'10-day-rainfall'!AA143)/12</f>
        <v>49.970222248206234</v>
      </c>
      <c r="Y156">
        <f t="shared" si="57"/>
        <v>15.689405380423294</v>
      </c>
      <c r="Z156">
        <f t="shared" si="58"/>
        <v>38.88281971801419</v>
      </c>
      <c r="AA156">
        <f t="shared" si="61"/>
        <v>3.3277322270931591</v>
      </c>
      <c r="AB156">
        <f t="shared" si="62"/>
        <v>1566428.9679145312</v>
      </c>
      <c r="AC156">
        <f t="shared" si="63"/>
        <v>1630428.1253981891</v>
      </c>
      <c r="AD156">
        <f t="shared" si="64"/>
        <v>15.840120392113908</v>
      </c>
      <c r="AE156">
        <f t="shared" si="65"/>
        <v>3.3342476299102661</v>
      </c>
      <c r="AF156">
        <f t="shared" si="66"/>
        <v>1694403.8274317053</v>
      </c>
      <c r="AG156">
        <f t="shared" si="67"/>
        <v>0</v>
      </c>
      <c r="AH156">
        <f t="shared" si="68"/>
        <v>35.960260971407969</v>
      </c>
    </row>
    <row r="157" spans="18:34" x14ac:dyDescent="0.25">
      <c r="R157">
        <f t="shared" si="59"/>
        <v>5.75</v>
      </c>
      <c r="S157">
        <f t="shared" si="55"/>
        <v>6</v>
      </c>
      <c r="T157">
        <f t="shared" si="56"/>
        <v>18</v>
      </c>
      <c r="U157">
        <f t="shared" si="60"/>
        <v>138</v>
      </c>
      <c r="V157">
        <f>($T$12*'10-day-rainfall'!X144+$T$13*'10-day-rainfall'!Y144+$T$14*'10-day-rainfall'!Z144+$T$15*'10-day-rainfall'!AA144)/12</f>
        <v>53.183678423248729</v>
      </c>
      <c r="Y157">
        <f t="shared" si="57"/>
        <v>15.990213382318823</v>
      </c>
      <c r="Z157">
        <f t="shared" si="58"/>
        <v>26.105016780999062</v>
      </c>
      <c r="AA157">
        <f t="shared" si="61"/>
        <v>3.3407380865511409</v>
      </c>
      <c r="AB157">
        <f t="shared" si="62"/>
        <v>1694403.8274317053</v>
      </c>
      <c r="AC157">
        <f t="shared" si="63"/>
        <v>1735379.5290817115</v>
      </c>
      <c r="AD157">
        <f t="shared" si="64"/>
        <v>16.086025563849464</v>
      </c>
      <c r="AE157">
        <f t="shared" si="65"/>
        <v>3.3448823855593464</v>
      </c>
      <c r="AF157">
        <f t="shared" si="66"/>
        <v>1776340.3112552883</v>
      </c>
      <c r="AG157">
        <f t="shared" si="67"/>
        <v>0</v>
      </c>
      <c r="AH157">
        <f t="shared" si="68"/>
        <v>38.898159491085984</v>
      </c>
    </row>
    <row r="158" spans="18:34" x14ac:dyDescent="0.25">
      <c r="R158">
        <f t="shared" si="59"/>
        <v>5.791666666666667</v>
      </c>
      <c r="S158">
        <f t="shared" si="55"/>
        <v>6</v>
      </c>
      <c r="T158">
        <f t="shared" si="56"/>
        <v>19</v>
      </c>
      <c r="U158">
        <f t="shared" si="60"/>
        <v>139</v>
      </c>
      <c r="V158">
        <f>($T$12*'10-day-rainfall'!X145+$T$13*'10-day-rainfall'!Y145+$T$14*'10-day-rainfall'!Z145+$T$15*'10-day-rainfall'!AA145)/12</f>
        <v>55.341117826637081</v>
      </c>
      <c r="Y158">
        <f t="shared" si="57"/>
        <v>16.181577809218496</v>
      </c>
      <c r="Z158">
        <f t="shared" si="58"/>
        <v>19.420736582844274</v>
      </c>
      <c r="AA158">
        <f t="shared" si="61"/>
        <v>3.3490162162359076</v>
      </c>
      <c r="AB158">
        <f t="shared" si="62"/>
        <v>1776340.3112552885</v>
      </c>
      <c r="AC158">
        <f t="shared" si="63"/>
        <v>1805269.4079151836</v>
      </c>
      <c r="AD158">
        <f t="shared" si="64"/>
        <v>16.248918293607979</v>
      </c>
      <c r="AE158">
        <f t="shared" si="65"/>
        <v>3.3519300336602535</v>
      </c>
      <c r="AF158">
        <f t="shared" si="66"/>
        <v>1834188.0148323511</v>
      </c>
      <c r="AG158">
        <f t="shared" si="67"/>
        <v>0</v>
      </c>
      <c r="AH158">
        <f t="shared" si="68"/>
        <v>40.779162333684312</v>
      </c>
    </row>
    <row r="159" spans="18:34" x14ac:dyDescent="0.25">
      <c r="R159">
        <f t="shared" si="59"/>
        <v>5.833333333333333</v>
      </c>
      <c r="S159">
        <f t="shared" si="55"/>
        <v>6</v>
      </c>
      <c r="T159">
        <f t="shared" si="56"/>
        <v>20</v>
      </c>
      <c r="U159">
        <f t="shared" si="60"/>
        <v>140</v>
      </c>
      <c r="V159">
        <f>($T$12*'10-day-rainfall'!X146+$T$13*'10-day-rainfall'!Y146+$T$14*'10-day-rainfall'!Z146+$T$15*'10-day-rainfall'!AA146)/12</f>
        <v>56.946137378938261</v>
      </c>
      <c r="Y159">
        <f t="shared" si="57"/>
        <v>16.316119763473868</v>
      </c>
      <c r="Z159">
        <f t="shared" si="58"/>
        <v>15.221056303988018</v>
      </c>
      <c r="AA159">
        <f t="shared" si="61"/>
        <v>3.3548382316426544</v>
      </c>
      <c r="AB159">
        <f t="shared" si="62"/>
        <v>1834188.0148323507</v>
      </c>
      <c r="AC159">
        <f t="shared" si="63"/>
        <v>1855547.2073625722</v>
      </c>
      <c r="AD159">
        <f t="shared" si="64"/>
        <v>16.36568088874203</v>
      </c>
      <c r="AE159">
        <f t="shared" si="65"/>
        <v>3.3569832840764775</v>
      </c>
      <c r="AF159">
        <f t="shared" si="66"/>
        <v>1876898.6777040323</v>
      </c>
      <c r="AG159">
        <f t="shared" si="67"/>
        <v>0</v>
      </c>
      <c r="AH159">
        <f t="shared" si="68"/>
        <v>42.107162874939178</v>
      </c>
    </row>
    <row r="160" spans="18:34" x14ac:dyDescent="0.25">
      <c r="R160">
        <f t="shared" si="59"/>
        <v>5.875</v>
      </c>
      <c r="S160">
        <f t="shared" si="55"/>
        <v>6</v>
      </c>
      <c r="T160">
        <f t="shared" si="56"/>
        <v>21</v>
      </c>
      <c r="U160">
        <f t="shared" si="60"/>
        <v>141</v>
      </c>
      <c r="V160">
        <f>($T$12*'10-day-rainfall'!X147+$T$13*'10-day-rainfall'!Y147+$T$14*'10-day-rainfall'!Z147+$T$15*'10-day-rainfall'!AA147)/12</f>
        <v>58.204075916457931</v>
      </c>
      <c r="Y160">
        <f t="shared" si="57"/>
        <v>16.415163456913845</v>
      </c>
      <c r="Z160">
        <f t="shared" si="58"/>
        <v>12.329803099887144</v>
      </c>
      <c r="AA160">
        <f t="shared" si="61"/>
        <v>3.3591251462682576</v>
      </c>
      <c r="AB160">
        <f t="shared" si="62"/>
        <v>1876898.6777040327</v>
      </c>
      <c r="AC160">
        <f t="shared" si="63"/>
        <v>1893045.8980205467</v>
      </c>
      <c r="AD160">
        <f t="shared" si="64"/>
        <v>16.45254348579272</v>
      </c>
      <c r="AE160">
        <f t="shared" si="65"/>
        <v>3.3607432916768087</v>
      </c>
      <c r="AF160">
        <f t="shared" si="66"/>
        <v>1909187.2930135899</v>
      </c>
      <c r="AG160">
        <f t="shared" si="67"/>
        <v>0</v>
      </c>
      <c r="AH160">
        <f t="shared" si="68"/>
        <v>43.08766477741122</v>
      </c>
    </row>
    <row r="161" spans="18:34" x14ac:dyDescent="0.25">
      <c r="R161">
        <f t="shared" si="59"/>
        <v>5.916666666666667</v>
      </c>
      <c r="S161">
        <f t="shared" si="55"/>
        <v>6</v>
      </c>
      <c r="T161">
        <f t="shared" si="56"/>
        <v>22</v>
      </c>
      <c r="U161">
        <f t="shared" si="60"/>
        <v>142</v>
      </c>
      <c r="V161">
        <f>($T$12*'10-day-rainfall'!X148+$T$13*'10-day-rainfall'!Y148+$T$14*'10-day-rainfall'!Z148+$T$15*'10-day-rainfall'!AA148)/12</f>
        <v>59.223067908184142</v>
      </c>
      <c r="Y161">
        <f t="shared" si="57"/>
        <v>16.489866322388934</v>
      </c>
      <c r="Z161">
        <f t="shared" si="58"/>
        <v>10.22394900468437</v>
      </c>
      <c r="AA161">
        <f t="shared" si="61"/>
        <v>3.3623591126744117</v>
      </c>
      <c r="AB161">
        <f t="shared" si="62"/>
        <v>1909187.2930135899</v>
      </c>
      <c r="AC161">
        <f t="shared" si="63"/>
        <v>1921538.1548192077</v>
      </c>
      <c r="AD161">
        <f t="shared" si="64"/>
        <v>16.518414740548252</v>
      </c>
      <c r="AE161">
        <f t="shared" si="65"/>
        <v>3.3635950958908958</v>
      </c>
      <c r="AF161">
        <f t="shared" si="66"/>
        <v>1933884.5670852463</v>
      </c>
      <c r="AG161">
        <f t="shared" si="67"/>
        <v>0</v>
      </c>
      <c r="AH161">
        <f t="shared" si="68"/>
        <v>43.828909389660005</v>
      </c>
    </row>
    <row r="162" spans="18:34" x14ac:dyDescent="0.25">
      <c r="R162">
        <f t="shared" si="59"/>
        <v>5.958333333333333</v>
      </c>
      <c r="S162">
        <f t="shared" si="55"/>
        <v>6</v>
      </c>
      <c r="T162">
        <f t="shared" si="56"/>
        <v>23</v>
      </c>
      <c r="U162">
        <f t="shared" si="60"/>
        <v>143</v>
      </c>
      <c r="V162">
        <f>($T$12*'10-day-rainfall'!X149+$T$13*'10-day-rainfall'!Y149+$T$14*'10-day-rainfall'!Z149+$T$15*'10-day-rainfall'!AA149)/12</f>
        <v>60.068022371381197</v>
      </c>
      <c r="Y162">
        <f t="shared" si="57"/>
        <v>16.546912159585094</v>
      </c>
      <c r="Z162">
        <f t="shared" si="58"/>
        <v>8.629293889820369</v>
      </c>
      <c r="AA162">
        <f t="shared" si="61"/>
        <v>3.3648290122764051</v>
      </c>
      <c r="AB162">
        <f t="shared" si="62"/>
        <v>1933884.5670852468</v>
      </c>
      <c r="AC162">
        <f t="shared" si="63"/>
        <v>1943360.603864826</v>
      </c>
      <c r="AD162">
        <f t="shared" si="64"/>
        <v>16.568782472461123</v>
      </c>
      <c r="AE162">
        <f t="shared" si="65"/>
        <v>3.3657759864288566</v>
      </c>
      <c r="AF162">
        <f t="shared" si="66"/>
        <v>1952833.2315374562</v>
      </c>
      <c r="AG162">
        <f t="shared" si="67"/>
        <v>0</v>
      </c>
      <c r="AH162">
        <f t="shared" si="68"/>
        <v>44.395880787080962</v>
      </c>
    </row>
    <row r="163" spans="18:34" x14ac:dyDescent="0.25">
      <c r="R163">
        <f t="shared" si="59"/>
        <v>6</v>
      </c>
      <c r="S163">
        <f t="shared" si="55"/>
        <v>6</v>
      </c>
      <c r="T163">
        <f t="shared" si="56"/>
        <v>24</v>
      </c>
      <c r="U163">
        <f t="shared" si="60"/>
        <v>144</v>
      </c>
      <c r="V163">
        <f>($T$12*'10-day-rainfall'!X150+$T$13*'10-day-rainfall'!Y150+$T$14*'10-day-rainfall'!Z150+$T$15*'10-day-rainfall'!AA150)/12</f>
        <v>60.781187155663872</v>
      </c>
      <c r="W163">
        <f>V163-V139</f>
        <v>50.75537435262482</v>
      </c>
      <c r="Y163">
        <f t="shared" si="57"/>
        <v>16.590627341374212</v>
      </c>
      <c r="Z163">
        <f t="shared" si="58"/>
        <v>0</v>
      </c>
      <c r="AA163">
        <f t="shared" si="61"/>
        <v>3.3667219198487519</v>
      </c>
      <c r="AB163">
        <f t="shared" si="62"/>
        <v>1952833.2315374569</v>
      </c>
      <c r="AC163">
        <f t="shared" si="63"/>
        <v>1946773.1320817291</v>
      </c>
      <c r="AD163">
        <f t="shared" si="64"/>
        <v>16.576658450735373</v>
      </c>
      <c r="AE163">
        <f t="shared" si="65"/>
        <v>3.3661170125446356</v>
      </c>
      <c r="AF163">
        <f t="shared" si="66"/>
        <v>1940715.2102922963</v>
      </c>
      <c r="AG163">
        <f t="shared" si="67"/>
        <v>0</v>
      </c>
      <c r="AH163">
        <f t="shared" si="68"/>
        <v>44.830882266700108</v>
      </c>
    </row>
    <row r="164" spans="18:34" x14ac:dyDescent="0.25">
      <c r="R164">
        <f t="shared" si="59"/>
        <v>6.041666666666667</v>
      </c>
      <c r="S164">
        <f t="shared" si="55"/>
        <v>7</v>
      </c>
      <c r="T164">
        <f t="shared" si="56"/>
        <v>1</v>
      </c>
      <c r="U164">
        <f t="shared" si="60"/>
        <v>145</v>
      </c>
      <c r="V164">
        <f>($T$12*'10-day-rainfall'!X151+$T$13*'10-day-rainfall'!Y151+$T$14*'10-day-rainfall'!Z151+$T$15*'10-day-rainfall'!AA151)/12</f>
        <v>60.781187155663872</v>
      </c>
      <c r="Y164">
        <f t="shared" si="57"/>
        <v>16.562677010182195</v>
      </c>
      <c r="Z164">
        <f t="shared" si="58"/>
        <v>0</v>
      </c>
      <c r="AA164">
        <f t="shared" si="61"/>
        <v>3.3655116228141391</v>
      </c>
      <c r="AB164">
        <f t="shared" si="62"/>
        <v>1940715.2102922967</v>
      </c>
      <c r="AC164">
        <f t="shared" si="63"/>
        <v>1934657.2893712313</v>
      </c>
      <c r="AD164">
        <f t="shared" si="64"/>
        <v>16.548695571633175</v>
      </c>
      <c r="AE164">
        <f t="shared" si="65"/>
        <v>3.3649062331704216</v>
      </c>
      <c r="AF164">
        <f t="shared" si="66"/>
        <v>1928601.5478528831</v>
      </c>
      <c r="AG164">
        <f t="shared" si="67"/>
        <v>0</v>
      </c>
      <c r="AH164">
        <f t="shared" si="68"/>
        <v>44.552690778060068</v>
      </c>
    </row>
    <row r="165" spans="18:34" x14ac:dyDescent="0.25">
      <c r="R165">
        <f t="shared" si="59"/>
        <v>6.083333333333333</v>
      </c>
      <c r="S165">
        <f t="shared" si="55"/>
        <v>7</v>
      </c>
      <c r="T165">
        <f t="shared" si="56"/>
        <v>2</v>
      </c>
      <c r="U165">
        <f t="shared" si="60"/>
        <v>146</v>
      </c>
      <c r="V165">
        <f>($T$12*'10-day-rainfall'!X152+$T$13*'10-day-rainfall'!Y152+$T$14*'10-day-rainfall'!Z152+$T$15*'10-day-rainfall'!AA152)/12</f>
        <v>60.781187155663872</v>
      </c>
      <c r="Y165">
        <f t="shared" si="57"/>
        <v>16.534719163058227</v>
      </c>
      <c r="Z165">
        <f t="shared" si="58"/>
        <v>0</v>
      </c>
      <c r="AA165">
        <f t="shared" si="61"/>
        <v>3.3643010613221906</v>
      </c>
      <c r="AB165">
        <f t="shared" si="62"/>
        <v>1928601.5478528831</v>
      </c>
      <c r="AC165">
        <f t="shared" si="63"/>
        <v>1922545.8059425033</v>
      </c>
      <c r="AD165">
        <f t="shared" si="64"/>
        <v>16.520742753578485</v>
      </c>
      <c r="AE165">
        <f t="shared" si="65"/>
        <v>3.3636958894347826</v>
      </c>
      <c r="AF165">
        <f t="shared" si="66"/>
        <v>1916492.242650918</v>
      </c>
      <c r="AG165">
        <f t="shared" si="67"/>
        <v>0</v>
      </c>
      <c r="AH165">
        <f t="shared" si="68"/>
        <v>44.274599353831107</v>
      </c>
    </row>
    <row r="166" spans="18:34" x14ac:dyDescent="0.25">
      <c r="R166">
        <f t="shared" si="59"/>
        <v>6.125</v>
      </c>
      <c r="S166">
        <f t="shared" si="55"/>
        <v>7</v>
      </c>
      <c r="T166">
        <f t="shared" si="56"/>
        <v>3</v>
      </c>
      <c r="U166">
        <f t="shared" si="60"/>
        <v>147</v>
      </c>
      <c r="V166">
        <f>($T$12*'10-day-rainfall'!X153+$T$13*'10-day-rainfall'!Y153+$T$14*'10-day-rainfall'!Z153+$T$15*'10-day-rainfall'!AA153)/12</f>
        <v>60.781187155663872</v>
      </c>
      <c r="Y166">
        <f t="shared" si="57"/>
        <v>16.506751359252057</v>
      </c>
      <c r="Z166">
        <f t="shared" si="58"/>
        <v>0</v>
      </c>
      <c r="AA166">
        <f t="shared" si="61"/>
        <v>3.3630901381923954</v>
      </c>
      <c r="AB166">
        <f t="shared" si="62"/>
        <v>1916492.2426509177</v>
      </c>
      <c r="AC166">
        <f t="shared" si="63"/>
        <v>1910438.6804021713</v>
      </c>
      <c r="AD166">
        <f t="shared" si="64"/>
        <v>16.492758843656745</v>
      </c>
      <c r="AE166">
        <f t="shared" si="65"/>
        <v>3.3624843423008093</v>
      </c>
      <c r="AF166">
        <f t="shared" si="66"/>
        <v>1904387.2990186347</v>
      </c>
      <c r="AG166">
        <f t="shared" si="67"/>
        <v>0</v>
      </c>
      <c r="AH166">
        <f t="shared" si="68"/>
        <v>43.996607958010046</v>
      </c>
    </row>
    <row r="167" spans="18:34" x14ac:dyDescent="0.25">
      <c r="R167">
        <f t="shared" si="59"/>
        <v>6.166666666666667</v>
      </c>
      <c r="S167">
        <f t="shared" si="55"/>
        <v>7</v>
      </c>
      <c r="T167">
        <f t="shared" si="56"/>
        <v>4</v>
      </c>
      <c r="U167">
        <f t="shared" si="60"/>
        <v>148</v>
      </c>
      <c r="V167">
        <f>($T$12*'10-day-rainfall'!X154+$T$13*'10-day-rainfall'!Y154+$T$14*'10-day-rainfall'!Z154+$T$15*'10-day-rainfall'!AA154)/12</f>
        <v>60.781187155663872</v>
      </c>
      <c r="Y167">
        <f t="shared" si="57"/>
        <v>16.478771369025608</v>
      </c>
      <c r="Z167">
        <f t="shared" si="58"/>
        <v>0</v>
      </c>
      <c r="AA167">
        <f t="shared" si="61"/>
        <v>3.361878764654139</v>
      </c>
      <c r="AB167">
        <f t="shared" si="62"/>
        <v>1904387.2990186343</v>
      </c>
      <c r="AC167">
        <f t="shared" si="63"/>
        <v>1898335.9172422567</v>
      </c>
      <c r="AD167">
        <f t="shared" si="64"/>
        <v>16.464783893486441</v>
      </c>
      <c r="AE167">
        <f t="shared" si="65"/>
        <v>3.3612731869681562</v>
      </c>
      <c r="AF167">
        <f t="shared" si="66"/>
        <v>1892286.7155455488</v>
      </c>
      <c r="AG167">
        <f t="shared" si="67"/>
        <v>0</v>
      </c>
      <c r="AH167">
        <f t="shared" si="68"/>
        <v>43.718716690051288</v>
      </c>
    </row>
    <row r="168" spans="18:34" x14ac:dyDescent="0.25">
      <c r="R168">
        <f t="shared" si="59"/>
        <v>6.208333333333333</v>
      </c>
      <c r="S168">
        <f t="shared" si="55"/>
        <v>7</v>
      </c>
      <c r="T168">
        <f t="shared" si="56"/>
        <v>5</v>
      </c>
      <c r="U168">
        <f t="shared" si="60"/>
        <v>149</v>
      </c>
      <c r="V168">
        <f>($T$12*'10-day-rainfall'!X155+$T$13*'10-day-rainfall'!Y155+$T$14*'10-day-rainfall'!Z155+$T$15*'10-day-rainfall'!AA155)/12</f>
        <v>60.781187155663872</v>
      </c>
      <c r="Y168">
        <f t="shared" si="57"/>
        <v>16.450786015325143</v>
      </c>
      <c r="Z168">
        <f t="shared" si="58"/>
        <v>0</v>
      </c>
      <c r="AA168">
        <f t="shared" si="61"/>
        <v>3.3606672124748105</v>
      </c>
      <c r="AB168">
        <f t="shared" si="62"/>
        <v>1892286.7155455493</v>
      </c>
      <c r="AC168">
        <f t="shared" si="63"/>
        <v>1886237.5145630946</v>
      </c>
      <c r="AD168">
        <f t="shared" si="64"/>
        <v>16.436782409566014</v>
      </c>
      <c r="AE168">
        <f t="shared" si="65"/>
        <v>3.3600610098836965</v>
      </c>
      <c r="AF168">
        <f t="shared" si="66"/>
        <v>1880190.4959099679</v>
      </c>
      <c r="AG168">
        <f t="shared" si="67"/>
        <v>0</v>
      </c>
      <c r="AH168">
        <f t="shared" si="68"/>
        <v>43.440925517574591</v>
      </c>
    </row>
    <row r="169" spans="18:34" x14ac:dyDescent="0.25">
      <c r="R169">
        <f t="shared" si="59"/>
        <v>6.25</v>
      </c>
      <c r="S169">
        <f t="shared" si="55"/>
        <v>7</v>
      </c>
      <c r="T169">
        <f t="shared" si="56"/>
        <v>6</v>
      </c>
      <c r="U169">
        <f t="shared" si="60"/>
        <v>150</v>
      </c>
      <c r="V169">
        <f>($T$12*'10-day-rainfall'!X156+$T$13*'10-day-rainfall'!Y156+$T$14*'10-day-rainfall'!Z156+$T$15*'10-day-rainfall'!AA156)/12</f>
        <v>60.781187155663872</v>
      </c>
      <c r="Y169">
        <f t="shared" si="57"/>
        <v>16.422783855793028</v>
      </c>
      <c r="Z169">
        <f t="shared" si="58"/>
        <v>0</v>
      </c>
      <c r="AA169">
        <f t="shared" si="61"/>
        <v>3.3594550259881917</v>
      </c>
      <c r="AB169">
        <f t="shared" si="62"/>
        <v>1880190.4959099686</v>
      </c>
      <c r="AC169">
        <f t="shared" si="63"/>
        <v>1874143.4768631898</v>
      </c>
      <c r="AD169">
        <f t="shared" si="64"/>
        <v>16.408785301108757</v>
      </c>
      <c r="AE169">
        <f t="shared" si="65"/>
        <v>3.358849042053238</v>
      </c>
      <c r="AF169">
        <f t="shared" si="66"/>
        <v>1868098.6393585769</v>
      </c>
      <c r="AG169">
        <f t="shared" si="67"/>
        <v>0</v>
      </c>
      <c r="AH169">
        <f t="shared" si="68"/>
        <v>43.16323452502224</v>
      </c>
    </row>
    <row r="170" spans="18:34" x14ac:dyDescent="0.25">
      <c r="R170">
        <f t="shared" si="59"/>
        <v>6.291666666666667</v>
      </c>
      <c r="S170">
        <f t="shared" si="55"/>
        <v>7</v>
      </c>
      <c r="T170">
        <f t="shared" si="56"/>
        <v>7</v>
      </c>
      <c r="U170">
        <f t="shared" si="60"/>
        <v>151</v>
      </c>
      <c r="V170">
        <f>($T$12*'10-day-rainfall'!X157+$T$13*'10-day-rainfall'!Y157+$T$14*'10-day-rainfall'!Z157+$T$15*'10-day-rainfall'!AA157)/12</f>
        <v>60.781187155663872</v>
      </c>
      <c r="Y170">
        <f t="shared" si="57"/>
        <v>16.394780873444201</v>
      </c>
      <c r="Z170">
        <f t="shared" si="58"/>
        <v>0</v>
      </c>
      <c r="AA170">
        <f t="shared" si="61"/>
        <v>3.3582428417429386</v>
      </c>
      <c r="AB170">
        <f t="shared" si="62"/>
        <v>1868098.6393585769</v>
      </c>
      <c r="AC170">
        <f t="shared" si="63"/>
        <v>1862053.8022434395</v>
      </c>
      <c r="AD170">
        <f t="shared" si="64"/>
        <v>16.380766164394778</v>
      </c>
      <c r="AE170">
        <f t="shared" si="65"/>
        <v>3.3576362320004565</v>
      </c>
      <c r="AF170">
        <f t="shared" si="66"/>
        <v>1856011.1489233752</v>
      </c>
      <c r="AG170">
        <f t="shared" si="67"/>
        <v>0</v>
      </c>
      <c r="AH170">
        <f t="shared" si="68"/>
        <v>42.885643695100477</v>
      </c>
    </row>
    <row r="171" spans="18:34" x14ac:dyDescent="0.25">
      <c r="R171">
        <f t="shared" si="59"/>
        <v>6.333333333333333</v>
      </c>
      <c r="S171">
        <f t="shared" si="55"/>
        <v>7</v>
      </c>
      <c r="T171">
        <f t="shared" si="56"/>
        <v>8</v>
      </c>
      <c r="U171">
        <f t="shared" si="60"/>
        <v>152</v>
      </c>
      <c r="V171">
        <f>($T$12*'10-day-rainfall'!X158+$T$13*'10-day-rainfall'!Y158+$T$14*'10-day-rainfall'!Z158+$T$15*'10-day-rainfall'!AA158)/12</f>
        <v>60.781187155663872</v>
      </c>
      <c r="Y171">
        <f t="shared" si="57"/>
        <v>16.366756518385433</v>
      </c>
      <c r="Z171">
        <f t="shared" si="58"/>
        <v>0</v>
      </c>
      <c r="AA171">
        <f t="shared" si="61"/>
        <v>3.3570298414055446</v>
      </c>
      <c r="AB171">
        <f t="shared" si="62"/>
        <v>1856011.1489233745</v>
      </c>
      <c r="AC171">
        <f t="shared" si="63"/>
        <v>1849968.4952088445</v>
      </c>
      <c r="AD171">
        <f t="shared" si="64"/>
        <v>16.352746871461534</v>
      </c>
      <c r="AE171">
        <f t="shared" si="65"/>
        <v>3.3564234507710471</v>
      </c>
      <c r="AF171">
        <f t="shared" si="66"/>
        <v>1843928.0245005987</v>
      </c>
      <c r="AG171">
        <f t="shared" si="67"/>
        <v>0</v>
      </c>
      <c r="AH171">
        <f t="shared" si="68"/>
        <v>42.608153097414473</v>
      </c>
    </row>
    <row r="172" spans="18:34" x14ac:dyDescent="0.25">
      <c r="R172">
        <f t="shared" si="59"/>
        <v>6.375</v>
      </c>
      <c r="S172">
        <f t="shared" si="55"/>
        <v>7</v>
      </c>
      <c r="T172">
        <f t="shared" si="56"/>
        <v>9</v>
      </c>
      <c r="U172">
        <f t="shared" si="60"/>
        <v>153</v>
      </c>
      <c r="V172">
        <f>($T$12*'10-day-rainfall'!X159+$T$13*'10-day-rainfall'!Y159+$T$14*'10-day-rainfall'!Z159+$T$15*'10-day-rainfall'!AA159)/12</f>
        <v>60.781187155663872</v>
      </c>
      <c r="Y172">
        <f t="shared" si="57"/>
        <v>16.338735828327156</v>
      </c>
      <c r="Z172">
        <f t="shared" si="58"/>
        <v>0</v>
      </c>
      <c r="AA172">
        <f t="shared" si="61"/>
        <v>3.3558170220664785</v>
      </c>
      <c r="AB172">
        <f t="shared" si="62"/>
        <v>1843928.024500598</v>
      </c>
      <c r="AC172">
        <f t="shared" si="63"/>
        <v>1837887.5538608783</v>
      </c>
      <c r="AD172">
        <f t="shared" si="64"/>
        <v>16.32471000285209</v>
      </c>
      <c r="AE172">
        <f t="shared" si="65"/>
        <v>3.3552100047206106</v>
      </c>
      <c r="AF172">
        <f t="shared" si="66"/>
        <v>1831849.2684836038</v>
      </c>
      <c r="AG172">
        <f t="shared" si="67"/>
        <v>0</v>
      </c>
      <c r="AH172">
        <f t="shared" si="68"/>
        <v>42.33076272958214</v>
      </c>
    </row>
    <row r="173" spans="18:34" x14ac:dyDescent="0.25">
      <c r="R173">
        <f t="shared" si="59"/>
        <v>6.416666666666667</v>
      </c>
      <c r="S173">
        <f t="shared" ref="S173:S236" si="69">S149+1</f>
        <v>7</v>
      </c>
      <c r="T173">
        <f t="shared" ref="T173:T236" si="70">T149</f>
        <v>10</v>
      </c>
      <c r="U173">
        <f t="shared" si="60"/>
        <v>154</v>
      </c>
      <c r="V173">
        <f>($T$12*'10-day-rainfall'!X160+$T$13*'10-day-rainfall'!Y160+$T$14*'10-day-rainfall'!Z160+$T$15*'10-day-rainfall'!AA160)/12</f>
        <v>60.781187155663872</v>
      </c>
      <c r="Y173">
        <f t="shared" si="57"/>
        <v>16.310689251503117</v>
      </c>
      <c r="Z173">
        <f t="shared" si="58"/>
        <v>8.9481350444252424E-3</v>
      </c>
      <c r="AA173">
        <f t="shared" si="61"/>
        <v>3.3546032069755469</v>
      </c>
      <c r="AB173">
        <f t="shared" si="62"/>
        <v>1831849.2684836041</v>
      </c>
      <c r="AC173">
        <f t="shared" si="63"/>
        <v>1825827.0893541281</v>
      </c>
      <c r="AD173">
        <f t="shared" si="64"/>
        <v>16.296705898468637</v>
      </c>
      <c r="AE173">
        <f t="shared" si="65"/>
        <v>3.3539980277751913</v>
      </c>
      <c r="AF173">
        <f t="shared" si="66"/>
        <v>1819807.0888697733</v>
      </c>
      <c r="AG173">
        <f t="shared" si="67"/>
        <v>0</v>
      </c>
      <c r="AH173">
        <f t="shared" si="68"/>
        <v>42.053472646547384</v>
      </c>
    </row>
    <row r="174" spans="18:34" x14ac:dyDescent="0.25">
      <c r="R174">
        <f t="shared" si="59"/>
        <v>6.458333333333333</v>
      </c>
      <c r="S174">
        <f t="shared" si="69"/>
        <v>7</v>
      </c>
      <c r="T174">
        <f t="shared" si="70"/>
        <v>11</v>
      </c>
      <c r="U174">
        <f t="shared" si="60"/>
        <v>155</v>
      </c>
      <c r="V174">
        <f>($T$12*'10-day-rainfall'!X161+$T$13*'10-day-rainfall'!Y161+$T$14*'10-day-rainfall'!Z161+$T$15*'10-day-rainfall'!AA161)/12</f>
        <v>60.7819266709568</v>
      </c>
      <c r="Y174">
        <f t="shared" si="57"/>
        <v>16.282725672817211</v>
      </c>
      <c r="Z174">
        <f t="shared" si="58"/>
        <v>9.0156850831969143E-2</v>
      </c>
      <c r="AA174">
        <f t="shared" si="61"/>
        <v>3.3533929906065687</v>
      </c>
      <c r="AB174">
        <f t="shared" si="62"/>
        <v>1819807.0888697733</v>
      </c>
      <c r="AC174">
        <f t="shared" si="63"/>
        <v>1813933.263818179</v>
      </c>
      <c r="AD174">
        <f t="shared" si="64"/>
        <v>16.269066091791309</v>
      </c>
      <c r="AE174">
        <f t="shared" si="65"/>
        <v>3.3528018954251908</v>
      </c>
      <c r="AF174">
        <f t="shared" si="66"/>
        <v>1808061.5667092376</v>
      </c>
      <c r="AG174">
        <f t="shared" si="67"/>
        <v>0</v>
      </c>
      <c r="AH174">
        <f t="shared" si="68"/>
        <v>41.777022242189467</v>
      </c>
    </row>
    <row r="175" spans="18:34" x14ac:dyDescent="0.25">
      <c r="R175">
        <f t="shared" si="59"/>
        <v>6.5</v>
      </c>
      <c r="S175">
        <f t="shared" si="69"/>
        <v>7</v>
      </c>
      <c r="T175">
        <f t="shared" si="70"/>
        <v>12</v>
      </c>
      <c r="U175">
        <f t="shared" si="60"/>
        <v>156</v>
      </c>
      <c r="V175">
        <f>($T$12*'10-day-rainfall'!X162+$T$13*'10-day-rainfall'!Y162+$T$14*'10-day-rainfall'!Z162+$T$15*'10-day-rainfall'!AA162)/12</f>
        <v>60.789377650364401</v>
      </c>
      <c r="Y175">
        <f t="shared" si="57"/>
        <v>16.255411459296358</v>
      </c>
      <c r="Z175">
        <f t="shared" si="58"/>
        <v>0.22917296245119803</v>
      </c>
      <c r="AA175">
        <f t="shared" si="61"/>
        <v>3.3522110143830894</v>
      </c>
      <c r="AB175">
        <f t="shared" si="62"/>
        <v>1808061.5667092374</v>
      </c>
      <c r="AC175">
        <f t="shared" si="63"/>
        <v>1802440.09821576</v>
      </c>
      <c r="AD175">
        <f t="shared" si="64"/>
        <v>16.242338733483667</v>
      </c>
      <c r="AE175">
        <f t="shared" si="65"/>
        <v>3.3516453143648599</v>
      </c>
      <c r="AF175">
        <f t="shared" si="66"/>
        <v>1796820.6662423483</v>
      </c>
      <c r="AG175">
        <f t="shared" si="67"/>
        <v>0</v>
      </c>
      <c r="AH175">
        <f t="shared" si="68"/>
        <v>41.507382155859446</v>
      </c>
    </row>
    <row r="176" spans="18:34" x14ac:dyDescent="0.25">
      <c r="R176">
        <f t="shared" si="59"/>
        <v>6.541666666666667</v>
      </c>
      <c r="S176">
        <f t="shared" si="69"/>
        <v>7</v>
      </c>
      <c r="T176">
        <f t="shared" si="70"/>
        <v>13</v>
      </c>
      <c r="U176">
        <f t="shared" si="60"/>
        <v>157</v>
      </c>
      <c r="V176">
        <f>($T$12*'10-day-rainfall'!X163+$T$13*'10-day-rainfall'!Y163+$T$14*'10-day-rainfall'!Z163+$T$15*'10-day-rainfall'!AA163)/12</f>
        <v>60.808317564616566</v>
      </c>
      <c r="Y176">
        <f t="shared" si="57"/>
        <v>16.229270743598686</v>
      </c>
      <c r="Z176">
        <f t="shared" si="58"/>
        <v>0.46105452595600199</v>
      </c>
      <c r="AA176">
        <f t="shared" si="61"/>
        <v>3.3510798192858631</v>
      </c>
      <c r="AB176">
        <f t="shared" si="62"/>
        <v>1796820.666242348</v>
      </c>
      <c r="AC176">
        <f t="shared" si="63"/>
        <v>1791618.6207143543</v>
      </c>
      <c r="AD176">
        <f t="shared" si="64"/>
        <v>16.217161495960571</v>
      </c>
      <c r="AE176">
        <f t="shared" si="65"/>
        <v>3.3505558532587068</v>
      </c>
      <c r="AF176">
        <f t="shared" si="66"/>
        <v>1786418.4614640584</v>
      </c>
      <c r="AG176">
        <f t="shared" si="67"/>
        <v>0</v>
      </c>
      <c r="AH176">
        <f t="shared" si="68"/>
        <v>41.249326589585586</v>
      </c>
    </row>
    <row r="177" spans="18:34" x14ac:dyDescent="0.25">
      <c r="R177">
        <f t="shared" si="59"/>
        <v>6.583333333333333</v>
      </c>
      <c r="S177">
        <f t="shared" si="69"/>
        <v>7</v>
      </c>
      <c r="T177">
        <f t="shared" si="70"/>
        <v>14</v>
      </c>
      <c r="U177">
        <f t="shared" si="60"/>
        <v>158</v>
      </c>
      <c r="V177">
        <f>($T$12*'10-day-rainfall'!X164+$T$13*'10-day-rainfall'!Y164+$T$14*'10-day-rainfall'!Z164+$T$15*'10-day-rainfall'!AA164)/12</f>
        <v>60.84642124444764</v>
      </c>
      <c r="Y177">
        <f t="shared" si="57"/>
        <v>16.20505015352002</v>
      </c>
      <c r="Z177">
        <f t="shared" si="58"/>
        <v>0.92797269526144044</v>
      </c>
      <c r="AA177">
        <f t="shared" si="61"/>
        <v>3.3500318189911944</v>
      </c>
      <c r="AB177">
        <f t="shared" si="62"/>
        <v>1786418.4614640577</v>
      </c>
      <c r="AC177">
        <f t="shared" si="63"/>
        <v>1782058.7550413441</v>
      </c>
      <c r="AD177">
        <f t="shared" si="64"/>
        <v>16.194896253440373</v>
      </c>
      <c r="AE177">
        <f t="shared" si="65"/>
        <v>3.3495924794533396</v>
      </c>
      <c r="AF177">
        <f t="shared" si="66"/>
        <v>1777700.6302409668</v>
      </c>
      <c r="AG177">
        <f t="shared" si="67"/>
        <v>0</v>
      </c>
      <c r="AH177">
        <f t="shared" si="68"/>
        <v>41.010524826998569</v>
      </c>
    </row>
    <row r="178" spans="18:34" x14ac:dyDescent="0.25">
      <c r="R178">
        <f t="shared" si="59"/>
        <v>6.625</v>
      </c>
      <c r="S178">
        <f t="shared" si="69"/>
        <v>7</v>
      </c>
      <c r="T178">
        <f t="shared" si="70"/>
        <v>15</v>
      </c>
      <c r="U178">
        <f t="shared" si="60"/>
        <v>159</v>
      </c>
      <c r="V178">
        <f>($T$12*'10-day-rainfall'!X165+$T$13*'10-day-rainfall'!Y165+$T$14*'10-day-rainfall'!Z165+$T$15*'10-day-rainfall'!AA165)/12</f>
        <v>60.92311320273371</v>
      </c>
      <c r="Y178">
        <f t="shared" si="57"/>
        <v>16.184746037011326</v>
      </c>
      <c r="Z178">
        <f t="shared" si="58"/>
        <v>4.224717469639133</v>
      </c>
      <c r="AA178">
        <f t="shared" si="61"/>
        <v>3.3491532992998931</v>
      </c>
      <c r="AB178">
        <f t="shared" si="62"/>
        <v>1777700.6302409668</v>
      </c>
      <c r="AC178">
        <f t="shared" si="63"/>
        <v>1779276.6457475775</v>
      </c>
      <c r="AD178">
        <f t="shared" si="64"/>
        <v>16.188416629116961</v>
      </c>
      <c r="AE178">
        <f t="shared" si="65"/>
        <v>3.349312118692116</v>
      </c>
      <c r="AF178">
        <f t="shared" si="66"/>
        <v>1780852.0895043761</v>
      </c>
      <c r="AG178">
        <f t="shared" si="67"/>
        <v>0</v>
      </c>
      <c r="AH178">
        <f t="shared" si="68"/>
        <v>40.810390960536431</v>
      </c>
    </row>
    <row r="179" spans="18:34" x14ac:dyDescent="0.25">
      <c r="R179">
        <f t="shared" si="59"/>
        <v>6.666666666666667</v>
      </c>
      <c r="S179">
        <f t="shared" si="69"/>
        <v>7</v>
      </c>
      <c r="T179">
        <f t="shared" si="70"/>
        <v>16</v>
      </c>
      <c r="U179">
        <f t="shared" si="60"/>
        <v>160</v>
      </c>
      <c r="V179">
        <f>($T$12*'10-day-rainfall'!X166+$T$13*'10-day-rainfall'!Y166+$T$14*'10-day-rainfall'!Z166+$T$15*'10-day-rainfall'!AA166)/12</f>
        <v>61.272263406836117</v>
      </c>
      <c r="Y179">
        <f t="shared" si="57"/>
        <v>16.19208588959842</v>
      </c>
      <c r="Z179">
        <f t="shared" si="58"/>
        <v>2.6577680629135614</v>
      </c>
      <c r="AA179">
        <f t="shared" si="61"/>
        <v>3.349470880467547</v>
      </c>
      <c r="AB179">
        <f t="shared" si="62"/>
        <v>1780852.0895043756</v>
      </c>
      <c r="AC179">
        <f t="shared" si="63"/>
        <v>1779607.0244327784</v>
      </c>
      <c r="AD179">
        <f t="shared" si="64"/>
        <v>16.189186091973564</v>
      </c>
      <c r="AE179">
        <f t="shared" si="65"/>
        <v>3.3493454118556456</v>
      </c>
      <c r="AF179">
        <f t="shared" si="66"/>
        <v>1778362.4110481841</v>
      </c>
      <c r="AG179">
        <f t="shared" si="67"/>
        <v>0</v>
      </c>
      <c r="AH179">
        <f t="shared" si="68"/>
        <v>40.882738510201463</v>
      </c>
    </row>
    <row r="180" spans="18:34" x14ac:dyDescent="0.25">
      <c r="R180">
        <f t="shared" si="59"/>
        <v>6.708333333333333</v>
      </c>
      <c r="S180">
        <f t="shared" si="69"/>
        <v>7</v>
      </c>
      <c r="T180">
        <f t="shared" si="70"/>
        <v>17</v>
      </c>
      <c r="U180">
        <f t="shared" si="60"/>
        <v>161</v>
      </c>
      <c r="V180">
        <f>($T$12*'10-day-rainfall'!X167+$T$13*'10-day-rainfall'!Y167+$T$14*'10-day-rainfall'!Z167+$T$15*'10-day-rainfall'!AA167)/12</f>
        <v>61.49191365996947</v>
      </c>
      <c r="Y180">
        <f t="shared" si="57"/>
        <v>16.186287346342638</v>
      </c>
      <c r="Z180">
        <f t="shared" si="58"/>
        <v>1.1552795569016865</v>
      </c>
      <c r="AA180">
        <f t="shared" si="61"/>
        <v>3.3492199887614791</v>
      </c>
      <c r="AB180">
        <f t="shared" si="62"/>
        <v>1778362.4110481839</v>
      </c>
      <c r="AC180">
        <f t="shared" si="63"/>
        <v>1774413.3182708363</v>
      </c>
      <c r="AD180">
        <f t="shared" si="64"/>
        <v>16.17708977898867</v>
      </c>
      <c r="AE180">
        <f t="shared" si="65"/>
        <v>3.348822027883493</v>
      </c>
      <c r="AF180">
        <f t="shared" si="66"/>
        <v>1770465.6581526494</v>
      </c>
      <c r="AG180">
        <f t="shared" si="67"/>
        <v>0</v>
      </c>
      <c r="AH180">
        <f t="shared" si="68"/>
        <v>40.825583357396326</v>
      </c>
    </row>
    <row r="181" spans="18:34" x14ac:dyDescent="0.25">
      <c r="R181">
        <f t="shared" si="59"/>
        <v>6.75</v>
      </c>
      <c r="S181">
        <f t="shared" si="69"/>
        <v>7</v>
      </c>
      <c r="T181">
        <f t="shared" si="70"/>
        <v>18</v>
      </c>
      <c r="U181">
        <f t="shared" si="60"/>
        <v>162</v>
      </c>
      <c r="V181">
        <f>($T$12*'10-day-rainfall'!X168+$T$13*'10-day-rainfall'!Y168+$T$14*'10-day-rainfall'!Z168+$T$15*'10-day-rainfall'!AA168)/12</f>
        <v>61.587391309300187</v>
      </c>
      <c r="Y181">
        <f t="shared" si="57"/>
        <v>16.167895548345147</v>
      </c>
      <c r="Z181">
        <f t="shared" si="58"/>
        <v>0.79010703327687759</v>
      </c>
      <c r="AA181">
        <f t="shared" si="61"/>
        <v>3.3484242113784881</v>
      </c>
      <c r="AB181">
        <f t="shared" si="62"/>
        <v>1770465.6581526487</v>
      </c>
      <c r="AC181">
        <f t="shared" si="63"/>
        <v>1765860.6872320657</v>
      </c>
      <c r="AD181">
        <f t="shared" si="64"/>
        <v>16.157156994265609</v>
      </c>
      <c r="AE181">
        <f t="shared" si="65"/>
        <v>3.3479596213740921</v>
      </c>
      <c r="AF181">
        <f t="shared" si="66"/>
        <v>1761257.3888354988</v>
      </c>
      <c r="AG181">
        <f t="shared" si="67"/>
        <v>0</v>
      </c>
      <c r="AH181">
        <f t="shared" si="68"/>
        <v>40.644298855662278</v>
      </c>
    </row>
    <row r="182" spans="18:34" x14ac:dyDescent="0.25">
      <c r="R182">
        <f t="shared" si="59"/>
        <v>6.791666666666667</v>
      </c>
      <c r="S182">
        <f t="shared" si="69"/>
        <v>7</v>
      </c>
      <c r="T182">
        <f t="shared" si="70"/>
        <v>19</v>
      </c>
      <c r="U182">
        <f t="shared" si="60"/>
        <v>163</v>
      </c>
      <c r="V182">
        <f>($T$12*'10-day-rainfall'!X169+$T$13*'10-day-rainfall'!Y169+$T$14*'10-day-rainfall'!Z169+$T$15*'10-day-rainfall'!AA169)/12</f>
        <v>61.652689411223896</v>
      </c>
      <c r="Y182">
        <f t="shared" si="57"/>
        <v>16.146419459395073</v>
      </c>
      <c r="Z182">
        <f t="shared" si="58"/>
        <v>0.59468107022275374</v>
      </c>
      <c r="AA182">
        <f t="shared" si="61"/>
        <v>3.3474950854046437</v>
      </c>
      <c r="AB182">
        <f t="shared" si="62"/>
        <v>1761257.3888354986</v>
      </c>
      <c r="AC182">
        <f t="shared" si="63"/>
        <v>1756302.3236081712</v>
      </c>
      <c r="AD182">
        <f t="shared" si="64"/>
        <v>16.134861402306292</v>
      </c>
      <c r="AE182">
        <f t="shared" si="65"/>
        <v>3.3469950513354259</v>
      </c>
      <c r="AF182">
        <f t="shared" si="66"/>
        <v>1751349.058503493</v>
      </c>
      <c r="AG182">
        <f t="shared" si="67"/>
        <v>0</v>
      </c>
      <c r="AH182">
        <f t="shared" si="68"/>
        <v>40.43290607978647</v>
      </c>
    </row>
    <row r="183" spans="18:34" x14ac:dyDescent="0.25">
      <c r="R183">
        <f t="shared" si="59"/>
        <v>6.833333333333333</v>
      </c>
      <c r="S183">
        <f t="shared" si="69"/>
        <v>7</v>
      </c>
      <c r="T183">
        <f t="shared" si="70"/>
        <v>20</v>
      </c>
      <c r="U183">
        <f t="shared" si="60"/>
        <v>164</v>
      </c>
      <c r="V183">
        <f>($T$12*'10-day-rainfall'!X170+$T$13*'10-day-rainfall'!Y170+$T$14*'10-day-rainfall'!Z170+$T$15*'10-day-rainfall'!AA170)/12</f>
        <v>61.701836607110074</v>
      </c>
      <c r="Y183">
        <f t="shared" si="57"/>
        <v>16.123307544137081</v>
      </c>
      <c r="Z183">
        <f t="shared" si="58"/>
        <v>0.46993552406773065</v>
      </c>
      <c r="AA183">
        <f t="shared" si="61"/>
        <v>3.3464951989232827</v>
      </c>
      <c r="AB183">
        <f t="shared" si="62"/>
        <v>1751349.0585034923</v>
      </c>
      <c r="AC183">
        <f t="shared" si="63"/>
        <v>1746171.2510887522</v>
      </c>
      <c r="AD183">
        <f t="shared" si="64"/>
        <v>16.11122992437857</v>
      </c>
      <c r="AE183">
        <f t="shared" si="65"/>
        <v>3.3459726871111397</v>
      </c>
      <c r="AF183">
        <f t="shared" si="66"/>
        <v>1740995.3247165361</v>
      </c>
      <c r="AG183">
        <f t="shared" si="67"/>
        <v>0</v>
      </c>
      <c r="AH183">
        <f t="shared" si="68"/>
        <v>40.205442114405237</v>
      </c>
    </row>
    <row r="184" spans="18:34" x14ac:dyDescent="0.25">
      <c r="R184">
        <f t="shared" si="59"/>
        <v>6.875</v>
      </c>
      <c r="S184">
        <f t="shared" si="69"/>
        <v>7</v>
      </c>
      <c r="T184">
        <f t="shared" si="70"/>
        <v>21</v>
      </c>
      <c r="U184">
        <f t="shared" si="60"/>
        <v>165</v>
      </c>
      <c r="V184">
        <f>($T$12*'10-day-rainfall'!X171+$T$13*'10-day-rainfall'!Y171+$T$14*'10-day-rainfall'!Z171+$T$15*'10-day-rainfall'!AA171)/12</f>
        <v>61.740674253727242</v>
      </c>
      <c r="Y184">
        <f t="shared" si="57"/>
        <v>16.099144756989194</v>
      </c>
      <c r="Z184">
        <f t="shared" si="58"/>
        <v>0.38303696454536723</v>
      </c>
      <c r="AA184">
        <f t="shared" si="61"/>
        <v>3.3454498899636351</v>
      </c>
      <c r="AB184">
        <f t="shared" si="62"/>
        <v>1740995.3247165366</v>
      </c>
      <c r="AC184">
        <f t="shared" si="63"/>
        <v>1735662.9814507838</v>
      </c>
      <c r="AD184">
        <f t="shared" si="64"/>
        <v>16.086687743639754</v>
      </c>
      <c r="AE184">
        <f t="shared" si="65"/>
        <v>3.3449110298474074</v>
      </c>
      <c r="AF184">
        <f t="shared" si="66"/>
        <v>1730332.5780814493</v>
      </c>
      <c r="AG184">
        <f t="shared" si="67"/>
        <v>0</v>
      </c>
      <c r="AH184">
        <f t="shared" si="68"/>
        <v>39.967753092666129</v>
      </c>
    </row>
    <row r="185" spans="18:34" x14ac:dyDescent="0.25">
      <c r="R185">
        <f t="shared" si="59"/>
        <v>6.916666666666667</v>
      </c>
      <c r="S185">
        <f t="shared" si="69"/>
        <v>7</v>
      </c>
      <c r="T185">
        <f t="shared" si="70"/>
        <v>22</v>
      </c>
      <c r="U185">
        <f t="shared" si="60"/>
        <v>166</v>
      </c>
      <c r="V185">
        <f>($T$12*'10-day-rainfall'!X172+$T$13*'10-day-rainfall'!Y172+$T$14*'10-day-rainfall'!Z172+$T$15*'10-day-rainfall'!AA172)/12</f>
        <v>61.77233020121033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16.074235262128266</v>
      </c>
      <c r="Z185">
        <f>(V186-V185)*43560/3600</f>
        <v>0.31916337321290056</v>
      </c>
      <c r="AA185">
        <f t="shared" si="61"/>
        <v>3.3443723657674731</v>
      </c>
      <c r="AB185">
        <f t="shared" si="62"/>
        <v>1730332.5780814497</v>
      </c>
      <c r="AC185">
        <f t="shared" si="63"/>
        <v>1724887.2018948514</v>
      </c>
      <c r="AD185">
        <f t="shared" si="64"/>
        <v>16.061514189896318</v>
      </c>
      <c r="AE185">
        <f t="shared" si="65"/>
        <v>3.3438220831058785</v>
      </c>
      <c r="AF185">
        <f t="shared" si="66"/>
        <v>1719443.806725835</v>
      </c>
      <c r="AG185">
        <f t="shared" si="67"/>
        <v>0</v>
      </c>
      <c r="AH185">
        <f t="shared" si="68"/>
        <v>39.722970112062669</v>
      </c>
    </row>
    <row r="186" spans="18:34" x14ac:dyDescent="0.25">
      <c r="R186">
        <f t="shared" si="59"/>
        <v>6.958333333333333</v>
      </c>
      <c r="S186">
        <f t="shared" si="69"/>
        <v>7</v>
      </c>
      <c r="T186">
        <f t="shared" si="70"/>
        <v>23</v>
      </c>
      <c r="U186">
        <f t="shared" si="60"/>
        <v>167</v>
      </c>
      <c r="V186">
        <f>($T$12*'10-day-rainfall'!X173+$T$13*'10-day-rainfall'!Y173+$T$14*'10-day-rainfall'!Z173+$T$15*'10-day-rainfall'!AA173)/12</f>
        <v>61.798707339492388</v>
      </c>
      <c r="Y186">
        <f t="shared" ref="Y186:Y196" si="71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16.048797745566446</v>
      </c>
      <c r="Z186">
        <f t="shared" ref="Z186:Z196" si="72">(V187-V186)*43560/3600</f>
        <v>0.27044106711442384</v>
      </c>
      <c r="AA186">
        <f t="shared" si="61"/>
        <v>3.3432720006360781</v>
      </c>
      <c r="AB186">
        <f t="shared" si="62"/>
        <v>1719443.8067258354</v>
      </c>
      <c r="AC186">
        <f t="shared" si="63"/>
        <v>1713912.7110454964</v>
      </c>
      <c r="AD186">
        <f t="shared" si="64"/>
        <v>16.035857957871055</v>
      </c>
      <c r="AE186">
        <f t="shared" si="65"/>
        <v>3.3427123205534675</v>
      </c>
      <c r="AF186">
        <f t="shared" si="66"/>
        <v>1708383.6302134548</v>
      </c>
      <c r="AG186">
        <f t="shared" si="67"/>
        <v>0</v>
      </c>
      <c r="AH186">
        <f t="shared" si="68"/>
        <v>39.472998317856643</v>
      </c>
    </row>
    <row r="187" spans="18:34" x14ac:dyDescent="0.25">
      <c r="R187">
        <f t="shared" si="59"/>
        <v>7</v>
      </c>
      <c r="S187">
        <f t="shared" si="69"/>
        <v>7</v>
      </c>
      <c r="T187">
        <f t="shared" si="70"/>
        <v>24</v>
      </c>
      <c r="U187">
        <f t="shared" si="60"/>
        <v>168</v>
      </c>
      <c r="V187">
        <f>($T$12*'10-day-rainfall'!X174+$T$13*'10-day-rainfall'!Y174+$T$14*'10-day-rainfall'!Z174+$T$15*'10-day-rainfall'!AA174)/12</f>
        <v>61.821057840906803</v>
      </c>
      <c r="W187">
        <f>V187-V163</f>
        <v>1.0398706852429314</v>
      </c>
      <c r="Y187">
        <f t="shared" si="71"/>
        <v>16.022921669318176</v>
      </c>
      <c r="Z187">
        <f t="shared" si="72"/>
        <v>0</v>
      </c>
      <c r="AA187">
        <f t="shared" si="61"/>
        <v>3.342152796000637</v>
      </c>
      <c r="AB187">
        <f t="shared" si="62"/>
        <v>1708383.6302134541</v>
      </c>
      <c r="AC187">
        <f t="shared" si="63"/>
        <v>1702367.755180653</v>
      </c>
      <c r="AD187">
        <f t="shared" si="64"/>
        <v>16.008846437342658</v>
      </c>
      <c r="AE187">
        <f t="shared" si="65"/>
        <v>3.3415440094970816</v>
      </c>
      <c r="AF187">
        <f t="shared" si="66"/>
        <v>1696354.0717792646</v>
      </c>
      <c r="AG187">
        <f t="shared" si="67"/>
        <v>0</v>
      </c>
      <c r="AH187">
        <f t="shared" si="68"/>
        <v>39.219091602696373</v>
      </c>
    </row>
    <row r="188" spans="18:34" x14ac:dyDescent="0.25">
      <c r="R188">
        <f t="shared" si="59"/>
        <v>7.041666666666667</v>
      </c>
      <c r="S188">
        <f t="shared" si="69"/>
        <v>8</v>
      </c>
      <c r="T188">
        <f t="shared" si="70"/>
        <v>1</v>
      </c>
      <c r="U188">
        <f t="shared" si="60"/>
        <v>169</v>
      </c>
      <c r="V188">
        <f>($T$12*'10-day-rainfall'!X175+$T$13*'10-day-rainfall'!Y175+$T$14*'10-day-rainfall'!Z175+$T$15*'10-day-rainfall'!AA175)/12</f>
        <v>61.821057840906803</v>
      </c>
      <c r="Y188">
        <f t="shared" si="71"/>
        <v>15.994776333086778</v>
      </c>
      <c r="Z188">
        <f t="shared" si="72"/>
        <v>0</v>
      </c>
      <c r="AA188">
        <f t="shared" si="61"/>
        <v>3.3409354447793214</v>
      </c>
      <c r="AB188">
        <f t="shared" si="62"/>
        <v>1696354.0717792646</v>
      </c>
      <c r="AC188">
        <f t="shared" si="63"/>
        <v>1690340.3879786618</v>
      </c>
      <c r="AD188">
        <f t="shared" si="64"/>
        <v>15.980693585945581</v>
      </c>
      <c r="AE188">
        <f t="shared" si="65"/>
        <v>3.3403263767899074</v>
      </c>
      <c r="AF188">
        <f t="shared" si="66"/>
        <v>1684328.8968228209</v>
      </c>
      <c r="AG188">
        <f t="shared" si="67"/>
        <v>0</v>
      </c>
      <c r="AH188">
        <f t="shared" si="68"/>
        <v>38.942930940754465</v>
      </c>
    </row>
    <row r="189" spans="18:34" x14ac:dyDescent="0.25">
      <c r="R189">
        <f t="shared" si="59"/>
        <v>7.083333333333333</v>
      </c>
      <c r="S189">
        <f t="shared" si="69"/>
        <v>8</v>
      </c>
      <c r="T189">
        <f t="shared" si="70"/>
        <v>2</v>
      </c>
      <c r="U189">
        <f t="shared" si="60"/>
        <v>170</v>
      </c>
      <c r="V189">
        <f>($T$12*'10-day-rainfall'!X176+$T$13*'10-day-rainfall'!Y176+$T$14*'10-day-rainfall'!Z176+$T$15*'10-day-rainfall'!AA176)/12</f>
        <v>61.821057840906803</v>
      </c>
      <c r="Y189">
        <f t="shared" si="71"/>
        <v>15.966607172021066</v>
      </c>
      <c r="Z189">
        <f t="shared" si="72"/>
        <v>0</v>
      </c>
      <c r="AA189">
        <f t="shared" si="61"/>
        <v>3.3397171805164789</v>
      </c>
      <c r="AB189">
        <f t="shared" si="62"/>
        <v>1684328.8968228211</v>
      </c>
      <c r="AC189">
        <f t="shared" si="63"/>
        <v>1678317.4058978914</v>
      </c>
      <c r="AD189">
        <f t="shared" si="64"/>
        <v>15.952520758637631</v>
      </c>
      <c r="AE189">
        <f t="shared" si="65"/>
        <v>3.3391079842664504</v>
      </c>
      <c r="AF189">
        <f t="shared" si="66"/>
        <v>1672308.1080794618</v>
      </c>
      <c r="AG189">
        <f t="shared" si="67"/>
        <v>0</v>
      </c>
      <c r="AH189">
        <f t="shared" si="68"/>
        <v>38.666870909614808</v>
      </c>
    </row>
    <row r="190" spans="18:34" x14ac:dyDescent="0.25">
      <c r="R190">
        <f t="shared" si="59"/>
        <v>7.125</v>
      </c>
      <c r="S190">
        <f t="shared" si="69"/>
        <v>8</v>
      </c>
      <c r="T190">
        <f t="shared" si="70"/>
        <v>3</v>
      </c>
      <c r="U190">
        <f t="shared" si="60"/>
        <v>171</v>
      </c>
      <c r="V190">
        <f>($T$12*'10-day-rainfall'!X177+$T$13*'10-day-rainfall'!Y177+$T$14*'10-day-rainfall'!Z177+$T$15*'10-day-rainfall'!AA177)/12</f>
        <v>61.821057840906803</v>
      </c>
      <c r="Y190">
        <f t="shared" si="71"/>
        <v>15.938439484246361</v>
      </c>
      <c r="Z190">
        <f t="shared" si="72"/>
        <v>0</v>
      </c>
      <c r="AA190">
        <f t="shared" si="61"/>
        <v>3.3384990102628289</v>
      </c>
      <c r="AB190">
        <f t="shared" si="62"/>
        <v>1672308.1080794618</v>
      </c>
      <c r="AC190">
        <f t="shared" si="63"/>
        <v>1666298.8098609888</v>
      </c>
      <c r="AD190">
        <f t="shared" si="64"/>
        <v>15.92434960208287</v>
      </c>
      <c r="AE190">
        <f t="shared" si="65"/>
        <v>3.3378896936313889</v>
      </c>
      <c r="AF190">
        <f t="shared" si="66"/>
        <v>1660291.7051823889</v>
      </c>
      <c r="AG190">
        <f t="shared" si="67"/>
        <v>0</v>
      </c>
      <c r="AH190">
        <f t="shared" si="68"/>
        <v>38.390911572072127</v>
      </c>
    </row>
    <row r="191" spans="18:34" x14ac:dyDescent="0.25">
      <c r="R191">
        <f t="shared" si="59"/>
        <v>7.166666666666667</v>
      </c>
      <c r="S191">
        <f t="shared" si="69"/>
        <v>8</v>
      </c>
      <c r="T191">
        <f t="shared" si="70"/>
        <v>4</v>
      </c>
      <c r="U191">
        <f t="shared" si="60"/>
        <v>172</v>
      </c>
      <c r="V191">
        <f>($T$12*'10-day-rainfall'!X178+$T$13*'10-day-rainfall'!Y178+$T$14*'10-day-rainfall'!Z178+$T$15*'10-day-rainfall'!AA178)/12</f>
        <v>61.821057840906803</v>
      </c>
      <c r="Y191">
        <f t="shared" si="71"/>
        <v>15.91025199291254</v>
      </c>
      <c r="Z191">
        <f t="shared" si="72"/>
        <v>0</v>
      </c>
      <c r="AA191">
        <f t="shared" si="61"/>
        <v>3.3372800871303943</v>
      </c>
      <c r="AB191">
        <f t="shared" si="62"/>
        <v>1660291.7051823889</v>
      </c>
      <c r="AC191">
        <f t="shared" si="63"/>
        <v>1654284.6010255541</v>
      </c>
      <c r="AD191">
        <f t="shared" si="64"/>
        <v>15.896154384966701</v>
      </c>
      <c r="AE191">
        <f t="shared" si="65"/>
        <v>3.3366704806823493</v>
      </c>
      <c r="AF191">
        <f t="shared" si="66"/>
        <v>1648279.6914519325</v>
      </c>
      <c r="AG191">
        <f t="shared" si="67"/>
        <v>0</v>
      </c>
      <c r="AH191">
        <f t="shared" si="68"/>
        <v>38.115052919705896</v>
      </c>
    </row>
    <row r="192" spans="18:34" x14ac:dyDescent="0.25">
      <c r="R192">
        <f t="shared" si="59"/>
        <v>7.208333333333333</v>
      </c>
      <c r="S192">
        <f t="shared" si="69"/>
        <v>8</v>
      </c>
      <c r="T192">
        <f t="shared" si="70"/>
        <v>5</v>
      </c>
      <c r="U192">
        <f t="shared" si="60"/>
        <v>173</v>
      </c>
      <c r="V192">
        <f>($T$12*'10-day-rainfall'!X179+$T$13*'10-day-rainfall'!Y179+$T$14*'10-day-rainfall'!Z179+$T$15*'10-day-rainfall'!AA179)/12</f>
        <v>61.821057840906803</v>
      </c>
      <c r="Y192">
        <f t="shared" si="71"/>
        <v>15.882061927318398</v>
      </c>
      <c r="Z192">
        <f t="shared" si="72"/>
        <v>0</v>
      </c>
      <c r="AA192">
        <f t="shared" si="61"/>
        <v>3.3360610969426241</v>
      </c>
      <c r="AB192">
        <f t="shared" si="62"/>
        <v>1648279.6914519323</v>
      </c>
      <c r="AC192">
        <f t="shared" si="63"/>
        <v>1642274.7814774355</v>
      </c>
      <c r="AD192">
        <f t="shared" si="64"/>
        <v>15.867964841616979</v>
      </c>
      <c r="AE192">
        <f t="shared" si="65"/>
        <v>3.3354515289951059</v>
      </c>
      <c r="AF192">
        <f t="shared" si="66"/>
        <v>1636272.0659475499</v>
      </c>
      <c r="AG192">
        <f t="shared" si="67"/>
        <v>0</v>
      </c>
      <c r="AH192">
        <f t="shared" si="68"/>
        <v>37.839295028740409</v>
      </c>
    </row>
    <row r="193" spans="18:34" x14ac:dyDescent="0.25">
      <c r="R193">
        <f t="shared" si="59"/>
        <v>7.25</v>
      </c>
      <c r="S193">
        <f t="shared" si="69"/>
        <v>8</v>
      </c>
      <c r="T193">
        <f t="shared" si="70"/>
        <v>6</v>
      </c>
      <c r="U193">
        <f t="shared" si="60"/>
        <v>174</v>
      </c>
      <c r="V193">
        <f>($T$12*'10-day-rainfall'!X180+$T$13*'10-day-rainfall'!Y180+$T$14*'10-day-rainfall'!Z180+$T$15*'10-day-rainfall'!AA180)/12</f>
        <v>61.821057840906803</v>
      </c>
      <c r="Y193">
        <f t="shared" si="71"/>
        <v>15.85385602404558</v>
      </c>
      <c r="Z193">
        <f t="shared" si="72"/>
        <v>0</v>
      </c>
      <c r="AA193">
        <f t="shared" si="61"/>
        <v>3.3348415118151826</v>
      </c>
      <c r="AB193">
        <f t="shared" si="62"/>
        <v>1636272.0659475501</v>
      </c>
      <c r="AC193">
        <f t="shared" si="63"/>
        <v>1630269.3512262828</v>
      </c>
      <c r="AD193">
        <f t="shared" si="64"/>
        <v>15.839747208374762</v>
      </c>
      <c r="AE193">
        <f t="shared" si="65"/>
        <v>3.3342314947174341</v>
      </c>
      <c r="AF193">
        <f t="shared" si="66"/>
        <v>1624268.8325665675</v>
      </c>
      <c r="AG193">
        <f t="shared" si="67"/>
        <v>0</v>
      </c>
      <c r="AH193">
        <f t="shared" si="68"/>
        <v>37.563637877583794</v>
      </c>
    </row>
    <row r="194" spans="18:34" x14ac:dyDescent="0.25">
      <c r="R194">
        <f t="shared" si="59"/>
        <v>7.291666666666667</v>
      </c>
      <c r="S194">
        <f t="shared" si="69"/>
        <v>8</v>
      </c>
      <c r="T194">
        <f t="shared" si="70"/>
        <v>7</v>
      </c>
      <c r="U194">
        <f t="shared" si="60"/>
        <v>175</v>
      </c>
      <c r="V194">
        <f>($T$12*'10-day-rainfall'!X181+$T$13*'10-day-rainfall'!Y181+$T$14*'10-day-rainfall'!Z181+$T$15*'10-day-rainfall'!AA181)/12</f>
        <v>61.821057840906803</v>
      </c>
      <c r="Y194">
        <f t="shared" si="71"/>
        <v>15.825643554339814</v>
      </c>
      <c r="Z194">
        <f t="shared" si="72"/>
        <v>0</v>
      </c>
      <c r="AA194">
        <f t="shared" si="61"/>
        <v>3.3336217007912259</v>
      </c>
      <c r="AB194">
        <f t="shared" si="62"/>
        <v>1624268.8325665672</v>
      </c>
      <c r="AC194">
        <f t="shared" si="63"/>
        <v>1618268.3135051429</v>
      </c>
      <c r="AD194">
        <f t="shared" si="64"/>
        <v>15.811539196273365</v>
      </c>
      <c r="AE194">
        <f t="shared" si="65"/>
        <v>3.3330118788417553</v>
      </c>
      <c r="AF194">
        <f t="shared" si="66"/>
        <v>1612269.989802737</v>
      </c>
      <c r="AG194">
        <f t="shared" si="67"/>
        <v>0</v>
      </c>
      <c r="AH194">
        <f t="shared" si="68"/>
        <v>37.28808155570632</v>
      </c>
    </row>
    <row r="195" spans="18:34" x14ac:dyDescent="0.25">
      <c r="R195">
        <f t="shared" si="59"/>
        <v>7.333333333333333</v>
      </c>
      <c r="S195">
        <f t="shared" si="69"/>
        <v>8</v>
      </c>
      <c r="T195">
        <f t="shared" si="70"/>
        <v>8</v>
      </c>
      <c r="U195">
        <f t="shared" si="60"/>
        <v>176</v>
      </c>
      <c r="V195">
        <f>($T$12*'10-day-rainfall'!X182+$T$13*'10-day-rainfall'!Y182+$T$14*'10-day-rainfall'!Z182+$T$15*'10-day-rainfall'!AA182)/12</f>
        <v>61.821057840906803</v>
      </c>
      <c r="Y195">
        <f t="shared" si="71"/>
        <v>15.797419157137721</v>
      </c>
      <c r="Z195">
        <f t="shared" si="72"/>
        <v>0</v>
      </c>
      <c r="AA195">
        <f t="shared" si="61"/>
        <v>3.332401450531405</v>
      </c>
      <c r="AB195">
        <f t="shared" si="62"/>
        <v>1612269.9898027373</v>
      </c>
      <c r="AC195">
        <f t="shared" si="63"/>
        <v>1606271.6671917806</v>
      </c>
      <c r="AD195">
        <f t="shared" si="64"/>
        <v>15.783299120571346</v>
      </c>
      <c r="AE195">
        <f t="shared" si="65"/>
        <v>3.3317910223321281</v>
      </c>
      <c r="AF195">
        <f t="shared" si="66"/>
        <v>1600275.5421223417</v>
      </c>
      <c r="AG195">
        <f t="shared" si="67"/>
        <v>0</v>
      </c>
      <c r="AH195">
        <f t="shared" si="68"/>
        <v>37.012626028529318</v>
      </c>
    </row>
    <row r="196" spans="18:34" x14ac:dyDescent="0.25">
      <c r="R196">
        <f t="shared" si="59"/>
        <v>7.375</v>
      </c>
      <c r="S196">
        <f t="shared" si="69"/>
        <v>8</v>
      </c>
      <c r="T196">
        <f t="shared" si="70"/>
        <v>9</v>
      </c>
      <c r="U196">
        <f t="shared" si="60"/>
        <v>177</v>
      </c>
      <c r="V196">
        <f>($T$12*'10-day-rainfall'!X183+$T$13*'10-day-rainfall'!Y183+$T$14*'10-day-rainfall'!Z183+$T$15*'10-day-rainfall'!AA183)/12</f>
        <v>61.821057840906803</v>
      </c>
      <c r="Y196">
        <f t="shared" si="71"/>
        <v>15.76918425701226</v>
      </c>
      <c r="Z196">
        <f t="shared" si="72"/>
        <v>0</v>
      </c>
      <c r="AA196">
        <f t="shared" si="61"/>
        <v>3.3311808177689235</v>
      </c>
      <c r="AB196">
        <f t="shared" si="62"/>
        <v>1600275.5421223419</v>
      </c>
      <c r="AC196">
        <f t="shared" si="63"/>
        <v>1594279.4166503579</v>
      </c>
      <c r="AD196">
        <f t="shared" si="64"/>
        <v>15.755069392505582</v>
      </c>
      <c r="AE196">
        <f t="shared" si="65"/>
        <v>3.330570613164753</v>
      </c>
      <c r="AF196">
        <f t="shared" si="66"/>
        <v>1588285.4879149487</v>
      </c>
      <c r="AG196">
        <f t="shared" si="67"/>
        <v>0</v>
      </c>
      <c r="AH196">
        <f t="shared" si="68"/>
        <v>36.737271398584525</v>
      </c>
    </row>
    <row r="197" spans="18:34" x14ac:dyDescent="0.25">
      <c r="R197">
        <f t="shared" si="59"/>
        <v>7.416666666666667</v>
      </c>
      <c r="S197">
        <f t="shared" si="69"/>
        <v>8</v>
      </c>
      <c r="T197">
        <f t="shared" si="70"/>
        <v>10</v>
      </c>
      <c r="U197">
        <f t="shared" si="60"/>
        <v>178</v>
      </c>
      <c r="V197">
        <f>($T$12*'10-day-rainfall'!X184+$T$13*'10-day-rainfall'!Y184+$T$14*'10-day-rainfall'!Z184+$T$15*'10-day-rainfall'!AA184)/12</f>
        <v>61.821057840906803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15.740941284638856</v>
      </c>
      <c r="Z197">
        <f>(V198-V197)*43560/3600</f>
        <v>0</v>
      </c>
      <c r="AA197">
        <f t="shared" si="61"/>
        <v>3.3299598992735531</v>
      </c>
      <c r="AB197">
        <f t="shared" si="62"/>
        <v>1588285.4879149485</v>
      </c>
      <c r="AC197">
        <f t="shared" si="63"/>
        <v>1582291.5600962562</v>
      </c>
      <c r="AD197">
        <f t="shared" si="64"/>
        <v>15.726810013998238</v>
      </c>
      <c r="AE197">
        <f t="shared" si="65"/>
        <v>3.3293490595207791</v>
      </c>
      <c r="AF197">
        <f t="shared" si="66"/>
        <v>1576299.8313006738</v>
      </c>
      <c r="AG197">
        <f t="shared" si="67"/>
        <v>0</v>
      </c>
      <c r="AH197">
        <f t="shared" si="68"/>
        <v>36.462017628901478</v>
      </c>
    </row>
    <row r="198" spans="18:34" x14ac:dyDescent="0.25">
      <c r="R198">
        <f t="shared" si="59"/>
        <v>7.458333333333333</v>
      </c>
      <c r="S198">
        <f t="shared" si="69"/>
        <v>8</v>
      </c>
      <c r="T198">
        <f t="shared" si="70"/>
        <v>11</v>
      </c>
      <c r="U198">
        <f t="shared" si="60"/>
        <v>179</v>
      </c>
      <c r="V198">
        <f>($T$12*'10-day-rainfall'!X185+$T$13*'10-day-rainfall'!Y185+$T$14*'10-day-rainfall'!Z185+$T$15*'10-day-rainfall'!AA185)/12</f>
        <v>61.821057840906803</v>
      </c>
      <c r="Y198">
        <f t="shared" ref="Y198:Y261" si="73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15.712683927769518</v>
      </c>
      <c r="Z198">
        <f t="shared" ref="Z198:Z259" si="74">(V199-V198)*43560/3600</f>
        <v>0</v>
      </c>
      <c r="AA198">
        <f t="shared" si="61"/>
        <v>3.3287384438699248</v>
      </c>
      <c r="AB198">
        <f t="shared" si="62"/>
        <v>1576299.8313006735</v>
      </c>
      <c r="AC198">
        <f t="shared" si="63"/>
        <v>1570308.1021017076</v>
      </c>
      <c r="AD198">
        <f t="shared" si="64"/>
        <v>15.698557840589784</v>
      </c>
      <c r="AE198">
        <f t="shared" si="65"/>
        <v>3.3281278281779616</v>
      </c>
      <c r="AF198">
        <f t="shared" si="66"/>
        <v>1564318.5711192328</v>
      </c>
      <c r="AG198">
        <f t="shared" si="67"/>
        <v>0</v>
      </c>
      <c r="AH198">
        <f t="shared" si="68"/>
        <v>36.186864814065046</v>
      </c>
    </row>
    <row r="199" spans="18:34" x14ac:dyDescent="0.25">
      <c r="R199">
        <f t="shared" si="59"/>
        <v>7.5</v>
      </c>
      <c r="S199">
        <f t="shared" si="69"/>
        <v>8</v>
      </c>
      <c r="T199">
        <f t="shared" si="70"/>
        <v>12</v>
      </c>
      <c r="U199">
        <f t="shared" si="60"/>
        <v>180</v>
      </c>
      <c r="V199">
        <f>($T$12*'10-day-rainfall'!X186+$T$13*'10-day-rainfall'!Y186+$T$14*'10-day-rainfall'!Z186+$T$15*'10-day-rainfall'!AA186)/12</f>
        <v>61.821057840906803</v>
      </c>
      <c r="Y199">
        <f t="shared" si="73"/>
        <v>15.684422297814738</v>
      </c>
      <c r="Z199">
        <f t="shared" si="74"/>
        <v>0</v>
      </c>
      <c r="AA199">
        <f t="shared" si="61"/>
        <v>3.327516853987194</v>
      </c>
      <c r="AB199">
        <f t="shared" si="62"/>
        <v>1564318.5711192328</v>
      </c>
      <c r="AC199">
        <f t="shared" si="63"/>
        <v>1558329.0407820558</v>
      </c>
      <c r="AD199">
        <f t="shared" si="64"/>
        <v>15.670279779913319</v>
      </c>
      <c r="AE199">
        <f t="shared" si="65"/>
        <v>3.326905602228821</v>
      </c>
      <c r="AF199">
        <f t="shared" si="66"/>
        <v>1552341.7109512091</v>
      </c>
      <c r="AG199">
        <f t="shared" si="67"/>
        <v>0</v>
      </c>
      <c r="AH199">
        <f t="shared" si="68"/>
        <v>35.911812927438767</v>
      </c>
    </row>
    <row r="200" spans="18:34" x14ac:dyDescent="0.25">
      <c r="R200">
        <f t="shared" si="59"/>
        <v>7.541666666666667</v>
      </c>
      <c r="S200">
        <f t="shared" si="69"/>
        <v>8</v>
      </c>
      <c r="T200">
        <f t="shared" si="70"/>
        <v>13</v>
      </c>
      <c r="U200">
        <f t="shared" si="60"/>
        <v>181</v>
      </c>
      <c r="V200">
        <f>($T$12*'10-day-rainfall'!X187+$T$13*'10-day-rainfall'!Y187+$T$14*'10-day-rainfall'!Z187+$T$15*'10-day-rainfall'!AA187)/12</f>
        <v>61.821057840906803</v>
      </c>
      <c r="Y200">
        <f t="shared" si="73"/>
        <v>15.656142457861726</v>
      </c>
      <c r="Z200">
        <f t="shared" si="74"/>
        <v>0</v>
      </c>
      <c r="AA200">
        <f t="shared" si="61"/>
        <v>3.3262945750395359</v>
      </c>
      <c r="AB200">
        <f t="shared" si="62"/>
        <v>1552341.7109512091</v>
      </c>
      <c r="AC200">
        <f t="shared" si="63"/>
        <v>1546354.3807161378</v>
      </c>
      <c r="AD200">
        <f t="shared" si="64"/>
        <v>15.642005134855676</v>
      </c>
      <c r="AE200">
        <f t="shared" si="65"/>
        <v>3.3256835478089983</v>
      </c>
      <c r="AF200">
        <f t="shared" si="66"/>
        <v>1540369.2501790966</v>
      </c>
      <c r="AG200">
        <f t="shared" si="67"/>
        <v>0</v>
      </c>
      <c r="AH200">
        <f t="shared" si="68"/>
        <v>35.636862051221513</v>
      </c>
    </row>
    <row r="201" spans="18:34" x14ac:dyDescent="0.25">
      <c r="R201">
        <f t="shared" si="59"/>
        <v>7.583333333333333</v>
      </c>
      <c r="S201">
        <f t="shared" si="69"/>
        <v>8</v>
      </c>
      <c r="T201">
        <f t="shared" si="70"/>
        <v>14</v>
      </c>
      <c r="U201">
        <f t="shared" si="60"/>
        <v>182</v>
      </c>
      <c r="V201">
        <f>($T$12*'10-day-rainfall'!X188+$T$13*'10-day-rainfall'!Y188+$T$14*'10-day-rainfall'!Z188+$T$15*'10-day-rainfall'!AA188)/12</f>
        <v>61.821057840906803</v>
      </c>
      <c r="Y201">
        <f t="shared" si="73"/>
        <v>15.627862087354863</v>
      </c>
      <c r="Z201">
        <f t="shared" si="74"/>
        <v>0</v>
      </c>
      <c r="AA201">
        <f t="shared" si="61"/>
        <v>3.3250723105952718</v>
      </c>
      <c r="AB201">
        <f t="shared" si="62"/>
        <v>1540369.2501790964</v>
      </c>
      <c r="AC201">
        <f t="shared" si="63"/>
        <v>1534384.1200200249</v>
      </c>
      <c r="AD201">
        <f t="shared" si="64"/>
        <v>15.613708308998348</v>
      </c>
      <c r="AE201">
        <f t="shared" si="65"/>
        <v>3.3244606463790718</v>
      </c>
      <c r="AF201">
        <f t="shared" si="66"/>
        <v>1528401.1918521316</v>
      </c>
      <c r="AG201">
        <f t="shared" si="67"/>
        <v>0</v>
      </c>
      <c r="AH201">
        <f t="shared" si="68"/>
        <v>35.362012171237289</v>
      </c>
    </row>
    <row r="202" spans="18:34" x14ac:dyDescent="0.25">
      <c r="R202">
        <f t="shared" si="59"/>
        <v>7.625</v>
      </c>
      <c r="S202">
        <f t="shared" si="69"/>
        <v>8</v>
      </c>
      <c r="T202">
        <f t="shared" si="70"/>
        <v>15</v>
      </c>
      <c r="U202">
        <f t="shared" si="60"/>
        <v>183</v>
      </c>
      <c r="V202">
        <f>($T$12*'10-day-rainfall'!X189+$T$13*'10-day-rainfall'!Y189+$T$14*'10-day-rainfall'!Z189+$T$15*'10-day-rainfall'!AA189)/12</f>
        <v>61.821057840906803</v>
      </c>
      <c r="Y202">
        <f t="shared" si="73"/>
        <v>15.59955973796302</v>
      </c>
      <c r="Z202">
        <f t="shared" si="74"/>
        <v>0</v>
      </c>
      <c r="AA202">
        <f t="shared" si="61"/>
        <v>3.3238492072004524</v>
      </c>
      <c r="AB202">
        <f t="shared" si="62"/>
        <v>1528401.1918521319</v>
      </c>
      <c r="AC202">
        <f t="shared" si="63"/>
        <v>1522418.263279171</v>
      </c>
      <c r="AD202">
        <f t="shared" si="64"/>
        <v>15.585411165969777</v>
      </c>
      <c r="AE202">
        <f t="shared" si="65"/>
        <v>3.3232377679804364</v>
      </c>
      <c r="AF202">
        <f t="shared" si="66"/>
        <v>1516437.5358874022</v>
      </c>
      <c r="AG202">
        <f t="shared" si="67"/>
        <v>0</v>
      </c>
      <c r="AH202">
        <f t="shared" si="68"/>
        <v>35.087263357486954</v>
      </c>
    </row>
    <row r="203" spans="18:34" x14ac:dyDescent="0.25">
      <c r="R203">
        <f t="shared" si="59"/>
        <v>7.666666666666667</v>
      </c>
      <c r="S203">
        <f t="shared" si="69"/>
        <v>8</v>
      </c>
      <c r="T203">
        <f t="shared" si="70"/>
        <v>16</v>
      </c>
      <c r="U203">
        <f t="shared" si="60"/>
        <v>184</v>
      </c>
      <c r="V203">
        <f>($T$12*'10-day-rainfall'!X190+$T$13*'10-day-rainfall'!Y190+$T$14*'10-day-rainfall'!Z190+$T$15*'10-day-rainfall'!AA190)/12</f>
        <v>61.821057840906803</v>
      </c>
      <c r="Y203">
        <f t="shared" si="73"/>
        <v>15.571260543608174</v>
      </c>
      <c r="Z203">
        <f t="shared" si="74"/>
        <v>0</v>
      </c>
      <c r="AA203">
        <f t="shared" si="61"/>
        <v>3.3226262650083087</v>
      </c>
      <c r="AB203">
        <f t="shared" si="62"/>
        <v>1516437.5358874025</v>
      </c>
      <c r="AC203">
        <f t="shared" si="63"/>
        <v>1510456.8086103876</v>
      </c>
      <c r="AD203">
        <f t="shared" si="64"/>
        <v>15.557095491594618</v>
      </c>
      <c r="AE203">
        <f t="shared" si="65"/>
        <v>3.3220141878819311</v>
      </c>
      <c r="AF203">
        <f t="shared" si="66"/>
        <v>1504478.2848110276</v>
      </c>
      <c r="AG203">
        <f t="shared" si="67"/>
        <v>0</v>
      </c>
      <c r="AH203">
        <f t="shared" si="68"/>
        <v>34.812615608067091</v>
      </c>
    </row>
    <row r="204" spans="18:34" x14ac:dyDescent="0.25">
      <c r="R204">
        <f t="shared" si="59"/>
        <v>7.708333333333333</v>
      </c>
      <c r="S204">
        <f t="shared" si="69"/>
        <v>8</v>
      </c>
      <c r="T204">
        <f t="shared" si="70"/>
        <v>17</v>
      </c>
      <c r="U204">
        <f t="shared" si="60"/>
        <v>185</v>
      </c>
      <c r="V204">
        <f>($T$12*'10-day-rainfall'!X191+$T$13*'10-day-rainfall'!Y191+$T$14*'10-day-rainfall'!Z191+$T$15*'10-day-rainfall'!AA191)/12</f>
        <v>61.821057840906803</v>
      </c>
      <c r="Y204">
        <f t="shared" si="73"/>
        <v>15.54293565840716</v>
      </c>
      <c r="Z204">
        <f t="shared" si="74"/>
        <v>0</v>
      </c>
      <c r="AA204">
        <f t="shared" si="61"/>
        <v>3.3214023362629561</v>
      </c>
      <c r="AB204">
        <f t="shared" si="62"/>
        <v>1504478.2848110276</v>
      </c>
      <c r="AC204">
        <f t="shared" si="63"/>
        <v>1498499.7606057543</v>
      </c>
      <c r="AD204">
        <f t="shared" si="64"/>
        <v>15.528775824258316</v>
      </c>
      <c r="AE204">
        <f t="shared" si="65"/>
        <v>3.3207904846024388</v>
      </c>
      <c r="AF204">
        <f t="shared" si="66"/>
        <v>1492523.4390664587</v>
      </c>
      <c r="AG204">
        <f t="shared" si="67"/>
        <v>0</v>
      </c>
      <c r="AH204">
        <f t="shared" si="68"/>
        <v>34.538068980969413</v>
      </c>
    </row>
    <row r="205" spans="18:34" x14ac:dyDescent="0.25">
      <c r="R205">
        <f t="shared" si="59"/>
        <v>7.75</v>
      </c>
      <c r="S205">
        <f t="shared" si="69"/>
        <v>8</v>
      </c>
      <c r="T205">
        <f t="shared" si="70"/>
        <v>18</v>
      </c>
      <c r="U205">
        <f t="shared" si="60"/>
        <v>186</v>
      </c>
      <c r="V205">
        <f>($T$12*'10-day-rainfall'!X192+$T$13*'10-day-rainfall'!Y192+$T$14*'10-day-rainfall'!Z192+$T$15*'10-day-rainfall'!AA192)/12</f>
        <v>61.821057840906803</v>
      </c>
      <c r="Y205">
        <f t="shared" si="73"/>
        <v>15.514617556581809</v>
      </c>
      <c r="Z205">
        <f t="shared" si="74"/>
        <v>0</v>
      </c>
      <c r="AA205">
        <f t="shared" si="61"/>
        <v>3.3201787131243616</v>
      </c>
      <c r="AB205">
        <f t="shared" si="62"/>
        <v>1492523.439066459</v>
      </c>
      <c r="AC205">
        <f t="shared" si="63"/>
        <v>1486547.1173828351</v>
      </c>
      <c r="AD205">
        <f t="shared" si="64"/>
        <v>15.500441217701709</v>
      </c>
      <c r="AE205">
        <f t="shared" si="65"/>
        <v>3.319566222635336</v>
      </c>
      <c r="AF205">
        <f t="shared" si="66"/>
        <v>1480573.0006649718</v>
      </c>
      <c r="AG205">
        <f t="shared" si="67"/>
        <v>0</v>
      </c>
      <c r="AH205">
        <f t="shared" si="68"/>
        <v>34.263623486374172</v>
      </c>
    </row>
    <row r="206" spans="18:34" x14ac:dyDescent="0.25">
      <c r="R206">
        <f t="shared" si="59"/>
        <v>7.791666666666667</v>
      </c>
      <c r="S206">
        <f t="shared" si="69"/>
        <v>8</v>
      </c>
      <c r="T206">
        <f t="shared" si="70"/>
        <v>19</v>
      </c>
      <c r="U206">
        <f t="shared" si="60"/>
        <v>187</v>
      </c>
      <c r="V206">
        <f>($T$12*'10-day-rainfall'!X193+$T$13*'10-day-rainfall'!Y193+$T$14*'10-day-rainfall'!Z193+$T$15*'10-day-rainfall'!AA193)/12</f>
        <v>61.821057840906803</v>
      </c>
      <c r="Y206">
        <f t="shared" si="73"/>
        <v>15.486270109186286</v>
      </c>
      <c r="Z206">
        <f t="shared" si="74"/>
        <v>0</v>
      </c>
      <c r="AA206">
        <f t="shared" si="61"/>
        <v>3.3189539581248684</v>
      </c>
      <c r="AB206">
        <f t="shared" si="62"/>
        <v>1480573.0006649715</v>
      </c>
      <c r="AC206">
        <f t="shared" si="63"/>
        <v>1474598.8835403468</v>
      </c>
      <c r="AD206">
        <f t="shared" si="64"/>
        <v>15.472098999705992</v>
      </c>
      <c r="AE206">
        <f t="shared" si="65"/>
        <v>3.3183416935727132</v>
      </c>
      <c r="AF206">
        <f t="shared" si="66"/>
        <v>1468626.9705681098</v>
      </c>
      <c r="AG206">
        <f t="shared" si="67"/>
        <v>0</v>
      </c>
      <c r="AH206">
        <f t="shared" si="68"/>
        <v>33.989279170453891</v>
      </c>
    </row>
    <row r="207" spans="18:34" x14ac:dyDescent="0.25">
      <c r="R207">
        <f t="shared" si="59"/>
        <v>7.833333333333333</v>
      </c>
      <c r="S207">
        <f t="shared" si="69"/>
        <v>8</v>
      </c>
      <c r="T207">
        <f t="shared" si="70"/>
        <v>20</v>
      </c>
      <c r="U207">
        <f t="shared" si="60"/>
        <v>188</v>
      </c>
      <c r="V207">
        <f>($T$12*'10-day-rainfall'!X194+$T$13*'10-day-rainfall'!Y194+$T$14*'10-day-rainfall'!Z194+$T$15*'10-day-rainfall'!AA194)/12</f>
        <v>61.821057840906803</v>
      </c>
      <c r="Y207">
        <f t="shared" si="73"/>
        <v>15.457933015939856</v>
      </c>
      <c r="Z207">
        <f t="shared" si="74"/>
        <v>0</v>
      </c>
      <c r="AA207">
        <f t="shared" si="61"/>
        <v>3.317729650828972</v>
      </c>
      <c r="AB207">
        <f t="shared" si="62"/>
        <v>1468626.9705681095</v>
      </c>
      <c r="AC207">
        <f t="shared" si="63"/>
        <v>1462655.0571966174</v>
      </c>
      <c r="AD207">
        <f t="shared" si="64"/>
        <v>15.443745376976239</v>
      </c>
      <c r="AE207">
        <f t="shared" si="65"/>
        <v>3.3171167465247131</v>
      </c>
      <c r="AF207">
        <f t="shared" si="66"/>
        <v>1456685.3502806206</v>
      </c>
      <c r="AG207">
        <f t="shared" si="67"/>
        <v>0</v>
      </c>
      <c r="AH207">
        <f t="shared" si="68"/>
        <v>33.715036055282589</v>
      </c>
    </row>
    <row r="208" spans="18:34" x14ac:dyDescent="0.25">
      <c r="R208">
        <f t="shared" si="59"/>
        <v>7.875</v>
      </c>
      <c r="S208">
        <f t="shared" si="69"/>
        <v>8</v>
      </c>
      <c r="T208">
        <f t="shared" si="70"/>
        <v>21</v>
      </c>
      <c r="U208">
        <f t="shared" si="60"/>
        <v>189</v>
      </c>
      <c r="V208">
        <f>($T$12*'10-day-rainfall'!X195+$T$13*'10-day-rainfall'!Y195+$T$14*'10-day-rainfall'!Z195+$T$15*'10-day-rainfall'!AA195)/12</f>
        <v>61.821057840906803</v>
      </c>
      <c r="Y208">
        <f t="shared" si="73"/>
        <v>15.429562979949671</v>
      </c>
      <c r="Z208">
        <f t="shared" si="74"/>
        <v>0</v>
      </c>
      <c r="AA208">
        <f t="shared" si="61"/>
        <v>3.3165040686715073</v>
      </c>
      <c r="AB208">
        <f t="shared" si="62"/>
        <v>1456685.3502806209</v>
      </c>
      <c r="AC208">
        <f t="shared" si="63"/>
        <v>1450715.6429570122</v>
      </c>
      <c r="AD208">
        <f t="shared" si="64"/>
        <v>15.415380581954727</v>
      </c>
      <c r="AE208">
        <f t="shared" si="65"/>
        <v>3.3158913907764673</v>
      </c>
      <c r="AF208">
        <f t="shared" si="66"/>
        <v>1444748.1412738257</v>
      </c>
      <c r="AG208">
        <f t="shared" si="67"/>
        <v>0</v>
      </c>
      <c r="AH208">
        <f t="shared" si="68"/>
        <v>33.440894175404516</v>
      </c>
    </row>
    <row r="209" spans="18:34" x14ac:dyDescent="0.25">
      <c r="R209">
        <f t="shared" si="59"/>
        <v>7.916666666666667</v>
      </c>
      <c r="S209">
        <f t="shared" si="69"/>
        <v>8</v>
      </c>
      <c r="T209">
        <f t="shared" si="70"/>
        <v>22</v>
      </c>
      <c r="U209">
        <f t="shared" si="60"/>
        <v>190</v>
      </c>
      <c r="V209">
        <f>($T$12*'10-day-rainfall'!X196+$T$13*'10-day-rainfall'!Y196+$T$14*'10-day-rainfall'!Z196+$T$15*'10-day-rainfall'!AA196)/12</f>
        <v>61.821057840906803</v>
      </c>
      <c r="Y209">
        <f t="shared" si="73"/>
        <v>15.401203423960441</v>
      </c>
      <c r="Z209">
        <f t="shared" si="74"/>
        <v>0</v>
      </c>
      <c r="AA209">
        <f t="shared" si="61"/>
        <v>3.3152789392488287</v>
      </c>
      <c r="AB209">
        <f t="shared" si="62"/>
        <v>1444748.1412738254</v>
      </c>
      <c r="AC209">
        <f t="shared" si="63"/>
        <v>1438780.6391831776</v>
      </c>
      <c r="AD209">
        <f t="shared" si="64"/>
        <v>15.387007859307719</v>
      </c>
      <c r="AE209">
        <f t="shared" si="65"/>
        <v>3.3146657554478653</v>
      </c>
      <c r="AF209">
        <f t="shared" si="66"/>
        <v>1432815.3445542131</v>
      </c>
      <c r="AG209">
        <f t="shared" si="67"/>
        <v>0</v>
      </c>
      <c r="AH209">
        <f t="shared" si="68"/>
        <v>33.166853564596543</v>
      </c>
    </row>
    <row r="210" spans="18:34" x14ac:dyDescent="0.25">
      <c r="R210">
        <f t="shared" si="59"/>
        <v>7.958333333333333</v>
      </c>
      <c r="S210">
        <f t="shared" si="69"/>
        <v>8</v>
      </c>
      <c r="T210">
        <f t="shared" si="70"/>
        <v>23</v>
      </c>
      <c r="U210">
        <f t="shared" si="60"/>
        <v>191</v>
      </c>
      <c r="V210">
        <f>($T$12*'10-day-rainfall'!X197+$T$13*'10-day-rainfall'!Y197+$T$14*'10-day-rainfall'!Z197+$T$15*'10-day-rainfall'!AA197)/12</f>
        <v>61.821057840906803</v>
      </c>
      <c r="Y210">
        <f t="shared" si="73"/>
        <v>15.372814160002248</v>
      </c>
      <c r="Z210">
        <f t="shared" si="74"/>
        <v>0</v>
      </c>
      <c r="AA210">
        <f t="shared" si="61"/>
        <v>3.3140526637756316</v>
      </c>
      <c r="AB210">
        <f t="shared" si="62"/>
        <v>1432815.3445542131</v>
      </c>
      <c r="AC210">
        <f t="shared" si="63"/>
        <v>1426850.0497594171</v>
      </c>
      <c r="AD210">
        <f t="shared" si="64"/>
        <v>15.358620460302202</v>
      </c>
      <c r="AE210">
        <f t="shared" si="65"/>
        <v>3.3134395720863545</v>
      </c>
      <c r="AF210">
        <f t="shared" si="66"/>
        <v>1420886.9620947023</v>
      </c>
      <c r="AG210">
        <f t="shared" si="67"/>
        <v>0</v>
      </c>
      <c r="AH210">
        <f t="shared" si="68"/>
        <v>32.892914245964491</v>
      </c>
    </row>
    <row r="211" spans="18:34" x14ac:dyDescent="0.25">
      <c r="R211">
        <f t="shared" si="59"/>
        <v>8</v>
      </c>
      <c r="S211">
        <f t="shared" si="69"/>
        <v>8</v>
      </c>
      <c r="T211">
        <f t="shared" si="70"/>
        <v>24</v>
      </c>
      <c r="U211">
        <f t="shared" si="60"/>
        <v>192</v>
      </c>
      <c r="V211">
        <f>($T$12*'10-day-rainfall'!X198+$T$13*'10-day-rainfall'!Y198+$T$14*'10-day-rainfall'!Z198+$T$15*'10-day-rainfall'!AA198)/12</f>
        <v>61.821057840906803</v>
      </c>
      <c r="Y211">
        <f t="shared" si="73"/>
        <v>15.344432012202059</v>
      </c>
      <c r="Z211">
        <f t="shared" si="74"/>
        <v>0</v>
      </c>
      <c r="AA211">
        <f t="shared" si="61"/>
        <v>3.3128267072380222</v>
      </c>
      <c r="AB211">
        <f t="shared" si="62"/>
        <v>1420886.9620947025</v>
      </c>
      <c r="AC211">
        <f t="shared" si="63"/>
        <v>1414923.874021674</v>
      </c>
      <c r="AD211">
        <f t="shared" si="64"/>
        <v>15.330228553095054</v>
      </c>
      <c r="AE211">
        <f t="shared" si="65"/>
        <v>3.3122132452405264</v>
      </c>
      <c r="AF211">
        <f t="shared" si="66"/>
        <v>1408962.9944118366</v>
      </c>
      <c r="AG211">
        <f t="shared" si="67"/>
        <v>0</v>
      </c>
      <c r="AH211">
        <f t="shared" si="68"/>
        <v>32.619076264800334</v>
      </c>
    </row>
    <row r="212" spans="18:34" x14ac:dyDescent="0.25">
      <c r="R212">
        <f t="shared" si="59"/>
        <v>8.0416666666666661</v>
      </c>
      <c r="S212">
        <f t="shared" si="69"/>
        <v>9</v>
      </c>
      <c r="T212">
        <f t="shared" si="70"/>
        <v>1</v>
      </c>
      <c r="U212">
        <f t="shared" si="60"/>
        <v>193</v>
      </c>
      <c r="V212">
        <f>($T$12*'10-day-rainfall'!X199+$T$13*'10-day-rainfall'!Y199+$T$14*'10-day-rainfall'!Z199+$T$15*'10-day-rainfall'!AA199)/12</f>
        <v>61.821057840906803</v>
      </c>
      <c r="Y212">
        <f t="shared" si="73"/>
        <v>15.316023538303781</v>
      </c>
      <c r="Z212">
        <f t="shared" si="74"/>
        <v>0</v>
      </c>
      <c r="AA212">
        <f t="shared" si="61"/>
        <v>3.3115997392974155</v>
      </c>
      <c r="AB212">
        <f t="shared" si="62"/>
        <v>1408962.9944118366</v>
      </c>
      <c r="AC212">
        <f t="shared" si="63"/>
        <v>1403002.1148811013</v>
      </c>
      <c r="AD212">
        <f t="shared" si="64"/>
        <v>15.301818523701014</v>
      </c>
      <c r="AE212">
        <f t="shared" si="65"/>
        <v>3.310986233362446</v>
      </c>
      <c r="AF212">
        <f t="shared" si="66"/>
        <v>1397043.4439717317</v>
      </c>
      <c r="AG212">
        <f t="shared" si="67"/>
        <v>0</v>
      </c>
      <c r="AH212">
        <f t="shared" si="68"/>
        <v>32.345339632962272</v>
      </c>
    </row>
    <row r="213" spans="18:34" x14ac:dyDescent="0.25">
      <c r="R213">
        <f t="shared" ref="R213:R276" si="75">U213/24</f>
        <v>8.0833333333333339</v>
      </c>
      <c r="S213">
        <f t="shared" si="69"/>
        <v>9</v>
      </c>
      <c r="T213">
        <f t="shared" si="70"/>
        <v>2</v>
      </c>
      <c r="U213">
        <f t="shared" ref="U213:U259" si="76">(S213-1)*24+T213</f>
        <v>194</v>
      </c>
      <c r="V213">
        <f>($T$12*'10-day-rainfall'!X200+$T$13*'10-day-rainfall'!Y200+$T$14*'10-day-rainfall'!Z200+$T$15*'10-day-rainfall'!AA200)/12</f>
        <v>61.821057840906803</v>
      </c>
      <c r="Y213">
        <f t="shared" si="73"/>
        <v>15.287618772331395</v>
      </c>
      <c r="Z213">
        <f t="shared" si="74"/>
        <v>0</v>
      </c>
      <c r="AA213">
        <f t="shared" ref="AA213:AA276" si="77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3.3103729547433129</v>
      </c>
      <c r="AB213">
        <f t="shared" ref="AB213:AB276" si="78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1397043.4439717317</v>
      </c>
      <c r="AC213">
        <f t="shared" ref="AC213:AC276" si="79">MAX(0,AB213+(Z213-AA213)*1800)</f>
        <v>1391084.7726531937</v>
      </c>
      <c r="AD213">
        <f t="shared" ref="AD213:AD276" si="80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15.273407346940855</v>
      </c>
      <c r="AE213">
        <f t="shared" ref="AE213:AE276" si="81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3.3097592117495682</v>
      </c>
      <c r="AF213">
        <f t="shared" ref="AF213:AF276" si="82">MAX(0,AB213+(Z213-AE213)*3600)</f>
        <v>1385128.3108094332</v>
      </c>
      <c r="AG213">
        <f t="shared" ref="AG213:AG276" si="83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  <c r="AH213">
        <f t="shared" ref="AH213:AH276" si="84">AB213/43560</f>
        <v>32.071704407064544</v>
      </c>
    </row>
    <row r="214" spans="18:34" x14ac:dyDescent="0.25">
      <c r="R214">
        <f t="shared" si="75"/>
        <v>8.125</v>
      </c>
      <c r="S214">
        <f t="shared" si="69"/>
        <v>9</v>
      </c>
      <c r="T214">
        <f t="shared" si="70"/>
        <v>3</v>
      </c>
      <c r="U214">
        <f t="shared" si="76"/>
        <v>195</v>
      </c>
      <c r="V214">
        <f>($T$12*'10-day-rainfall'!X201+$T$13*'10-day-rainfall'!Y201+$T$14*'10-day-rainfall'!Z201+$T$15*'10-day-rainfall'!AA201)/12</f>
        <v>61.821057840906803</v>
      </c>
      <c r="Y214">
        <f t="shared" si="73"/>
        <v>15.259191003467389</v>
      </c>
      <c r="Z214">
        <f t="shared" si="74"/>
        <v>0</v>
      </c>
      <c r="AA214">
        <f t="shared" si="77"/>
        <v>3.3091452910843921</v>
      </c>
      <c r="AB214">
        <f t="shared" si="78"/>
        <v>1385128.3108094332</v>
      </c>
      <c r="AC214">
        <f t="shared" si="79"/>
        <v>1379171.8492854813</v>
      </c>
      <c r="AD214">
        <f t="shared" si="80"/>
        <v>15.244974660757213</v>
      </c>
      <c r="AE214">
        <f t="shared" si="81"/>
        <v>3.3085313704521777</v>
      </c>
      <c r="AF214">
        <f t="shared" si="82"/>
        <v>1373217.5978758053</v>
      </c>
      <c r="AG214">
        <f t="shared" si="83"/>
        <v>0</v>
      </c>
      <c r="AH214">
        <f t="shared" si="84"/>
        <v>31.798170587911692</v>
      </c>
    </row>
    <row r="215" spans="18:34" x14ac:dyDescent="0.25">
      <c r="R215">
        <f t="shared" si="75"/>
        <v>8.1666666666666661</v>
      </c>
      <c r="S215">
        <f t="shared" si="69"/>
        <v>9</v>
      </c>
      <c r="T215">
        <f t="shared" si="70"/>
        <v>4</v>
      </c>
      <c r="U215">
        <f t="shared" si="76"/>
        <v>196</v>
      </c>
      <c r="V215">
        <f>($T$12*'10-day-rainfall'!X202+$T$13*'10-day-rainfall'!Y202+$T$14*'10-day-rainfall'!Z202+$T$15*'10-day-rainfall'!AA202)/12</f>
        <v>61.821057840906803</v>
      </c>
      <c r="Y215">
        <f t="shared" si="73"/>
        <v>15.230763592947554</v>
      </c>
      <c r="Z215">
        <f t="shared" si="74"/>
        <v>5.1726955577287723E-2</v>
      </c>
      <c r="AA215">
        <f t="shared" si="77"/>
        <v>3.3079176776120423</v>
      </c>
      <c r="AB215">
        <f t="shared" si="78"/>
        <v>1373217.5978758053</v>
      </c>
      <c r="AC215">
        <f t="shared" si="79"/>
        <v>1367356.4545761428</v>
      </c>
      <c r="AD215">
        <f t="shared" si="80"/>
        <v>15.216766694562477</v>
      </c>
      <c r="AE215">
        <f t="shared" si="81"/>
        <v>3.3073132609415827</v>
      </c>
      <c r="AF215">
        <f t="shared" si="82"/>
        <v>1361497.487176494</v>
      </c>
      <c r="AG215">
        <f t="shared" si="83"/>
        <v>0</v>
      </c>
      <c r="AH215">
        <f t="shared" si="84"/>
        <v>31.524738243246219</v>
      </c>
    </row>
    <row r="216" spans="18:34" x14ac:dyDescent="0.25">
      <c r="R216">
        <f t="shared" si="75"/>
        <v>8.2083333333333339</v>
      </c>
      <c r="S216">
        <f t="shared" si="69"/>
        <v>9</v>
      </c>
      <c r="T216">
        <f t="shared" si="70"/>
        <v>5</v>
      </c>
      <c r="U216">
        <f t="shared" si="76"/>
        <v>197</v>
      </c>
      <c r="V216">
        <f>($T$12*'10-day-rainfall'!X203+$T$13*'10-day-rainfall'!Y203+$T$14*'10-day-rainfall'!Z203+$T$15*'10-day-rainfall'!AA203)/12</f>
        <v>61.825332795913191</v>
      </c>
      <c r="Y216">
        <f t="shared" si="73"/>
        <v>15.202761491949829</v>
      </c>
      <c r="Z216">
        <f t="shared" si="74"/>
        <v>0.26677658052408121</v>
      </c>
      <c r="AA216">
        <f t="shared" si="77"/>
        <v>3.3067085316638671</v>
      </c>
      <c r="AB216">
        <f t="shared" si="78"/>
        <v>1361497.4871764937</v>
      </c>
      <c r="AC216">
        <f t="shared" si="79"/>
        <v>1356025.609664442</v>
      </c>
      <c r="AD216">
        <f t="shared" si="80"/>
        <v>15.189681584177606</v>
      </c>
      <c r="AE216">
        <f t="shared" si="81"/>
        <v>3.3061437556018247</v>
      </c>
      <c r="AF216">
        <f t="shared" si="82"/>
        <v>1350555.7653462139</v>
      </c>
      <c r="AG216">
        <f t="shared" si="83"/>
        <v>0</v>
      </c>
      <c r="AH216">
        <f t="shared" si="84"/>
        <v>31.255681523794621</v>
      </c>
    </row>
    <row r="217" spans="18:34" x14ac:dyDescent="0.25">
      <c r="R217">
        <f t="shared" si="75"/>
        <v>8.25</v>
      </c>
      <c r="S217">
        <f t="shared" si="69"/>
        <v>9</v>
      </c>
      <c r="T217">
        <f t="shared" si="70"/>
        <v>6</v>
      </c>
      <c r="U217">
        <f t="shared" si="76"/>
        <v>198</v>
      </c>
      <c r="V217">
        <f>($T$12*'10-day-rainfall'!X204+$T$13*'10-day-rainfall'!Y204+$T$14*'10-day-rainfall'!Z204+$T$15*'10-day-rainfall'!AA204)/12</f>
        <v>61.847380447196173</v>
      </c>
      <c r="Y217">
        <f t="shared" si="73"/>
        <v>15.176606536526545</v>
      </c>
      <c r="Z217">
        <f t="shared" si="74"/>
        <v>0.52400217436550423</v>
      </c>
      <c r="AA217">
        <f t="shared" si="77"/>
        <v>3.3055791893944795</v>
      </c>
      <c r="AB217">
        <f t="shared" si="78"/>
        <v>1350555.7653462142</v>
      </c>
      <c r="AC217">
        <f t="shared" si="79"/>
        <v>1345548.9267191619</v>
      </c>
      <c r="AD217">
        <f t="shared" si="80"/>
        <v>15.164638251906137</v>
      </c>
      <c r="AE217">
        <f t="shared" si="81"/>
        <v>3.3050624120000949</v>
      </c>
      <c r="AF217">
        <f t="shared" si="82"/>
        <v>1340543.9484907296</v>
      </c>
      <c r="AG217">
        <f t="shared" si="83"/>
        <v>0</v>
      </c>
      <c r="AH217">
        <f t="shared" si="84"/>
        <v>31.004494153953495</v>
      </c>
    </row>
    <row r="218" spans="18:34" x14ac:dyDescent="0.25">
      <c r="R218">
        <f t="shared" si="75"/>
        <v>8.2916666666666661</v>
      </c>
      <c r="S218">
        <f t="shared" si="69"/>
        <v>9</v>
      </c>
      <c r="T218">
        <f t="shared" si="70"/>
        <v>7</v>
      </c>
      <c r="U218">
        <f t="shared" si="76"/>
        <v>199</v>
      </c>
      <c r="V218">
        <f>($T$12*'10-day-rainfall'!X205+$T$13*'10-day-rainfall'!Y205+$T$14*'10-day-rainfall'!Z205+$T$15*'10-day-rainfall'!AA205)/12</f>
        <v>61.890686412019768</v>
      </c>
      <c r="Y218">
        <f t="shared" si="73"/>
        <v>15.152658488189571</v>
      </c>
      <c r="Z218">
        <f t="shared" si="74"/>
        <v>0.82396161252068723</v>
      </c>
      <c r="AA218">
        <f t="shared" si="77"/>
        <v>3.3045451931864211</v>
      </c>
      <c r="AB218">
        <f t="shared" si="78"/>
        <v>1340543.9484907293</v>
      </c>
      <c r="AC218">
        <f t="shared" si="79"/>
        <v>1336078.898045531</v>
      </c>
      <c r="AD218">
        <f t="shared" si="80"/>
        <v>15.141968824951988</v>
      </c>
      <c r="AE218">
        <f t="shared" si="81"/>
        <v>3.3040836813213694</v>
      </c>
      <c r="AF218">
        <f t="shared" si="82"/>
        <v>1331615.509043047</v>
      </c>
      <c r="AG218">
        <f t="shared" si="83"/>
        <v>0</v>
      </c>
      <c r="AH218">
        <f t="shared" si="84"/>
        <v>30.774654464892777</v>
      </c>
    </row>
    <row r="219" spans="18:34" x14ac:dyDescent="0.25">
      <c r="R219">
        <f t="shared" si="75"/>
        <v>8.3333333333333339</v>
      </c>
      <c r="S219">
        <f t="shared" si="69"/>
        <v>9</v>
      </c>
      <c r="T219">
        <f t="shared" si="70"/>
        <v>8</v>
      </c>
      <c r="U219">
        <f t="shared" si="76"/>
        <v>200</v>
      </c>
      <c r="V219">
        <f>($T$12*'10-day-rainfall'!X206+$T$13*'10-day-rainfall'!Y206+$T$14*'10-day-rainfall'!Z206+$T$15*'10-day-rainfall'!AA206)/12</f>
        <v>61.958782413054536</v>
      </c>
      <c r="Y219">
        <f t="shared" si="73"/>
        <v>15.131283139331975</v>
      </c>
      <c r="Z219">
        <f t="shared" si="74"/>
        <v>1.1804683742466173</v>
      </c>
      <c r="AA219">
        <f t="shared" si="77"/>
        <v>3.3036223411846182</v>
      </c>
      <c r="AB219">
        <f t="shared" si="78"/>
        <v>1331615.509043047</v>
      </c>
      <c r="AC219">
        <f t="shared" si="79"/>
        <v>1327793.8319025587</v>
      </c>
      <c r="AD219">
        <f t="shared" si="80"/>
        <v>15.122133759692037</v>
      </c>
      <c r="AE219">
        <f t="shared" si="81"/>
        <v>3.303227328996877</v>
      </c>
      <c r="AF219">
        <f t="shared" si="82"/>
        <v>1323973.576805946</v>
      </c>
      <c r="AG219">
        <f t="shared" si="83"/>
        <v>0</v>
      </c>
      <c r="AH219">
        <f t="shared" si="84"/>
        <v>30.569685698876192</v>
      </c>
    </row>
    <row r="220" spans="18:34" x14ac:dyDescent="0.25">
      <c r="R220">
        <f t="shared" si="75"/>
        <v>8.375</v>
      </c>
      <c r="S220">
        <f t="shared" si="69"/>
        <v>9</v>
      </c>
      <c r="T220">
        <f t="shared" si="70"/>
        <v>9</v>
      </c>
      <c r="U220">
        <f t="shared" si="76"/>
        <v>201</v>
      </c>
      <c r="V220">
        <f>($T$12*'10-day-rainfall'!X207+$T$13*'10-day-rainfall'!Y207+$T$14*'10-day-rainfall'!Z207+$T$15*'10-day-rainfall'!AA207)/12</f>
        <v>62.056341782826983</v>
      </c>
      <c r="Y220">
        <f t="shared" si="73"/>
        <v>15.112987784531025</v>
      </c>
      <c r="Z220">
        <f t="shared" si="74"/>
        <v>1.6142560025334121</v>
      </c>
      <c r="AA220">
        <f t="shared" si="77"/>
        <v>3.3028324637929449</v>
      </c>
      <c r="AB220">
        <f t="shared" si="78"/>
        <v>1323973.576805946</v>
      </c>
      <c r="AC220">
        <f t="shared" si="79"/>
        <v>1320934.1391756788</v>
      </c>
      <c r="AD220">
        <f t="shared" si="80"/>
        <v>15.105711144524834</v>
      </c>
      <c r="AE220">
        <f t="shared" si="81"/>
        <v>3.302518304625726</v>
      </c>
      <c r="AF220">
        <f t="shared" si="82"/>
        <v>1317895.8325184137</v>
      </c>
      <c r="AG220">
        <f t="shared" si="83"/>
        <v>0</v>
      </c>
      <c r="AH220">
        <f t="shared" si="84"/>
        <v>30.394251074516667</v>
      </c>
    </row>
    <row r="221" spans="18:34" x14ac:dyDescent="0.25">
      <c r="R221">
        <f t="shared" si="75"/>
        <v>8.4166666666666661</v>
      </c>
      <c r="S221">
        <f t="shared" si="69"/>
        <v>9</v>
      </c>
      <c r="T221">
        <f t="shared" si="70"/>
        <v>10</v>
      </c>
      <c r="U221">
        <f t="shared" si="76"/>
        <v>202</v>
      </c>
      <c r="V221">
        <f>($T$12*'10-day-rainfall'!X208+$T$13*'10-day-rainfall'!Y208+$T$14*'10-day-rainfall'!Z208+$T$15*'10-day-rainfall'!AA208)/12</f>
        <v>62.189751369813216</v>
      </c>
      <c r="Y221">
        <f t="shared" si="73"/>
        <v>15.098428624813518</v>
      </c>
      <c r="Z221">
        <f t="shared" si="74"/>
        <v>2.1582957189432816</v>
      </c>
      <c r="AA221">
        <f t="shared" si="77"/>
        <v>3.3022039208288967</v>
      </c>
      <c r="AB221">
        <f t="shared" si="78"/>
        <v>1317895.8325184137</v>
      </c>
      <c r="AC221">
        <f t="shared" si="79"/>
        <v>1315836.7977550195</v>
      </c>
      <c r="AD221">
        <f t="shared" si="80"/>
        <v>15.093491532574205</v>
      </c>
      <c r="AE221">
        <f t="shared" si="81"/>
        <v>3.3019907943892108</v>
      </c>
      <c r="AF221">
        <f t="shared" si="82"/>
        <v>1313778.5302468084</v>
      </c>
      <c r="AG221">
        <f t="shared" si="83"/>
        <v>0</v>
      </c>
      <c r="AH221">
        <f t="shared" si="84"/>
        <v>30.254725264426394</v>
      </c>
    </row>
    <row r="222" spans="18:34" x14ac:dyDescent="0.25">
      <c r="R222">
        <f t="shared" si="75"/>
        <v>8.4583333333333339</v>
      </c>
      <c r="S222">
        <f t="shared" si="69"/>
        <v>9</v>
      </c>
      <c r="T222">
        <f t="shared" si="70"/>
        <v>11</v>
      </c>
      <c r="U222">
        <f t="shared" si="76"/>
        <v>203</v>
      </c>
      <c r="V222">
        <f>($T$12*'10-day-rainfall'!X209+$T$13*'10-day-rainfall'!Y209+$T$14*'10-day-rainfall'!Z209+$T$15*'10-day-rainfall'!AA209)/12</f>
        <v>62.368122916833322</v>
      </c>
      <c r="Y222">
        <f t="shared" si="73"/>
        <v>15.088556280036522</v>
      </c>
      <c r="Z222">
        <f t="shared" si="74"/>
        <v>2.8693009519735</v>
      </c>
      <c r="AA222">
        <f t="shared" si="77"/>
        <v>3.301777747366526</v>
      </c>
      <c r="AB222">
        <f t="shared" si="78"/>
        <v>1313778.5302468087</v>
      </c>
      <c r="AC222">
        <f t="shared" si="79"/>
        <v>1313000.0720151013</v>
      </c>
      <c r="AD222">
        <f t="shared" si="80"/>
        <v>15.086689716070378</v>
      </c>
      <c r="AE222">
        <f t="shared" si="81"/>
        <v>3.3016971707612557</v>
      </c>
      <c r="AF222">
        <f t="shared" si="82"/>
        <v>1312221.9038591727</v>
      </c>
      <c r="AG222">
        <f t="shared" si="83"/>
        <v>0</v>
      </c>
      <c r="AH222">
        <f t="shared" si="84"/>
        <v>30.160205010257314</v>
      </c>
    </row>
    <row r="223" spans="18:34" x14ac:dyDescent="0.25">
      <c r="R223">
        <f t="shared" si="75"/>
        <v>8.5</v>
      </c>
      <c r="S223">
        <f t="shared" si="69"/>
        <v>9</v>
      </c>
      <c r="T223">
        <f t="shared" si="70"/>
        <v>12</v>
      </c>
      <c r="U223">
        <f t="shared" si="76"/>
        <v>204</v>
      </c>
      <c r="V223">
        <f>($T$12*'10-day-rainfall'!X210+$T$13*'10-day-rainfall'!Y210+$T$14*'10-day-rainfall'!Z210+$T$15*'10-day-rainfall'!AA210)/12</f>
        <v>62.605255226913776</v>
      </c>
      <c r="Y223">
        <f t="shared" si="73"/>
        <v>15.084823847639296</v>
      </c>
      <c r="Z223">
        <f t="shared" si="74"/>
        <v>3.8564902248127373</v>
      </c>
      <c r="AA223">
        <f t="shared" si="77"/>
        <v>3.3016166241811304</v>
      </c>
      <c r="AB223">
        <f t="shared" si="78"/>
        <v>1312221.9038591725</v>
      </c>
      <c r="AC223">
        <f t="shared" si="79"/>
        <v>1313220.6763403094</v>
      </c>
      <c r="AD223">
        <f t="shared" si="80"/>
        <v>15.087218674551947</v>
      </c>
      <c r="AE223">
        <f t="shared" si="81"/>
        <v>3.3017200050597566</v>
      </c>
      <c r="AF223">
        <f t="shared" si="82"/>
        <v>1314219.0766502833</v>
      </c>
      <c r="AG223">
        <f t="shared" si="83"/>
        <v>0</v>
      </c>
      <c r="AH223">
        <f t="shared" si="84"/>
        <v>30.124469785564106</v>
      </c>
    </row>
    <row r="224" spans="18:34" x14ac:dyDescent="0.25">
      <c r="R224">
        <f t="shared" si="75"/>
        <v>8.5416666666666661</v>
      </c>
      <c r="S224">
        <f t="shared" si="69"/>
        <v>9</v>
      </c>
      <c r="T224">
        <f t="shared" si="70"/>
        <v>13</v>
      </c>
      <c r="U224">
        <f t="shared" si="76"/>
        <v>205</v>
      </c>
      <c r="V224">
        <f>($T$12*'10-day-rainfall'!X211+$T$13*'10-day-rainfall'!Y211+$T$14*'10-day-rainfall'!Z211+$T$15*'10-day-rainfall'!AA211)/12</f>
        <v>62.923973427311523</v>
      </c>
      <c r="Y224">
        <f t="shared" si="73"/>
        <v>15.089612609083666</v>
      </c>
      <c r="Z224">
        <f t="shared" si="74"/>
        <v>5.37116628976072</v>
      </c>
      <c r="AA224">
        <f t="shared" si="77"/>
        <v>3.3018233474157133</v>
      </c>
      <c r="AB224">
        <f t="shared" si="78"/>
        <v>1314219.0766502831</v>
      </c>
      <c r="AC224">
        <f t="shared" si="79"/>
        <v>1317943.893946504</v>
      </c>
      <c r="AD224">
        <f t="shared" si="80"/>
        <v>15.098543865074564</v>
      </c>
      <c r="AE224">
        <f t="shared" si="81"/>
        <v>3.302208895568147</v>
      </c>
      <c r="AF224">
        <f t="shared" si="82"/>
        <v>1321667.3232693763</v>
      </c>
      <c r="AG224">
        <f t="shared" si="83"/>
        <v>0</v>
      </c>
      <c r="AH224">
        <f t="shared" si="84"/>
        <v>30.170318564056085</v>
      </c>
    </row>
    <row r="225" spans="18:34" x14ac:dyDescent="0.25">
      <c r="R225">
        <f t="shared" si="75"/>
        <v>8.5833333333333339</v>
      </c>
      <c r="S225">
        <f t="shared" si="69"/>
        <v>9</v>
      </c>
      <c r="T225">
        <f t="shared" si="70"/>
        <v>14</v>
      </c>
      <c r="U225">
        <f t="shared" si="76"/>
        <v>206</v>
      </c>
      <c r="V225">
        <f>($T$12*'10-day-rainfall'!X212+$T$13*'10-day-rainfall'!Y212+$T$14*'10-day-rainfall'!Z212+$T$15*'10-day-rainfall'!AA212)/12</f>
        <v>63.367871467787616</v>
      </c>
      <c r="Y225">
        <f t="shared" si="73"/>
        <v>15.10746644183871</v>
      </c>
      <c r="Z225">
        <f t="shared" si="74"/>
        <v>8.2209987813137015</v>
      </c>
      <c r="AA225">
        <f t="shared" si="77"/>
        <v>3.3025940872316926</v>
      </c>
      <c r="AB225">
        <f t="shared" si="78"/>
        <v>1321667.3232693763</v>
      </c>
      <c r="AC225">
        <f t="shared" si="79"/>
        <v>1330520.4517187239</v>
      </c>
      <c r="AD225">
        <f t="shared" si="80"/>
        <v>15.128661490558565</v>
      </c>
      <c r="AE225">
        <f t="shared" si="81"/>
        <v>3.3035091550170059</v>
      </c>
      <c r="AF225">
        <f t="shared" si="82"/>
        <v>1339370.2859240444</v>
      </c>
      <c r="AG225">
        <f t="shared" si="83"/>
        <v>0</v>
      </c>
      <c r="AH225">
        <f t="shared" si="84"/>
        <v>30.341306778452164</v>
      </c>
    </row>
    <row r="226" spans="18:34" x14ac:dyDescent="0.25">
      <c r="R226">
        <f t="shared" si="75"/>
        <v>8.625</v>
      </c>
      <c r="S226">
        <f t="shared" si="69"/>
        <v>9</v>
      </c>
      <c r="T226">
        <f t="shared" si="70"/>
        <v>15</v>
      </c>
      <c r="U226">
        <f t="shared" si="76"/>
        <v>207</v>
      </c>
      <c r="V226">
        <f>($T$12*'10-day-rainfall'!X213+$T$13*'10-day-rainfall'!Y213+$T$14*'10-day-rainfall'!Z213+$T$15*'10-day-rainfall'!AA213)/12</f>
        <v>64.047292854673046</v>
      </c>
      <c r="Y226">
        <f t="shared" si="73"/>
        <v>15.149848652612929</v>
      </c>
      <c r="Z226">
        <f t="shared" si="74"/>
        <v>27.231970227665155</v>
      </c>
      <c r="AA226">
        <f t="shared" si="77"/>
        <v>3.3044238823061209</v>
      </c>
      <c r="AB226">
        <f t="shared" si="78"/>
        <v>1339370.2859240444</v>
      </c>
      <c r="AC226">
        <f t="shared" si="79"/>
        <v>1382439.8693456906</v>
      </c>
      <c r="AD226">
        <f t="shared" si="80"/>
        <v>15.252774474954425</v>
      </c>
      <c r="AE226">
        <f t="shared" si="81"/>
        <v>3.3088681987743929</v>
      </c>
      <c r="AF226">
        <f t="shared" si="82"/>
        <v>1425493.4532280511</v>
      </c>
      <c r="AG226">
        <f t="shared" si="83"/>
        <v>0</v>
      </c>
      <c r="AH226">
        <f t="shared" si="84"/>
        <v>30.747710879799001</v>
      </c>
    </row>
    <row r="227" spans="18:34" x14ac:dyDescent="0.25">
      <c r="R227">
        <f t="shared" si="75"/>
        <v>8.6666666666666661</v>
      </c>
      <c r="S227">
        <f t="shared" si="69"/>
        <v>9</v>
      </c>
      <c r="T227">
        <f t="shared" si="70"/>
        <v>16</v>
      </c>
      <c r="U227">
        <f t="shared" si="76"/>
        <v>208</v>
      </c>
      <c r="V227">
        <f>($T$12*'10-day-rainfall'!X214+$T$13*'10-day-rainfall'!Y214+$T$14*'10-day-rainfall'!Z214+$T$15*'10-day-rainfall'!AA214)/12</f>
        <v>66.297868906546199</v>
      </c>
      <c r="Y227">
        <f t="shared" si="73"/>
        <v>15.355392602427159</v>
      </c>
      <c r="Z227">
        <f t="shared" si="74"/>
        <v>14.256784618286778</v>
      </c>
      <c r="AA227">
        <f t="shared" si="77"/>
        <v>3.3133001459410099</v>
      </c>
      <c r="AB227">
        <f t="shared" si="78"/>
        <v>1425493.4532280513</v>
      </c>
      <c r="AC227">
        <f t="shared" si="79"/>
        <v>1445191.7252782737</v>
      </c>
      <c r="AD227">
        <f t="shared" si="80"/>
        <v>15.402257258688719</v>
      </c>
      <c r="AE227">
        <f t="shared" si="81"/>
        <v>3.3153244647828934</v>
      </c>
      <c r="AF227">
        <f t="shared" si="82"/>
        <v>1464882.7097806653</v>
      </c>
      <c r="AG227">
        <f t="shared" si="83"/>
        <v>0</v>
      </c>
      <c r="AH227">
        <f t="shared" si="84"/>
        <v>32.724826749955263</v>
      </c>
    </row>
    <row r="228" spans="18:34" x14ac:dyDescent="0.25">
      <c r="R228">
        <f t="shared" si="75"/>
        <v>8.7083333333333339</v>
      </c>
      <c r="S228">
        <f t="shared" si="69"/>
        <v>9</v>
      </c>
      <c r="T228">
        <f t="shared" si="70"/>
        <v>17</v>
      </c>
      <c r="U228">
        <f t="shared" si="76"/>
        <v>209</v>
      </c>
      <c r="V228">
        <f>($T$12*'10-day-rainfall'!X215+$T$13*'10-day-rainfall'!Y215+$T$14*'10-day-rainfall'!Z215+$T$15*'10-day-rainfall'!AA215)/12</f>
        <v>67.476115569214528</v>
      </c>
      <c r="Y228">
        <f t="shared" si="73"/>
        <v>15.449037672532587</v>
      </c>
      <c r="Z228">
        <f t="shared" si="74"/>
        <v>5.8637569862473082</v>
      </c>
      <c r="AA228">
        <f t="shared" si="77"/>
        <v>3.3173453730589952</v>
      </c>
      <c r="AB228">
        <f t="shared" si="78"/>
        <v>1464882.7097806653</v>
      </c>
      <c r="AC228">
        <f t="shared" si="79"/>
        <v>1469466.2506844043</v>
      </c>
      <c r="AD228">
        <f t="shared" si="80"/>
        <v>15.459923961854136</v>
      </c>
      <c r="AE228">
        <f t="shared" si="81"/>
        <v>3.3178156695441641</v>
      </c>
      <c r="AF228">
        <f t="shared" si="82"/>
        <v>1474048.0985207967</v>
      </c>
      <c r="AG228">
        <f t="shared" si="83"/>
        <v>0</v>
      </c>
      <c r="AH228">
        <f t="shared" si="84"/>
        <v>33.629079655203519</v>
      </c>
    </row>
    <row r="229" spans="18:34" x14ac:dyDescent="0.25">
      <c r="R229">
        <f t="shared" si="75"/>
        <v>8.75</v>
      </c>
      <c r="S229">
        <f t="shared" si="69"/>
        <v>9</v>
      </c>
      <c r="T229">
        <f t="shared" si="70"/>
        <v>18</v>
      </c>
      <c r="U229">
        <f t="shared" si="76"/>
        <v>210</v>
      </c>
      <c r="V229">
        <f>($T$12*'10-day-rainfall'!X216+$T$13*'10-day-rainfall'!Y216+$T$14*'10-day-rainfall'!Z216+$T$15*'10-day-rainfall'!AA216)/12</f>
        <v>67.960723584606868</v>
      </c>
      <c r="Y229">
        <f t="shared" si="73"/>
        <v>15.470792491204513</v>
      </c>
      <c r="Z229">
        <f t="shared" si="74"/>
        <v>3.9219927124234033</v>
      </c>
      <c r="AA229">
        <f t="shared" si="77"/>
        <v>3.3182852457099927</v>
      </c>
      <c r="AB229">
        <f t="shared" si="78"/>
        <v>1474048.0985207967</v>
      </c>
      <c r="AC229">
        <f t="shared" si="79"/>
        <v>1475134.7719608808</v>
      </c>
      <c r="AD229">
        <f t="shared" si="80"/>
        <v>15.473370172218713</v>
      </c>
      <c r="AE229">
        <f t="shared" si="81"/>
        <v>3.3183966147396338</v>
      </c>
      <c r="AF229">
        <f t="shared" si="82"/>
        <v>1476221.0444724583</v>
      </c>
      <c r="AG229">
        <f t="shared" si="83"/>
        <v>0</v>
      </c>
      <c r="AH229">
        <f t="shared" si="84"/>
        <v>33.839488028484773</v>
      </c>
    </row>
    <row r="230" spans="18:34" x14ac:dyDescent="0.25">
      <c r="R230">
        <f t="shared" si="75"/>
        <v>8.7916666666666661</v>
      </c>
      <c r="S230">
        <f t="shared" si="69"/>
        <v>9</v>
      </c>
      <c r="T230">
        <f t="shared" si="70"/>
        <v>19</v>
      </c>
      <c r="U230">
        <f t="shared" si="76"/>
        <v>211</v>
      </c>
      <c r="V230">
        <f>($T$12*'10-day-rainfall'!X217+$T$13*'10-day-rainfall'!Y217+$T$14*'10-day-rainfall'!Z217+$T$15*'10-day-rainfall'!AA217)/12</f>
        <v>68.284855213732769</v>
      </c>
      <c r="Y230">
        <f t="shared" si="73"/>
        <v>15.475946902196696</v>
      </c>
      <c r="Z230">
        <f t="shared" si="74"/>
        <v>2.9106805683286949</v>
      </c>
      <c r="AA230">
        <f t="shared" si="77"/>
        <v>3.3185079426796364</v>
      </c>
      <c r="AB230">
        <f t="shared" si="78"/>
        <v>1476221.0444724583</v>
      </c>
      <c r="AC230">
        <f t="shared" si="79"/>
        <v>1475486.9551986265</v>
      </c>
      <c r="AD230">
        <f t="shared" si="80"/>
        <v>15.474205580550205</v>
      </c>
      <c r="AE230">
        <f t="shared" si="81"/>
        <v>3.3184327086607666</v>
      </c>
      <c r="AF230">
        <f t="shared" si="82"/>
        <v>1474753.1367672628</v>
      </c>
      <c r="AG230">
        <f t="shared" si="83"/>
        <v>0</v>
      </c>
      <c r="AH230">
        <f t="shared" si="84"/>
        <v>33.889372003499965</v>
      </c>
    </row>
    <row r="231" spans="18:34" x14ac:dyDescent="0.25">
      <c r="R231">
        <f t="shared" si="75"/>
        <v>8.8333333333333339</v>
      </c>
      <c r="S231">
        <f t="shared" si="69"/>
        <v>9</v>
      </c>
      <c r="T231">
        <f t="shared" si="70"/>
        <v>20</v>
      </c>
      <c r="U231">
        <f t="shared" si="76"/>
        <v>212</v>
      </c>
      <c r="V231">
        <f>($T$12*'10-day-rainfall'!X218+$T$13*'10-day-rainfall'!Y218+$T$14*'10-day-rainfall'!Z218+$T$15*'10-day-rainfall'!AA218)/12</f>
        <v>68.525407326817785</v>
      </c>
      <c r="Y231">
        <f t="shared" si="73"/>
        <v>15.472464901364884</v>
      </c>
      <c r="Z231">
        <f t="shared" si="74"/>
        <v>2.2862235383683442</v>
      </c>
      <c r="AA231">
        <f t="shared" si="77"/>
        <v>3.3183575023995115</v>
      </c>
      <c r="AB231">
        <f t="shared" si="78"/>
        <v>1474753.1367672631</v>
      </c>
      <c r="AC231">
        <f t="shared" si="79"/>
        <v>1472895.2956320071</v>
      </c>
      <c r="AD231">
        <f t="shared" si="80"/>
        <v>15.468057945562798</v>
      </c>
      <c r="AE231">
        <f t="shared" si="81"/>
        <v>3.3181670993245596</v>
      </c>
      <c r="AF231">
        <f t="shared" si="82"/>
        <v>1471038.1399478207</v>
      </c>
      <c r="AG231">
        <f t="shared" si="83"/>
        <v>0</v>
      </c>
      <c r="AH231">
        <f t="shared" si="84"/>
        <v>33.855673479505583</v>
      </c>
    </row>
    <row r="232" spans="18:34" x14ac:dyDescent="0.25">
      <c r="R232">
        <f t="shared" si="75"/>
        <v>8.875</v>
      </c>
      <c r="S232">
        <f t="shared" si="69"/>
        <v>9</v>
      </c>
      <c r="T232">
        <f t="shared" si="70"/>
        <v>21</v>
      </c>
      <c r="U232">
        <f t="shared" si="76"/>
        <v>213</v>
      </c>
      <c r="V232">
        <f>($T$12*'10-day-rainfall'!X219+$T$13*'10-day-rainfall'!Y219+$T$14*'10-day-rainfall'!Z219+$T$15*'10-day-rainfall'!AA219)/12</f>
        <v>68.714351420897813</v>
      </c>
      <c r="Y232">
        <f t="shared" si="73"/>
        <v>15.463652615708437</v>
      </c>
      <c r="Z232">
        <f t="shared" si="74"/>
        <v>1.8587798218284022</v>
      </c>
      <c r="AA232">
        <f t="shared" si="77"/>
        <v>3.3179767664988815</v>
      </c>
      <c r="AB232">
        <f t="shared" si="78"/>
        <v>1471038.1399478207</v>
      </c>
      <c r="AC232">
        <f t="shared" si="79"/>
        <v>1468411.5854474138</v>
      </c>
      <c r="AD232">
        <f t="shared" si="80"/>
        <v>15.457421319580503</v>
      </c>
      <c r="AE232">
        <f t="shared" si="81"/>
        <v>3.3177075456075236</v>
      </c>
      <c r="AF232">
        <f t="shared" si="82"/>
        <v>1465786.0001422158</v>
      </c>
      <c r="AG232">
        <f t="shared" si="83"/>
        <v>0</v>
      </c>
      <c r="AH232">
        <f t="shared" si="84"/>
        <v>33.77038888769102</v>
      </c>
    </row>
    <row r="233" spans="18:34" x14ac:dyDescent="0.25">
      <c r="R233">
        <f t="shared" si="75"/>
        <v>8.9166666666666661</v>
      </c>
      <c r="S233">
        <f t="shared" si="69"/>
        <v>9</v>
      </c>
      <c r="T233">
        <f t="shared" si="70"/>
        <v>22</v>
      </c>
      <c r="U233">
        <f t="shared" si="76"/>
        <v>214</v>
      </c>
      <c r="V233">
        <f>($T$12*'10-day-rainfall'!X220+$T$13*'10-day-rainfall'!Y220+$T$14*'10-day-rainfall'!Z220+$T$15*'10-day-rainfall'!AA220)/12</f>
        <v>68.86796958799107</v>
      </c>
      <c r="Y233">
        <f t="shared" si="73"/>
        <v>15.451183644306084</v>
      </c>
      <c r="Z233">
        <f t="shared" si="74"/>
        <v>1.5458602435941073</v>
      </c>
      <c r="AA233">
        <f t="shared" si="77"/>
        <v>3.3174380787826303</v>
      </c>
      <c r="AB233">
        <f t="shared" si="78"/>
        <v>1465786.000142216</v>
      </c>
      <c r="AC233">
        <f t="shared" si="79"/>
        <v>1462597.1600388766</v>
      </c>
      <c r="AD233">
        <f t="shared" si="80"/>
        <v>15.443607829105071</v>
      </c>
      <c r="AE233">
        <f t="shared" si="81"/>
        <v>3.3171108044731499</v>
      </c>
      <c r="AF233">
        <f t="shared" si="82"/>
        <v>1459409.4981230514</v>
      </c>
      <c r="AG233">
        <f t="shared" si="83"/>
        <v>0</v>
      </c>
      <c r="AH233">
        <f t="shared" si="84"/>
        <v>33.649816348535722</v>
      </c>
    </row>
    <row r="234" spans="18:34" x14ac:dyDescent="0.25">
      <c r="R234">
        <f t="shared" si="75"/>
        <v>8.9583333333333339</v>
      </c>
      <c r="S234">
        <f t="shared" si="69"/>
        <v>9</v>
      </c>
      <c r="T234">
        <f t="shared" si="70"/>
        <v>23</v>
      </c>
      <c r="U234">
        <f t="shared" si="76"/>
        <v>215</v>
      </c>
      <c r="V234">
        <f>($T$12*'10-day-rainfall'!X221+$T$13*'10-day-rainfall'!Y221+$T$14*'10-day-rainfall'!Z221+$T$15*'10-day-rainfall'!AA221)/12</f>
        <v>68.995726632916202</v>
      </c>
      <c r="Y234">
        <f t="shared" si="73"/>
        <v>15.436034812956562</v>
      </c>
      <c r="Z234">
        <f t="shared" si="74"/>
        <v>1.3079103484665751</v>
      </c>
      <c r="AA234">
        <f t="shared" si="77"/>
        <v>3.3167836510824031</v>
      </c>
      <c r="AB234">
        <f t="shared" si="78"/>
        <v>1459409.4981230511</v>
      </c>
      <c r="AC234">
        <f t="shared" si="79"/>
        <v>1455793.5261783428</v>
      </c>
      <c r="AD234">
        <f t="shared" si="80"/>
        <v>15.427444248883916</v>
      </c>
      <c r="AE234">
        <f t="shared" si="81"/>
        <v>3.3164125397431845</v>
      </c>
      <c r="AF234">
        <f t="shared" si="82"/>
        <v>1452178.8902344552</v>
      </c>
      <c r="AG234">
        <f t="shared" si="83"/>
        <v>0</v>
      </c>
      <c r="AH234">
        <f t="shared" si="84"/>
        <v>33.503432004661413</v>
      </c>
    </row>
    <row r="235" spans="18:34" x14ac:dyDescent="0.25">
      <c r="R235">
        <f t="shared" si="75"/>
        <v>9</v>
      </c>
      <c r="S235">
        <f t="shared" si="69"/>
        <v>9</v>
      </c>
      <c r="T235">
        <f t="shared" si="70"/>
        <v>24</v>
      </c>
      <c r="U235">
        <f t="shared" si="76"/>
        <v>216</v>
      </c>
      <c r="V235">
        <f>($T$12*'10-day-rainfall'!X222+$T$13*'10-day-rainfall'!Y222+$T$14*'10-day-rainfall'!Z222+$T$15*'10-day-rainfall'!AA222)/12</f>
        <v>69.103818397252283</v>
      </c>
      <c r="Y235">
        <f t="shared" si="73"/>
        <v>15.418856858785192</v>
      </c>
      <c r="Z235">
        <f t="shared" si="74"/>
        <v>0</v>
      </c>
      <c r="AA235">
        <f t="shared" si="77"/>
        <v>3.3160415655192597</v>
      </c>
      <c r="AB235">
        <f t="shared" si="78"/>
        <v>1452178.8902344555</v>
      </c>
      <c r="AC235">
        <f t="shared" si="79"/>
        <v>1446210.0154165209</v>
      </c>
      <c r="AD235">
        <f t="shared" si="80"/>
        <v>15.404676438596892</v>
      </c>
      <c r="AE235">
        <f t="shared" si="81"/>
        <v>3.31542897306523</v>
      </c>
      <c r="AF235">
        <f t="shared" si="82"/>
        <v>1440243.3459314206</v>
      </c>
      <c r="AG235">
        <f t="shared" si="83"/>
        <v>0</v>
      </c>
      <c r="AH235">
        <f t="shared" si="84"/>
        <v>33.337440088026987</v>
      </c>
    </row>
    <row r="236" spans="18:34" x14ac:dyDescent="0.25">
      <c r="R236">
        <f t="shared" si="75"/>
        <v>9.0416666666666661</v>
      </c>
      <c r="S236">
        <f t="shared" si="69"/>
        <v>10</v>
      </c>
      <c r="T236">
        <f t="shared" si="70"/>
        <v>1</v>
      </c>
      <c r="U236">
        <f t="shared" si="76"/>
        <v>217</v>
      </c>
      <c r="V236">
        <f>($T$12*'10-day-rainfall'!X223+$T$13*'10-day-rainfall'!Y223+$T$14*'10-day-rainfall'!Z223+$T$15*'10-day-rainfall'!AA223)/12</f>
        <v>69.103818397252283</v>
      </c>
      <c r="Y236">
        <f t="shared" si="73"/>
        <v>15.390488193649603</v>
      </c>
      <c r="Z236">
        <f t="shared" si="74"/>
        <v>0</v>
      </c>
      <c r="AA236">
        <f t="shared" si="77"/>
        <v>3.3148160872222445</v>
      </c>
      <c r="AB236">
        <f t="shared" si="78"/>
        <v>1440243.3459314203</v>
      </c>
      <c r="AC236">
        <f t="shared" si="79"/>
        <v>1434276.6769744202</v>
      </c>
      <c r="AD236">
        <f t="shared" si="80"/>
        <v>15.376291224296281</v>
      </c>
      <c r="AE236">
        <f t="shared" si="81"/>
        <v>3.314202854301485</v>
      </c>
      <c r="AF236">
        <f t="shared" si="82"/>
        <v>1428312.215655935</v>
      </c>
      <c r="AG236">
        <f t="shared" si="83"/>
        <v>0</v>
      </c>
      <c r="AH236">
        <f t="shared" si="84"/>
        <v>33.063437693558775</v>
      </c>
    </row>
    <row r="237" spans="18:34" x14ac:dyDescent="0.25">
      <c r="R237">
        <f t="shared" si="75"/>
        <v>9.0833333333333339</v>
      </c>
      <c r="S237">
        <f t="shared" ref="S237:S300" si="85">S213+1</f>
        <v>10</v>
      </c>
      <c r="T237">
        <f t="shared" ref="T237:T300" si="86">T213</f>
        <v>2</v>
      </c>
      <c r="U237">
        <f t="shared" si="76"/>
        <v>218</v>
      </c>
      <c r="V237">
        <f>($T$12*'10-day-rainfall'!X224+$T$13*'10-day-rainfall'!Y224+$T$14*'10-day-rainfall'!Z224+$T$15*'10-day-rainfall'!AA224)/12</f>
        <v>69.103818397252283</v>
      </c>
      <c r="Y237">
        <f t="shared" si="73"/>
        <v>15.362099507752619</v>
      </c>
      <c r="Z237">
        <f t="shared" si="74"/>
        <v>0</v>
      </c>
      <c r="AA237">
        <f t="shared" si="77"/>
        <v>3.3135898482739257</v>
      </c>
      <c r="AB237">
        <f t="shared" si="78"/>
        <v>1428312.2156559352</v>
      </c>
      <c r="AC237">
        <f t="shared" si="79"/>
        <v>1422347.7539290423</v>
      </c>
      <c r="AD237">
        <f t="shared" si="80"/>
        <v>15.347907790237201</v>
      </c>
      <c r="AE237">
        <f t="shared" si="81"/>
        <v>3.3129768422043915</v>
      </c>
      <c r="AF237">
        <f t="shared" si="82"/>
        <v>1416385.4990239993</v>
      </c>
      <c r="AG237">
        <f t="shared" si="83"/>
        <v>0</v>
      </c>
      <c r="AH237">
        <f t="shared" si="84"/>
        <v>32.789536631219818</v>
      </c>
    </row>
    <row r="238" spans="18:34" x14ac:dyDescent="0.25">
      <c r="R238">
        <f t="shared" si="75"/>
        <v>9.125</v>
      </c>
      <c r="S238">
        <f t="shared" si="85"/>
        <v>10</v>
      </c>
      <c r="T238">
        <f t="shared" si="86"/>
        <v>3</v>
      </c>
      <c r="U238">
        <f t="shared" si="76"/>
        <v>219</v>
      </c>
      <c r="V238">
        <f>($T$12*'10-day-rainfall'!X225+$T$13*'10-day-rainfall'!Y225+$T$14*'10-day-rainfall'!Z225+$T$15*'10-day-rainfall'!AA225)/12</f>
        <v>69.103818397252283</v>
      </c>
      <c r="Y238">
        <f t="shared" si="73"/>
        <v>15.333711664000877</v>
      </c>
      <c r="Z238">
        <f t="shared" si="74"/>
        <v>0</v>
      </c>
      <c r="AA238">
        <f t="shared" si="77"/>
        <v>3.3123636786805921</v>
      </c>
      <c r="AB238">
        <f t="shared" si="78"/>
        <v>1416385.4990239993</v>
      </c>
      <c r="AC238">
        <f t="shared" si="79"/>
        <v>1410423.2444023741</v>
      </c>
      <c r="AD238">
        <f t="shared" si="80"/>
        <v>15.319503372501456</v>
      </c>
      <c r="AE238">
        <f t="shared" si="81"/>
        <v>3.3117500312184505</v>
      </c>
      <c r="AF238">
        <f t="shared" si="82"/>
        <v>1404463.1989116129</v>
      </c>
      <c r="AG238">
        <f t="shared" si="83"/>
        <v>0</v>
      </c>
      <c r="AH238">
        <f t="shared" si="84"/>
        <v>32.51573689219466</v>
      </c>
    </row>
    <row r="239" spans="18:34" x14ac:dyDescent="0.25">
      <c r="R239">
        <f t="shared" si="75"/>
        <v>9.1666666666666661</v>
      </c>
      <c r="S239">
        <f t="shared" si="85"/>
        <v>10</v>
      </c>
      <c r="T239">
        <f t="shared" si="86"/>
        <v>4</v>
      </c>
      <c r="U239">
        <f t="shared" si="76"/>
        <v>220</v>
      </c>
      <c r="V239">
        <f>($T$12*'10-day-rainfall'!X226+$T$13*'10-day-rainfall'!Y226+$T$14*'10-day-rainfall'!Z226+$T$15*'10-day-rainfall'!AA226)/12</f>
        <v>69.103818397252283</v>
      </c>
      <c r="Y239">
        <f t="shared" si="73"/>
        <v>15.305300345449343</v>
      </c>
      <c r="Z239">
        <f t="shared" si="74"/>
        <v>0</v>
      </c>
      <c r="AA239">
        <f t="shared" si="77"/>
        <v>3.3111366111245841</v>
      </c>
      <c r="AB239">
        <f t="shared" si="78"/>
        <v>1404463.1989116129</v>
      </c>
      <c r="AC239">
        <f t="shared" si="79"/>
        <v>1398503.1530115886</v>
      </c>
      <c r="AD239">
        <f t="shared" si="80"/>
        <v>15.291097317421938</v>
      </c>
      <c r="AE239">
        <f t="shared" si="81"/>
        <v>3.3105231909885955</v>
      </c>
      <c r="AF239">
        <f t="shared" si="82"/>
        <v>1392545.3154240539</v>
      </c>
      <c r="AG239">
        <f t="shared" si="83"/>
        <v>0</v>
      </c>
      <c r="AH239">
        <f t="shared" si="84"/>
        <v>32.242038542507181</v>
      </c>
    </row>
    <row r="240" spans="18:34" x14ac:dyDescent="0.25">
      <c r="R240">
        <f t="shared" si="75"/>
        <v>9.2083333333333339</v>
      </c>
      <c r="S240">
        <f t="shared" si="85"/>
        <v>10</v>
      </c>
      <c r="T240">
        <f t="shared" si="86"/>
        <v>5</v>
      </c>
      <c r="U240">
        <f t="shared" si="76"/>
        <v>221</v>
      </c>
      <c r="V240">
        <f>($T$12*'10-day-rainfall'!X227+$T$13*'10-day-rainfall'!Y227+$T$14*'10-day-rainfall'!Z227+$T$15*'10-day-rainfall'!AA227)/12</f>
        <v>69.103818397252283</v>
      </c>
      <c r="Y240">
        <f t="shared" si="73"/>
        <v>15.276893238101225</v>
      </c>
      <c r="Z240">
        <f t="shared" si="74"/>
        <v>0</v>
      </c>
      <c r="AA240">
        <f t="shared" si="77"/>
        <v>3.3099097469855732</v>
      </c>
      <c r="AB240">
        <f t="shared" si="78"/>
        <v>1392545.3154240542</v>
      </c>
      <c r="AC240">
        <f t="shared" si="79"/>
        <v>1386587.4778794802</v>
      </c>
      <c r="AD240">
        <f t="shared" si="80"/>
        <v>15.262673611229696</v>
      </c>
      <c r="AE240">
        <f t="shared" si="81"/>
        <v>3.3092956845296526</v>
      </c>
      <c r="AF240">
        <f t="shared" si="82"/>
        <v>1380631.8509597473</v>
      </c>
      <c r="AG240">
        <f t="shared" si="83"/>
        <v>0</v>
      </c>
      <c r="AH240">
        <f t="shared" si="84"/>
        <v>31.968441584574247</v>
      </c>
    </row>
    <row r="241" spans="18:34" x14ac:dyDescent="0.25">
      <c r="R241">
        <f t="shared" si="75"/>
        <v>9.25</v>
      </c>
      <c r="S241">
        <f t="shared" si="85"/>
        <v>10</v>
      </c>
      <c r="T241">
        <f t="shared" si="86"/>
        <v>6</v>
      </c>
      <c r="U241">
        <f t="shared" si="76"/>
        <v>222</v>
      </c>
      <c r="V241">
        <f>($T$12*'10-day-rainfall'!X228+$T$13*'10-day-rainfall'!Y228+$T$14*'10-day-rainfall'!Z228+$T$15*'10-day-rainfall'!AA228)/12</f>
        <v>69.103818397252283</v>
      </c>
      <c r="Y241">
        <f t="shared" si="73"/>
        <v>15.248459260477254</v>
      </c>
      <c r="Z241">
        <f t="shared" si="74"/>
        <v>0</v>
      </c>
      <c r="AA241">
        <f t="shared" si="77"/>
        <v>3.3086818499184338</v>
      </c>
      <c r="AB241">
        <f t="shared" si="78"/>
        <v>1380631.8509597476</v>
      </c>
      <c r="AC241">
        <f t="shared" si="79"/>
        <v>1374676.2236298944</v>
      </c>
      <c r="AD241">
        <f t="shared" si="80"/>
        <v>15.234244908745975</v>
      </c>
      <c r="AE241">
        <f t="shared" si="81"/>
        <v>3.3080680152649444</v>
      </c>
      <c r="AF241">
        <f t="shared" si="82"/>
        <v>1368722.8061047937</v>
      </c>
      <c r="AG241">
        <f t="shared" si="83"/>
        <v>0</v>
      </c>
      <c r="AH241">
        <f t="shared" si="84"/>
        <v>31.694946073456098</v>
      </c>
    </row>
    <row r="242" spans="18:34" x14ac:dyDescent="0.25">
      <c r="R242">
        <f t="shared" si="75"/>
        <v>9.2916666666666661</v>
      </c>
      <c r="S242">
        <f t="shared" si="85"/>
        <v>10</v>
      </c>
      <c r="T242">
        <f t="shared" si="86"/>
        <v>7</v>
      </c>
      <c r="U242">
        <f t="shared" si="76"/>
        <v>223</v>
      </c>
      <c r="V242">
        <f>($T$12*'10-day-rainfall'!X229+$T$13*'10-day-rainfall'!Y229+$T$14*'10-day-rainfall'!Z229+$T$15*'10-day-rainfall'!AA229)/12</f>
        <v>69.103818397252283</v>
      </c>
      <c r="Y242">
        <f t="shared" si="73"/>
        <v>15.220032804218592</v>
      </c>
      <c r="Z242">
        <f t="shared" si="74"/>
        <v>0</v>
      </c>
      <c r="AA242">
        <f t="shared" si="77"/>
        <v>3.3074542879718876</v>
      </c>
      <c r="AB242">
        <f t="shared" si="78"/>
        <v>1368722.8061047937</v>
      </c>
      <c r="AC242">
        <f t="shared" si="79"/>
        <v>1362769.3883864442</v>
      </c>
      <c r="AD242">
        <f t="shared" si="80"/>
        <v>15.205801828741889</v>
      </c>
      <c r="AE242">
        <f t="shared" si="81"/>
        <v>3.3068398100696945</v>
      </c>
      <c r="AF242">
        <f t="shared" si="82"/>
        <v>1356818.1827885427</v>
      </c>
      <c r="AG242">
        <f t="shared" si="83"/>
        <v>0</v>
      </c>
      <c r="AH242">
        <f t="shared" si="84"/>
        <v>31.421552022607752</v>
      </c>
    </row>
    <row r="243" spans="18:34" x14ac:dyDescent="0.25">
      <c r="R243">
        <f t="shared" si="75"/>
        <v>9.3333333333333339</v>
      </c>
      <c r="S243">
        <f t="shared" si="85"/>
        <v>10</v>
      </c>
      <c r="T243">
        <f t="shared" si="86"/>
        <v>8</v>
      </c>
      <c r="U243">
        <f t="shared" si="76"/>
        <v>224</v>
      </c>
      <c r="V243">
        <f>($T$12*'10-day-rainfall'!X230+$T$13*'10-day-rainfall'!Y230+$T$14*'10-day-rainfall'!Z230+$T$15*'10-day-rainfall'!AA230)/12</f>
        <v>69.103818397252283</v>
      </c>
      <c r="Y243">
        <f t="shared" si="73"/>
        <v>15.191576141090319</v>
      </c>
      <c r="Z243">
        <f t="shared" si="74"/>
        <v>0</v>
      </c>
      <c r="AA243">
        <f t="shared" si="77"/>
        <v>3.3062255604899868</v>
      </c>
      <c r="AB243">
        <f t="shared" si="78"/>
        <v>1356818.1827885427</v>
      </c>
      <c r="AC243">
        <f t="shared" si="79"/>
        <v>1350866.9767796607</v>
      </c>
      <c r="AD243">
        <f t="shared" si="80"/>
        <v>15.177350452456347</v>
      </c>
      <c r="AE243">
        <f t="shared" si="81"/>
        <v>3.3056113108678598</v>
      </c>
      <c r="AF243">
        <f t="shared" si="82"/>
        <v>1344917.9820694183</v>
      </c>
      <c r="AG243">
        <f t="shared" si="83"/>
        <v>0</v>
      </c>
      <c r="AH243">
        <f t="shared" si="84"/>
        <v>31.148259476320998</v>
      </c>
    </row>
    <row r="244" spans="18:34" x14ac:dyDescent="0.25">
      <c r="R244">
        <f t="shared" si="75"/>
        <v>9.375</v>
      </c>
      <c r="S244">
        <f t="shared" si="85"/>
        <v>10</v>
      </c>
      <c r="T244">
        <f t="shared" si="86"/>
        <v>9</v>
      </c>
      <c r="U244">
        <f t="shared" si="76"/>
        <v>225</v>
      </c>
      <c r="V244">
        <f>($T$12*'10-day-rainfall'!X231+$T$13*'10-day-rainfall'!Y231+$T$14*'10-day-rainfall'!Z231+$T$15*'10-day-rainfall'!AA231)/12</f>
        <v>69.103818397252283</v>
      </c>
      <c r="Y244">
        <f t="shared" si="73"/>
        <v>15.163130049683069</v>
      </c>
      <c r="Z244">
        <f t="shared" si="74"/>
        <v>0</v>
      </c>
      <c r="AA244">
        <f t="shared" si="77"/>
        <v>3.3049972894833965</v>
      </c>
      <c r="AB244">
        <f t="shared" si="78"/>
        <v>1344917.9820694181</v>
      </c>
      <c r="AC244">
        <f t="shared" si="79"/>
        <v>1338968.9869483479</v>
      </c>
      <c r="AD244">
        <f t="shared" si="80"/>
        <v>15.148887912984019</v>
      </c>
      <c r="AE244">
        <f t="shared" si="81"/>
        <v>3.3043824036619283</v>
      </c>
      <c r="AF244">
        <f t="shared" si="82"/>
        <v>1333022.2054162351</v>
      </c>
      <c r="AG244">
        <f t="shared" si="83"/>
        <v>0</v>
      </c>
      <c r="AH244">
        <f t="shared" si="84"/>
        <v>30.875068458893896</v>
      </c>
    </row>
    <row r="245" spans="18:34" x14ac:dyDescent="0.25">
      <c r="R245">
        <f t="shared" si="75"/>
        <v>9.4166666666666661</v>
      </c>
      <c r="S245">
        <f t="shared" si="85"/>
        <v>10</v>
      </c>
      <c r="T245">
        <f t="shared" si="86"/>
        <v>10</v>
      </c>
      <c r="U245">
        <f t="shared" si="76"/>
        <v>226</v>
      </c>
      <c r="V245">
        <f>($T$12*'10-day-rainfall'!X232+$T$13*'10-day-rainfall'!Y232+$T$14*'10-day-rainfall'!Z232+$T$15*'10-day-rainfall'!AA232)/12</f>
        <v>69.103818397252283</v>
      </c>
      <c r="Y245">
        <f t="shared" si="73"/>
        <v>15.134650875193298</v>
      </c>
      <c r="Z245">
        <f t="shared" si="74"/>
        <v>0</v>
      </c>
      <c r="AA245">
        <f t="shared" si="77"/>
        <v>3.3037677386610231</v>
      </c>
      <c r="AB245">
        <f t="shared" si="78"/>
        <v>1333022.2054162351</v>
      </c>
      <c r="AC245">
        <f t="shared" si="79"/>
        <v>1327075.4234866453</v>
      </c>
      <c r="AD245">
        <f t="shared" si="80"/>
        <v>15.120413836450988</v>
      </c>
      <c r="AE245">
        <f t="shared" si="81"/>
        <v>3.303153073619034</v>
      </c>
      <c r="AF245">
        <f t="shared" si="82"/>
        <v>1321130.8543512067</v>
      </c>
      <c r="AG245">
        <f t="shared" si="83"/>
        <v>0</v>
      </c>
      <c r="AH245">
        <f t="shared" si="84"/>
        <v>30.601979004045802</v>
      </c>
    </row>
    <row r="246" spans="18:34" x14ac:dyDescent="0.25">
      <c r="R246">
        <f t="shared" si="75"/>
        <v>9.4583333333333339</v>
      </c>
      <c r="S246">
        <f t="shared" si="85"/>
        <v>10</v>
      </c>
      <c r="T246">
        <f t="shared" si="86"/>
        <v>11</v>
      </c>
      <c r="U246">
        <f t="shared" si="76"/>
        <v>227</v>
      </c>
      <c r="V246">
        <f>($T$12*'10-day-rainfall'!X233+$T$13*'10-day-rainfall'!Y233+$T$14*'10-day-rainfall'!Z233+$T$15*'10-day-rainfall'!AA233)/12</f>
        <v>69.103818397252283</v>
      </c>
      <c r="Y246">
        <f t="shared" si="73"/>
        <v>15.106182095302641</v>
      </c>
      <c r="Z246">
        <f t="shared" si="74"/>
        <v>0</v>
      </c>
      <c r="AA246">
        <f t="shared" si="77"/>
        <v>3.302538637293555</v>
      </c>
      <c r="AB246">
        <f t="shared" si="78"/>
        <v>1321130.8543512067</v>
      </c>
      <c r="AC246">
        <f t="shared" si="79"/>
        <v>1315186.2848040783</v>
      </c>
      <c r="AD246">
        <f t="shared" si="80"/>
        <v>15.091931751992176</v>
      </c>
      <c r="AE246">
        <f t="shared" si="81"/>
        <v>3.3019234611359467</v>
      </c>
      <c r="AF246">
        <f t="shared" si="82"/>
        <v>1309243.9298911174</v>
      </c>
      <c r="AG246">
        <f t="shared" si="83"/>
        <v>0</v>
      </c>
      <c r="AH246">
        <f t="shared" si="84"/>
        <v>30.328991146721915</v>
      </c>
    </row>
    <row r="247" spans="18:34" x14ac:dyDescent="0.25">
      <c r="R247">
        <f t="shared" si="75"/>
        <v>9.5</v>
      </c>
      <c r="S247">
        <f t="shared" si="85"/>
        <v>10</v>
      </c>
      <c r="T247">
        <f t="shared" si="86"/>
        <v>12</v>
      </c>
      <c r="U247">
        <f t="shared" si="76"/>
        <v>228</v>
      </c>
      <c r="V247">
        <f>($T$12*'10-day-rainfall'!X234+$T$13*'10-day-rainfall'!Y234+$T$14*'10-day-rainfall'!Z234+$T$15*'10-day-rainfall'!AA234)/12</f>
        <v>69.103818397252283</v>
      </c>
      <c r="Y247">
        <f t="shared" si="73"/>
        <v>15.077683350340298</v>
      </c>
      <c r="Z247">
        <f t="shared" si="74"/>
        <v>0</v>
      </c>
      <c r="AA247">
        <f t="shared" si="77"/>
        <v>3.3013083802405365</v>
      </c>
      <c r="AB247">
        <f t="shared" si="78"/>
        <v>1309243.9298911176</v>
      </c>
      <c r="AC247">
        <f t="shared" si="79"/>
        <v>1303301.5748066846</v>
      </c>
      <c r="AD247">
        <f t="shared" si="80"/>
        <v>15.063434948277267</v>
      </c>
      <c r="AE247">
        <f t="shared" si="81"/>
        <v>3.3006932993273779</v>
      </c>
      <c r="AF247">
        <f t="shared" si="82"/>
        <v>1297361.434013539</v>
      </c>
      <c r="AG247">
        <f t="shared" si="83"/>
        <v>0</v>
      </c>
      <c r="AH247">
        <f t="shared" si="84"/>
        <v>30.056104910264409</v>
      </c>
    </row>
    <row r="248" spans="18:34" x14ac:dyDescent="0.25">
      <c r="R248">
        <f t="shared" si="75"/>
        <v>9.5416666666666661</v>
      </c>
      <c r="S248">
        <f t="shared" si="85"/>
        <v>10</v>
      </c>
      <c r="T248">
        <f t="shared" si="86"/>
        <v>13</v>
      </c>
      <c r="U248">
        <f t="shared" si="76"/>
        <v>229</v>
      </c>
      <c r="V248">
        <f>($T$12*'10-day-rainfall'!X235+$T$13*'10-day-rainfall'!Y235+$T$14*'10-day-rainfall'!Z235+$T$15*'10-day-rainfall'!AA235)/12</f>
        <v>69.103818397252283</v>
      </c>
      <c r="Y248">
        <f t="shared" si="73"/>
        <v>15.049191855575947</v>
      </c>
      <c r="Z248">
        <f t="shared" si="74"/>
        <v>0</v>
      </c>
      <c r="AA248">
        <f t="shared" si="77"/>
        <v>3.3000784476109413</v>
      </c>
      <c r="AB248">
        <f t="shared" si="78"/>
        <v>1297361.4340135392</v>
      </c>
      <c r="AC248">
        <f t="shared" si="79"/>
        <v>1291421.2928078396</v>
      </c>
      <c r="AD248">
        <f t="shared" si="80"/>
        <v>15.034933232457194</v>
      </c>
      <c r="AE248">
        <f t="shared" si="81"/>
        <v>3.2994629782656246</v>
      </c>
      <c r="AF248">
        <f t="shared" si="82"/>
        <v>1285483.367291783</v>
      </c>
      <c r="AG248">
        <f t="shared" si="83"/>
        <v>0</v>
      </c>
      <c r="AH248">
        <f t="shared" si="84"/>
        <v>29.783320340072066</v>
      </c>
    </row>
    <row r="249" spans="18:34" x14ac:dyDescent="0.25">
      <c r="R249">
        <f t="shared" si="75"/>
        <v>9.5833333333333339</v>
      </c>
      <c r="S249">
        <f t="shared" si="85"/>
        <v>10</v>
      </c>
      <c r="T249">
        <f t="shared" si="86"/>
        <v>14</v>
      </c>
      <c r="U249">
        <f t="shared" si="76"/>
        <v>230</v>
      </c>
      <c r="V249">
        <f>($T$12*'10-day-rainfall'!X236+$T$13*'10-day-rainfall'!Y236+$T$14*'10-day-rainfall'!Z236+$T$15*'10-day-rainfall'!AA236)/12</f>
        <v>69.103818397252283</v>
      </c>
      <c r="Y249">
        <f t="shared" si="73"/>
        <v>15.020673453733846</v>
      </c>
      <c r="Z249">
        <f t="shared" si="74"/>
        <v>0</v>
      </c>
      <c r="AA249">
        <f t="shared" si="77"/>
        <v>3.2988474810247053</v>
      </c>
      <c r="AB249">
        <f t="shared" si="78"/>
        <v>1285483.3672917827</v>
      </c>
      <c r="AC249">
        <f t="shared" si="79"/>
        <v>1279545.4418259382</v>
      </c>
      <c r="AD249">
        <f t="shared" si="80"/>
        <v>15.006413675131082</v>
      </c>
      <c r="AE249">
        <f t="shared" si="81"/>
        <v>3.2982319837889911</v>
      </c>
      <c r="AF249">
        <f t="shared" si="82"/>
        <v>1273609.7321501423</v>
      </c>
      <c r="AG249">
        <f t="shared" si="83"/>
        <v>0</v>
      </c>
      <c r="AH249">
        <f t="shared" si="84"/>
        <v>29.510637449306309</v>
      </c>
    </row>
    <row r="250" spans="18:34" x14ac:dyDescent="0.25">
      <c r="R250">
        <f t="shared" si="75"/>
        <v>9.625</v>
      </c>
      <c r="S250">
        <f t="shared" si="85"/>
        <v>10</v>
      </c>
      <c r="T250">
        <f t="shared" si="86"/>
        <v>15</v>
      </c>
      <c r="U250">
        <f t="shared" si="76"/>
        <v>231</v>
      </c>
      <c r="V250">
        <f>($T$12*'10-day-rainfall'!X237+$T$13*'10-day-rainfall'!Y237+$T$14*'10-day-rainfall'!Z237+$T$15*'10-day-rainfall'!AA237)/12</f>
        <v>69.103818397252283</v>
      </c>
      <c r="Y250">
        <f t="shared" si="73"/>
        <v>14.992159217692368</v>
      </c>
      <c r="Z250">
        <f t="shared" si="74"/>
        <v>0</v>
      </c>
      <c r="AA250">
        <f t="shared" si="77"/>
        <v>3.2976167162315804</v>
      </c>
      <c r="AB250">
        <f t="shared" si="78"/>
        <v>1273609.7321501423</v>
      </c>
      <c r="AC250">
        <f t="shared" si="79"/>
        <v>1267674.0220609254</v>
      </c>
      <c r="AD250">
        <f t="shared" si="80"/>
        <v>14.977892241234978</v>
      </c>
      <c r="AE250">
        <f t="shared" si="81"/>
        <v>3.2970009508343394</v>
      </c>
      <c r="AF250">
        <f t="shared" si="82"/>
        <v>1261740.5287271386</v>
      </c>
      <c r="AG250">
        <f t="shared" si="83"/>
        <v>0</v>
      </c>
      <c r="AH250">
        <f t="shared" si="84"/>
        <v>29.238056293621266</v>
      </c>
    </row>
    <row r="251" spans="18:34" x14ac:dyDescent="0.25">
      <c r="R251">
        <f t="shared" si="75"/>
        <v>9.6666666666666661</v>
      </c>
      <c r="S251">
        <f t="shared" si="85"/>
        <v>10</v>
      </c>
      <c r="T251">
        <f t="shared" si="86"/>
        <v>16</v>
      </c>
      <c r="U251">
        <f t="shared" si="76"/>
        <v>232</v>
      </c>
      <c r="V251">
        <f>($T$12*'10-day-rainfall'!X238+$T$13*'10-day-rainfall'!Y238+$T$14*'10-day-rainfall'!Z238+$T$15*'10-day-rainfall'!AA238)/12</f>
        <v>69.103818397252283</v>
      </c>
      <c r="Y251">
        <f t="shared" si="73"/>
        <v>14.963621072223418</v>
      </c>
      <c r="Z251">
        <f t="shared" si="74"/>
        <v>0</v>
      </c>
      <c r="AA251">
        <f t="shared" si="77"/>
        <v>3.2963850367968366</v>
      </c>
      <c r="AB251">
        <f t="shared" si="78"/>
        <v>1261740.5287271386</v>
      </c>
      <c r="AC251">
        <f t="shared" si="79"/>
        <v>1255807.0356609044</v>
      </c>
      <c r="AD251">
        <f t="shared" si="80"/>
        <v>14.949349903855373</v>
      </c>
      <c r="AE251">
        <f t="shared" si="81"/>
        <v>3.2957691227871067</v>
      </c>
      <c r="AF251">
        <f t="shared" si="82"/>
        <v>1249875.7598851051</v>
      </c>
      <c r="AG251">
        <f t="shared" si="83"/>
        <v>0</v>
      </c>
      <c r="AH251">
        <f t="shared" si="84"/>
        <v>28.965576876196938</v>
      </c>
    </row>
    <row r="252" spans="18:34" x14ac:dyDescent="0.25">
      <c r="R252">
        <f t="shared" si="75"/>
        <v>9.7083333333333339</v>
      </c>
      <c r="S252">
        <f t="shared" si="85"/>
        <v>10</v>
      </c>
      <c r="T252">
        <f t="shared" si="86"/>
        <v>17</v>
      </c>
      <c r="U252">
        <f t="shared" si="76"/>
        <v>233</v>
      </c>
      <c r="V252">
        <f>($T$12*'10-day-rainfall'!X239+$T$13*'10-day-rainfall'!Y239+$T$14*'10-day-rainfall'!Z239+$T$15*'10-day-rainfall'!AA239)/12</f>
        <v>69.103818397252283</v>
      </c>
      <c r="Y252">
        <f t="shared" si="73"/>
        <v>14.935084068488438</v>
      </c>
      <c r="Z252">
        <f t="shared" si="74"/>
        <v>0</v>
      </c>
      <c r="AA252">
        <f t="shared" si="77"/>
        <v>3.2951534389386365</v>
      </c>
      <c r="AB252">
        <f t="shared" si="78"/>
        <v>1249875.7598851051</v>
      </c>
      <c r="AC252">
        <f t="shared" si="79"/>
        <v>1243944.4836950155</v>
      </c>
      <c r="AD252">
        <f t="shared" si="80"/>
        <v>14.920808664826993</v>
      </c>
      <c r="AE252">
        <f t="shared" si="81"/>
        <v>3.2945373746125464</v>
      </c>
      <c r="AF252">
        <f t="shared" si="82"/>
        <v>1238015.4253364999</v>
      </c>
      <c r="AG252">
        <f t="shared" si="83"/>
        <v>0</v>
      </c>
      <c r="AH252">
        <f t="shared" si="84"/>
        <v>28.693199262743459</v>
      </c>
    </row>
    <row r="253" spans="18:34" x14ac:dyDescent="0.25">
      <c r="R253">
        <f t="shared" si="75"/>
        <v>9.75</v>
      </c>
      <c r="S253">
        <f t="shared" si="85"/>
        <v>10</v>
      </c>
      <c r="T253">
        <f t="shared" si="86"/>
        <v>18</v>
      </c>
      <c r="U253">
        <f t="shared" si="76"/>
        <v>234</v>
      </c>
      <c r="V253">
        <f>($T$12*'10-day-rainfall'!X240+$T$13*'10-day-rainfall'!Y240+$T$14*'10-day-rainfall'!Z240+$T$15*'10-day-rainfall'!AA240)/12</f>
        <v>69.103818397252283</v>
      </c>
      <c r="Y253">
        <f t="shared" si="73"/>
        <v>14.906526092304137</v>
      </c>
      <c r="Z253">
        <f t="shared" si="74"/>
        <v>0</v>
      </c>
      <c r="AA253">
        <f t="shared" si="77"/>
        <v>3.2939210433273201</v>
      </c>
      <c r="AB253">
        <f t="shared" si="78"/>
        <v>1238015.4253365002</v>
      </c>
      <c r="AC253">
        <f t="shared" si="79"/>
        <v>1232086.3674585109</v>
      </c>
      <c r="AD253">
        <f t="shared" si="80"/>
        <v>14.892243520938825</v>
      </c>
      <c r="AE253">
        <f t="shared" si="81"/>
        <v>3.2933047120920445</v>
      </c>
      <c r="AF253">
        <f t="shared" si="82"/>
        <v>1226159.5283729688</v>
      </c>
      <c r="AG253">
        <f t="shared" si="83"/>
        <v>0</v>
      </c>
      <c r="AH253">
        <f t="shared" si="84"/>
        <v>28.420923446659785</v>
      </c>
    </row>
    <row r="254" spans="18:34" x14ac:dyDescent="0.25">
      <c r="R254">
        <f t="shared" si="75"/>
        <v>9.7916666666666661</v>
      </c>
      <c r="S254">
        <f t="shared" si="85"/>
        <v>10</v>
      </c>
      <c r="T254">
        <f t="shared" si="86"/>
        <v>19</v>
      </c>
      <c r="U254">
        <f t="shared" si="76"/>
        <v>235</v>
      </c>
      <c r="V254">
        <f>($T$12*'10-day-rainfall'!X241+$T$13*'10-day-rainfall'!Y241+$T$14*'10-day-rainfall'!Z241+$T$15*'10-day-rainfall'!AA241)/12</f>
        <v>69.103818397252283</v>
      </c>
      <c r="Y254">
        <f t="shared" si="73"/>
        <v>14.877966294446532</v>
      </c>
      <c r="Z254">
        <f t="shared" si="74"/>
        <v>0</v>
      </c>
      <c r="AA254">
        <f t="shared" si="77"/>
        <v>3.2926886115023652</v>
      </c>
      <c r="AB254">
        <f t="shared" si="78"/>
        <v>1226159.5283729685</v>
      </c>
      <c r="AC254">
        <f t="shared" si="79"/>
        <v>1220232.6888722642</v>
      </c>
      <c r="AD254">
        <f t="shared" si="80"/>
        <v>14.863682389378932</v>
      </c>
      <c r="AE254">
        <f t="shared" si="81"/>
        <v>3.2920722453577307</v>
      </c>
      <c r="AF254">
        <f t="shared" si="82"/>
        <v>1214308.0682896806</v>
      </c>
      <c r="AG254">
        <f t="shared" si="83"/>
        <v>0</v>
      </c>
      <c r="AH254">
        <f t="shared" si="84"/>
        <v>28.148749503511674</v>
      </c>
    </row>
    <row r="255" spans="18:34" x14ac:dyDescent="0.25">
      <c r="R255">
        <f t="shared" si="75"/>
        <v>9.8333333333333339</v>
      </c>
      <c r="S255">
        <f t="shared" si="85"/>
        <v>10</v>
      </c>
      <c r="T255">
        <f t="shared" si="86"/>
        <v>20</v>
      </c>
      <c r="U255">
        <f t="shared" si="76"/>
        <v>236</v>
      </c>
      <c r="V255">
        <f>($T$12*'10-day-rainfall'!X242+$T$13*'10-day-rainfall'!Y242+$T$14*'10-day-rainfall'!Z242+$T$15*'10-day-rainfall'!AA242)/12</f>
        <v>69.103818397252283</v>
      </c>
      <c r="Y255">
        <f t="shared" si="73"/>
        <v>14.849388400115462</v>
      </c>
      <c r="Z255">
        <f t="shared" si="74"/>
        <v>0</v>
      </c>
      <c r="AA255">
        <f t="shared" si="77"/>
        <v>3.2914554963735796</v>
      </c>
      <c r="AB255">
        <f t="shared" si="78"/>
        <v>1214308.0682896809</v>
      </c>
      <c r="AC255">
        <f t="shared" si="79"/>
        <v>1208383.4483962085</v>
      </c>
      <c r="AD255">
        <f t="shared" si="80"/>
        <v>14.835094412514572</v>
      </c>
      <c r="AE255">
        <f t="shared" si="81"/>
        <v>3.2908387474611644</v>
      </c>
      <c r="AF255">
        <f t="shared" si="82"/>
        <v>1202461.0487988207</v>
      </c>
      <c r="AG255">
        <f t="shared" si="83"/>
        <v>0</v>
      </c>
      <c r="AH255">
        <f t="shared" si="84"/>
        <v>27.876677417118476</v>
      </c>
    </row>
    <row r="256" spans="18:34" x14ac:dyDescent="0.25">
      <c r="R256">
        <f t="shared" si="75"/>
        <v>9.875</v>
      </c>
      <c r="S256">
        <f t="shared" si="85"/>
        <v>10</v>
      </c>
      <c r="T256">
        <f t="shared" si="86"/>
        <v>21</v>
      </c>
      <c r="U256">
        <f t="shared" si="76"/>
        <v>237</v>
      </c>
      <c r="V256">
        <f>($T$12*'10-day-rainfall'!X243+$T$13*'10-day-rainfall'!Y243+$T$14*'10-day-rainfall'!Z243+$T$15*'10-day-rainfall'!AA243)/12</f>
        <v>69.103818397252283</v>
      </c>
      <c r="Y256">
        <f t="shared" si="73"/>
        <v>14.820805781693572</v>
      </c>
      <c r="Z256">
        <f t="shared" si="74"/>
        <v>0</v>
      </c>
      <c r="AA256">
        <f t="shared" si="77"/>
        <v>3.2902222296800661</v>
      </c>
      <c r="AB256">
        <f t="shared" si="78"/>
        <v>1202461.0487988209</v>
      </c>
      <c r="AC256">
        <f t="shared" si="79"/>
        <v>1196538.6487853967</v>
      </c>
      <c r="AD256">
        <f t="shared" si="80"/>
        <v>14.80651330067942</v>
      </c>
      <c r="AE256">
        <f t="shared" si="81"/>
        <v>3.2896055588143618</v>
      </c>
      <c r="AF256">
        <f t="shared" si="82"/>
        <v>1190618.4687870892</v>
      </c>
      <c r="AG256">
        <f t="shared" si="83"/>
        <v>0</v>
      </c>
      <c r="AH256">
        <f t="shared" si="84"/>
        <v>27.604707272700207</v>
      </c>
    </row>
    <row r="257" spans="18:34" x14ac:dyDescent="0.25">
      <c r="R257">
        <f t="shared" si="75"/>
        <v>9.9166666666666661</v>
      </c>
      <c r="S257">
        <f t="shared" si="85"/>
        <v>10</v>
      </c>
      <c r="T257">
        <f t="shared" si="86"/>
        <v>22</v>
      </c>
      <c r="U257">
        <f t="shared" si="76"/>
        <v>238</v>
      </c>
      <c r="V257">
        <f>($T$12*'10-day-rainfall'!X244+$T$13*'10-day-rainfall'!Y244+$T$14*'10-day-rainfall'!Z244+$T$15*'10-day-rainfall'!AA244)/12</f>
        <v>69.103818397252283</v>
      </c>
      <c r="Y257">
        <f t="shared" si="73"/>
        <v>14.792207881439891</v>
      </c>
      <c r="Z257">
        <f t="shared" si="74"/>
        <v>0</v>
      </c>
      <c r="AA257">
        <f t="shared" si="77"/>
        <v>3.2889883916800291</v>
      </c>
      <c r="AB257">
        <f t="shared" si="78"/>
        <v>1190618.4687870895</v>
      </c>
      <c r="AC257">
        <f t="shared" si="79"/>
        <v>1184698.2896820654</v>
      </c>
      <c r="AD257">
        <f t="shared" si="80"/>
        <v>14.777902464358876</v>
      </c>
      <c r="AE257">
        <f t="shared" si="81"/>
        <v>3.2883712246388188</v>
      </c>
      <c r="AF257">
        <f t="shared" si="82"/>
        <v>1178780.3323783898</v>
      </c>
      <c r="AG257">
        <f t="shared" si="83"/>
        <v>0</v>
      </c>
      <c r="AH257">
        <f t="shared" si="84"/>
        <v>27.332839044699025</v>
      </c>
    </row>
    <row r="258" spans="18:34" x14ac:dyDescent="0.25">
      <c r="R258">
        <f t="shared" si="75"/>
        <v>9.9583333333333339</v>
      </c>
      <c r="S258">
        <f t="shared" si="85"/>
        <v>10</v>
      </c>
      <c r="T258">
        <f t="shared" si="86"/>
        <v>23</v>
      </c>
      <c r="U258">
        <f t="shared" si="76"/>
        <v>239</v>
      </c>
      <c r="V258">
        <f>($T$12*'10-day-rainfall'!X245+$T$13*'10-day-rainfall'!Y245+$T$14*'10-day-rainfall'!Z245+$T$15*'10-day-rainfall'!AA245)/12</f>
        <v>69.103818397252283</v>
      </c>
      <c r="Y258">
        <f t="shared" si="73"/>
        <v>14.763602415999719</v>
      </c>
      <c r="Z258">
        <f t="shared" si="74"/>
        <v>0</v>
      </c>
      <c r="AA258">
        <f t="shared" si="77"/>
        <v>3.2877542892160347</v>
      </c>
      <c r="AB258">
        <f t="shared" si="78"/>
        <v>1178780.3323783895</v>
      </c>
      <c r="AC258">
        <f t="shared" si="79"/>
        <v>1172862.3746578007</v>
      </c>
      <c r="AD258">
        <f t="shared" si="80"/>
        <v>14.749301284158697</v>
      </c>
      <c r="AE258">
        <f t="shared" si="81"/>
        <v>3.2871373107138453</v>
      </c>
      <c r="AF258">
        <f t="shared" si="82"/>
        <v>1166946.6380598198</v>
      </c>
      <c r="AG258">
        <f t="shared" si="83"/>
        <v>0</v>
      </c>
      <c r="AH258">
        <f t="shared" si="84"/>
        <v>27.06107282778672</v>
      </c>
    </row>
    <row r="259" spans="18:34" x14ac:dyDescent="0.25">
      <c r="R259">
        <f t="shared" si="75"/>
        <v>10</v>
      </c>
      <c r="S259">
        <f t="shared" si="85"/>
        <v>10</v>
      </c>
      <c r="T259">
        <f t="shared" si="86"/>
        <v>24</v>
      </c>
      <c r="U259">
        <f t="shared" si="76"/>
        <v>240</v>
      </c>
      <c r="V259">
        <f>($T$12*'10-day-rainfall'!X246+$T$13*'10-day-rainfall'!Y246+$T$14*'10-day-rainfall'!Z246+$T$15*'10-day-rainfall'!AA246)/12</f>
        <v>69.103818397252283</v>
      </c>
      <c r="Y259">
        <f t="shared" si="73"/>
        <v>14.734984421701636</v>
      </c>
      <c r="Z259">
        <f t="shared" si="74"/>
        <v>0</v>
      </c>
      <c r="AA259">
        <f t="shared" si="77"/>
        <v>3.2865197249780214</v>
      </c>
      <c r="AB259">
        <f t="shared" si="78"/>
        <v>1166946.63805982</v>
      </c>
      <c r="AC259">
        <f t="shared" si="79"/>
        <v>1161030.9025548596</v>
      </c>
      <c r="AD259">
        <f t="shared" si="80"/>
        <v>14.720667561889828</v>
      </c>
      <c r="AE259">
        <f t="shared" si="81"/>
        <v>3.2859021393563057</v>
      </c>
      <c r="AF259">
        <f t="shared" si="82"/>
        <v>1155117.3903581374</v>
      </c>
      <c r="AG259">
        <f t="shared" si="83"/>
        <v>0</v>
      </c>
      <c r="AH259">
        <f t="shared" si="84"/>
        <v>26.789408587231865</v>
      </c>
    </row>
    <row r="260" spans="18:34" x14ac:dyDescent="0.25">
      <c r="R260">
        <f t="shared" si="75"/>
        <v>10.041666666666666</v>
      </c>
      <c r="S260">
        <f t="shared" si="85"/>
        <v>11</v>
      </c>
      <c r="T260">
        <f t="shared" si="86"/>
        <v>1</v>
      </c>
      <c r="U260">
        <f t="shared" ref="U260:U271" si="87">(S260-1)*24+T260</f>
        <v>241</v>
      </c>
      <c r="V260">
        <f>V259</f>
        <v>69.103818397252283</v>
      </c>
      <c r="Y260">
        <f t="shared" si="73"/>
        <v>14.706356082777063</v>
      </c>
      <c r="Z260">
        <f t="shared" ref="Z260:Z271" si="88">(V261-V260)*43560/3600</f>
        <v>0</v>
      </c>
      <c r="AA260">
        <f t="shared" si="77"/>
        <v>3.2852847858415193</v>
      </c>
      <c r="AB260">
        <f t="shared" si="78"/>
        <v>1155117.3903581377</v>
      </c>
      <c r="AC260">
        <f t="shared" si="79"/>
        <v>1149203.877743623</v>
      </c>
      <c r="AD260">
        <f t="shared" si="80"/>
        <v>14.692044602653183</v>
      </c>
      <c r="AE260">
        <f t="shared" si="81"/>
        <v>3.2846674322831162</v>
      </c>
      <c r="AF260">
        <f t="shared" si="82"/>
        <v>1143292.5876019185</v>
      </c>
      <c r="AG260">
        <f t="shared" si="83"/>
        <v>0</v>
      </c>
      <c r="AH260">
        <f t="shared" si="84"/>
        <v>26.517846426954492</v>
      </c>
    </row>
    <row r="261" spans="18:34" x14ac:dyDescent="0.25">
      <c r="R261">
        <f t="shared" si="75"/>
        <v>10.083333333333334</v>
      </c>
      <c r="S261">
        <f t="shared" si="85"/>
        <v>11</v>
      </c>
      <c r="T261">
        <f t="shared" si="86"/>
        <v>2</v>
      </c>
      <c r="U261">
        <f t="shared" si="87"/>
        <v>242</v>
      </c>
      <c r="V261">
        <f t="shared" ref="V261:V271" si="89">V260</f>
        <v>69.103818397252283</v>
      </c>
      <c r="Y261">
        <f t="shared" si="73"/>
        <v>14.677717906528063</v>
      </c>
      <c r="Z261">
        <f t="shared" si="88"/>
        <v>0</v>
      </c>
      <c r="AA261">
        <f t="shared" si="77"/>
        <v>3.2840494920100767</v>
      </c>
      <c r="AB261">
        <f t="shared" si="78"/>
        <v>1143292.5876019185</v>
      </c>
      <c r="AC261">
        <f t="shared" si="79"/>
        <v>1137381.2985163003</v>
      </c>
      <c r="AD261">
        <f t="shared" si="80"/>
        <v>14.663389590728665</v>
      </c>
      <c r="AE261">
        <f t="shared" si="81"/>
        <v>3.283431487356089</v>
      </c>
      <c r="AF261">
        <f t="shared" si="82"/>
        <v>1131472.2342474365</v>
      </c>
      <c r="AG261">
        <f t="shared" si="83"/>
        <v>0</v>
      </c>
      <c r="AH261">
        <f t="shared" si="84"/>
        <v>26.246386308583986</v>
      </c>
    </row>
    <row r="262" spans="18:34" x14ac:dyDescent="0.25">
      <c r="R262">
        <f t="shared" si="75"/>
        <v>10.125</v>
      </c>
      <c r="S262">
        <f t="shared" si="85"/>
        <v>11</v>
      </c>
      <c r="T262">
        <f t="shared" si="86"/>
        <v>3</v>
      </c>
      <c r="U262">
        <f t="shared" si="87"/>
        <v>243</v>
      </c>
      <c r="V262">
        <f t="shared" si="89"/>
        <v>69.103818397252283</v>
      </c>
      <c r="Y262">
        <f t="shared" ref="Y262:Y325" si="90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14.649066667640838</v>
      </c>
      <c r="Z262">
        <f t="shared" si="88"/>
        <v>0</v>
      </c>
      <c r="AA262">
        <f t="shared" si="77"/>
        <v>3.2828137152989316</v>
      </c>
      <c r="AB262">
        <f t="shared" si="78"/>
        <v>1131472.2342474363</v>
      </c>
      <c r="AC262">
        <f t="shared" si="79"/>
        <v>1125563.1695598983</v>
      </c>
      <c r="AD262">
        <f t="shared" si="80"/>
        <v>14.634743743538191</v>
      </c>
      <c r="AE262">
        <f t="shared" si="81"/>
        <v>3.2821959431980039</v>
      </c>
      <c r="AF262">
        <f t="shared" si="82"/>
        <v>1119656.3288519236</v>
      </c>
      <c r="AG262">
        <f t="shared" si="83"/>
        <v>0</v>
      </c>
      <c r="AH262">
        <f t="shared" si="84"/>
        <v>25.975028334422319</v>
      </c>
    </row>
    <row r="263" spans="18:34" x14ac:dyDescent="0.25">
      <c r="R263">
        <f t="shared" si="75"/>
        <v>10.166666666666666</v>
      </c>
      <c r="S263">
        <f t="shared" si="85"/>
        <v>11</v>
      </c>
      <c r="T263">
        <f t="shared" si="86"/>
        <v>4</v>
      </c>
      <c r="U263">
        <f t="shared" si="87"/>
        <v>244</v>
      </c>
      <c r="V263">
        <f t="shared" si="89"/>
        <v>69.103818397252283</v>
      </c>
      <c r="Y263">
        <f t="shared" si="90"/>
        <v>14.6204082209794</v>
      </c>
      <c r="Z263">
        <f t="shared" si="88"/>
        <v>0</v>
      </c>
      <c r="AA263">
        <f t="shared" si="77"/>
        <v>3.2815776884966552</v>
      </c>
      <c r="AB263">
        <f t="shared" si="78"/>
        <v>1119656.3288519236</v>
      </c>
      <c r="AC263">
        <f t="shared" si="79"/>
        <v>1113749.4890126295</v>
      </c>
      <c r="AD263">
        <f t="shared" si="80"/>
        <v>14.606068435929634</v>
      </c>
      <c r="AE263">
        <f t="shared" si="81"/>
        <v>3.2809592643585788</v>
      </c>
      <c r="AF263">
        <f t="shared" si="82"/>
        <v>1107844.8755002327</v>
      </c>
      <c r="AG263">
        <f t="shared" si="83"/>
        <v>0</v>
      </c>
      <c r="AH263">
        <f t="shared" si="84"/>
        <v>25.703772471348106</v>
      </c>
    </row>
    <row r="264" spans="18:34" x14ac:dyDescent="0.25">
      <c r="R264">
        <f t="shared" si="75"/>
        <v>10.208333333333334</v>
      </c>
      <c r="S264">
        <f t="shared" si="85"/>
        <v>11</v>
      </c>
      <c r="T264">
        <f t="shared" si="86"/>
        <v>5</v>
      </c>
      <c r="U264">
        <f t="shared" si="87"/>
        <v>245</v>
      </c>
      <c r="V264">
        <f t="shared" si="89"/>
        <v>69.103818397252283</v>
      </c>
      <c r="Y264">
        <f t="shared" si="90"/>
        <v>14.59173405563944</v>
      </c>
      <c r="Z264">
        <f t="shared" si="88"/>
        <v>0</v>
      </c>
      <c r="AA264">
        <f t="shared" si="77"/>
        <v>3.2803410733086391</v>
      </c>
      <c r="AB264">
        <f t="shared" si="78"/>
        <v>1107844.8755002327</v>
      </c>
      <c r="AC264">
        <f t="shared" si="79"/>
        <v>1101940.2615682771</v>
      </c>
      <c r="AD264">
        <f t="shared" si="80"/>
        <v>14.577399674330701</v>
      </c>
      <c r="AE264">
        <f t="shared" si="81"/>
        <v>3.2797228822147733</v>
      </c>
      <c r="AF264">
        <f t="shared" si="82"/>
        <v>1096037.8731242595</v>
      </c>
      <c r="AG264">
        <f t="shared" si="83"/>
        <v>0</v>
      </c>
      <c r="AH264">
        <f t="shared" si="84"/>
        <v>25.432618813136656</v>
      </c>
    </row>
    <row r="265" spans="18:34" x14ac:dyDescent="0.25">
      <c r="R265">
        <f t="shared" si="75"/>
        <v>10.25</v>
      </c>
      <c r="S265">
        <f t="shared" si="85"/>
        <v>11</v>
      </c>
      <c r="T265">
        <f t="shared" si="86"/>
        <v>6</v>
      </c>
      <c r="U265">
        <f t="shared" si="87"/>
        <v>246</v>
      </c>
      <c r="V265">
        <f t="shared" si="89"/>
        <v>69.103818397252283</v>
      </c>
      <c r="Y265">
        <f t="shared" si="90"/>
        <v>14.563055249378753</v>
      </c>
      <c r="Z265">
        <f t="shared" si="88"/>
        <v>0</v>
      </c>
      <c r="AA265">
        <f t="shared" si="77"/>
        <v>3.2791043101288424</v>
      </c>
      <c r="AB265">
        <f t="shared" si="78"/>
        <v>1096037.8731242598</v>
      </c>
      <c r="AC265">
        <f t="shared" si="79"/>
        <v>1090135.4853660278</v>
      </c>
      <c r="AD265">
        <f t="shared" si="80"/>
        <v>14.548703981810037</v>
      </c>
      <c r="AE265">
        <f t="shared" si="81"/>
        <v>3.2784854660548199</v>
      </c>
      <c r="AF265">
        <f t="shared" si="82"/>
        <v>1084235.3254464625</v>
      </c>
      <c r="AG265">
        <f t="shared" si="83"/>
        <v>0</v>
      </c>
      <c r="AH265">
        <f t="shared" si="84"/>
        <v>25.161567335267669</v>
      </c>
    </row>
    <row r="266" spans="18:34" x14ac:dyDescent="0.25">
      <c r="R266">
        <f t="shared" si="75"/>
        <v>10.291666666666666</v>
      </c>
      <c r="S266">
        <f t="shared" si="85"/>
        <v>11</v>
      </c>
      <c r="T266">
        <f t="shared" si="86"/>
        <v>7</v>
      </c>
      <c r="U266">
        <f t="shared" si="87"/>
        <v>247</v>
      </c>
      <c r="V266">
        <f t="shared" si="89"/>
        <v>69.103818397252283</v>
      </c>
      <c r="Y266">
        <f t="shared" si="90"/>
        <v>14.53435813108449</v>
      </c>
      <c r="Z266">
        <f t="shared" si="88"/>
        <v>0</v>
      </c>
      <c r="AA266">
        <f t="shared" si="77"/>
        <v>3.277866855561649</v>
      </c>
      <c r="AB266">
        <f t="shared" si="78"/>
        <v>1084235.3254464623</v>
      </c>
      <c r="AC266">
        <f t="shared" si="79"/>
        <v>1078335.1651064514</v>
      </c>
      <c r="AD266">
        <f t="shared" si="80"/>
        <v>14.520012279336656</v>
      </c>
      <c r="AE266">
        <f t="shared" si="81"/>
        <v>3.2772482450243956</v>
      </c>
      <c r="AF266">
        <f t="shared" si="82"/>
        <v>1072437.2317643745</v>
      </c>
      <c r="AG266">
        <f t="shared" si="83"/>
        <v>0</v>
      </c>
      <c r="AH266">
        <f t="shared" si="84"/>
        <v>24.890618123197022</v>
      </c>
    </row>
    <row r="267" spans="18:34" x14ac:dyDescent="0.25">
      <c r="R267">
        <f t="shared" si="75"/>
        <v>10.333333333333334</v>
      </c>
      <c r="S267">
        <f t="shared" si="85"/>
        <v>11</v>
      </c>
      <c r="T267">
        <f t="shared" si="86"/>
        <v>8</v>
      </c>
      <c r="U267">
        <f t="shared" si="87"/>
        <v>248</v>
      </c>
      <c r="V267">
        <f t="shared" si="89"/>
        <v>69.103818397252283</v>
      </c>
      <c r="Y267">
        <f t="shared" si="90"/>
        <v>14.505658875685407</v>
      </c>
      <c r="Z267">
        <f t="shared" si="88"/>
        <v>0</v>
      </c>
      <c r="AA267">
        <f t="shared" si="77"/>
        <v>3.276629352584465</v>
      </c>
      <c r="AB267">
        <f t="shared" si="78"/>
        <v>1072437.2317643745</v>
      </c>
      <c r="AC267">
        <f t="shared" si="79"/>
        <v>1066539.2989297225</v>
      </c>
      <c r="AD267">
        <f t="shared" si="80"/>
        <v>14.491296112323463</v>
      </c>
      <c r="AE267">
        <f t="shared" si="81"/>
        <v>3.276010088122602</v>
      </c>
      <c r="AF267">
        <f t="shared" si="82"/>
        <v>1060643.5954471331</v>
      </c>
      <c r="AG267">
        <f t="shared" si="83"/>
        <v>0</v>
      </c>
      <c r="AH267">
        <f t="shared" si="84"/>
        <v>24.619771160798315</v>
      </c>
    </row>
    <row r="268" spans="18:34" x14ac:dyDescent="0.25">
      <c r="R268">
        <f t="shared" si="75"/>
        <v>10.375</v>
      </c>
      <c r="S268">
        <f t="shared" si="85"/>
        <v>11</v>
      </c>
      <c r="T268">
        <f t="shared" si="86"/>
        <v>9</v>
      </c>
      <c r="U268">
        <f t="shared" si="87"/>
        <v>249</v>
      </c>
      <c r="V268">
        <f t="shared" si="89"/>
        <v>69.103818397252283</v>
      </c>
      <c r="Y268">
        <f t="shared" si="90"/>
        <v>14.476938777924008</v>
      </c>
      <c r="Z268">
        <f t="shared" si="88"/>
        <v>0</v>
      </c>
      <c r="AA268">
        <f t="shared" si="77"/>
        <v>3.2753910577357179</v>
      </c>
      <c r="AB268">
        <f t="shared" si="78"/>
        <v>1060643.5954471333</v>
      </c>
      <c r="AC268">
        <f t="shared" si="79"/>
        <v>1054747.8915432091</v>
      </c>
      <c r="AD268">
        <f t="shared" si="80"/>
        <v>14.462581442498511</v>
      </c>
      <c r="AE268">
        <f t="shared" si="81"/>
        <v>3.274772027304595</v>
      </c>
      <c r="AF268">
        <f t="shared" si="82"/>
        <v>1048854.4161488367</v>
      </c>
      <c r="AG268">
        <f t="shared" si="83"/>
        <v>0</v>
      </c>
      <c r="AH268">
        <f t="shared" si="84"/>
        <v>24.349026525416281</v>
      </c>
    </row>
    <row r="269" spans="18:34" x14ac:dyDescent="0.25">
      <c r="R269">
        <f t="shared" si="75"/>
        <v>10.416666666666666</v>
      </c>
      <c r="S269">
        <f t="shared" si="85"/>
        <v>11</v>
      </c>
      <c r="T269">
        <f t="shared" si="86"/>
        <v>10</v>
      </c>
      <c r="U269">
        <f t="shared" si="87"/>
        <v>250</v>
      </c>
      <c r="V269">
        <f t="shared" si="89"/>
        <v>69.103818397252283</v>
      </c>
      <c r="Y269">
        <f t="shared" si="90"/>
        <v>14.448218983493488</v>
      </c>
      <c r="Z269">
        <f t="shared" si="88"/>
        <v>0</v>
      </c>
      <c r="AA269">
        <f t="shared" si="77"/>
        <v>3.2741528115280403</v>
      </c>
      <c r="AB269">
        <f t="shared" si="78"/>
        <v>1048854.4161488367</v>
      </c>
      <c r="AC269">
        <f t="shared" si="79"/>
        <v>1042960.9410880862</v>
      </c>
      <c r="AD269">
        <f t="shared" si="80"/>
        <v>14.433844711058448</v>
      </c>
      <c r="AE269">
        <f t="shared" si="81"/>
        <v>3.2735331262264098</v>
      </c>
      <c r="AF269">
        <f t="shared" si="82"/>
        <v>1037069.6968944217</v>
      </c>
      <c r="AG269">
        <f t="shared" si="83"/>
        <v>0</v>
      </c>
      <c r="AH269">
        <f t="shared" si="84"/>
        <v>24.078384209110119</v>
      </c>
    </row>
    <row r="270" spans="18:34" x14ac:dyDescent="0.25">
      <c r="R270">
        <f t="shared" si="75"/>
        <v>10.458333333333334</v>
      </c>
      <c r="S270">
        <f t="shared" si="85"/>
        <v>11</v>
      </c>
      <c r="T270">
        <f t="shared" si="86"/>
        <v>11</v>
      </c>
      <c r="U270">
        <f t="shared" si="87"/>
        <v>251</v>
      </c>
      <c r="V270">
        <f t="shared" si="89"/>
        <v>69.103818397252283</v>
      </c>
      <c r="Y270">
        <f t="shared" si="90"/>
        <v>14.419475879741073</v>
      </c>
      <c r="Z270">
        <f t="shared" si="88"/>
        <v>0</v>
      </c>
      <c r="AA270">
        <f t="shared" si="77"/>
        <v>3.2729136754953054</v>
      </c>
      <c r="AB270">
        <f t="shared" si="78"/>
        <v>1037069.6968944215</v>
      </c>
      <c r="AC270">
        <f t="shared" si="79"/>
        <v>1031178.4522785299</v>
      </c>
      <c r="AD270">
        <f t="shared" si="80"/>
        <v>14.40510704739388</v>
      </c>
      <c r="AE270">
        <f t="shared" si="81"/>
        <v>3.2722942247198046</v>
      </c>
      <c r="AF270">
        <f t="shared" si="82"/>
        <v>1025289.4376854302</v>
      </c>
      <c r="AG270">
        <f t="shared" si="83"/>
        <v>0</v>
      </c>
      <c r="AH270">
        <f t="shared" si="84"/>
        <v>23.807844281322808</v>
      </c>
    </row>
    <row r="271" spans="18:34" x14ac:dyDescent="0.25">
      <c r="R271">
        <f t="shared" si="75"/>
        <v>10.5</v>
      </c>
      <c r="S271">
        <f t="shared" si="85"/>
        <v>11</v>
      </c>
      <c r="T271">
        <f t="shared" si="86"/>
        <v>12</v>
      </c>
      <c r="U271">
        <f t="shared" si="87"/>
        <v>252</v>
      </c>
      <c r="V271">
        <f t="shared" si="89"/>
        <v>69.103818397252283</v>
      </c>
      <c r="Y271">
        <f t="shared" si="90"/>
        <v>14.390735456030608</v>
      </c>
      <c r="Z271">
        <f t="shared" si="88"/>
        <v>0</v>
      </c>
      <c r="AA271">
        <f t="shared" si="77"/>
        <v>3.2716746826107297</v>
      </c>
      <c r="AB271">
        <f t="shared" si="78"/>
        <v>1025289.4376854304</v>
      </c>
      <c r="AC271">
        <f t="shared" si="79"/>
        <v>1019400.4232567311</v>
      </c>
      <c r="AD271">
        <f t="shared" si="80"/>
        <v>14.376349661237132</v>
      </c>
      <c r="AE271">
        <f t="shared" si="81"/>
        <v>3.2710545760173786</v>
      </c>
      <c r="AF271">
        <f t="shared" si="82"/>
        <v>1013513.6412117678</v>
      </c>
      <c r="AG271">
        <f t="shared" si="83"/>
        <v>0</v>
      </c>
      <c r="AH271">
        <f t="shared" si="84"/>
        <v>23.537406742089772</v>
      </c>
    </row>
    <row r="272" spans="18:34" x14ac:dyDescent="0.25">
      <c r="R272">
        <f t="shared" si="75"/>
        <v>10.541666666666666</v>
      </c>
      <c r="S272">
        <f t="shared" si="85"/>
        <v>11</v>
      </c>
      <c r="T272">
        <f t="shared" si="86"/>
        <v>13</v>
      </c>
      <c r="U272">
        <f t="shared" ref="U272:U307" si="91">(S272-1)*24+T272</f>
        <v>253</v>
      </c>
      <c r="V272">
        <f t="shared" ref="V272:V307" si="92">V271</f>
        <v>69.103818397252283</v>
      </c>
      <c r="Y272">
        <f t="shared" si="90"/>
        <v>14.361969319752475</v>
      </c>
      <c r="Z272">
        <f t="shared" ref="Z272:Z307" si="93">(V273-V272)*43560/3600</f>
        <v>0</v>
      </c>
      <c r="AA272">
        <f t="shared" si="77"/>
        <v>3.2704347044915236</v>
      </c>
      <c r="AB272">
        <f t="shared" si="78"/>
        <v>1013513.641211768</v>
      </c>
      <c r="AC272">
        <f t="shared" si="79"/>
        <v>1007626.8587436833</v>
      </c>
      <c r="AD272">
        <f t="shared" si="80"/>
        <v>14.34758897723421</v>
      </c>
      <c r="AE272">
        <f t="shared" si="81"/>
        <v>3.2698148329211141</v>
      </c>
      <c r="AF272">
        <f t="shared" si="82"/>
        <v>1001742.307813252</v>
      </c>
      <c r="AG272">
        <f t="shared" si="83"/>
        <v>0</v>
      </c>
      <c r="AH272">
        <f t="shared" si="84"/>
        <v>23.26707165316272</v>
      </c>
    </row>
    <row r="273" spans="18:34" x14ac:dyDescent="0.25">
      <c r="R273">
        <f t="shared" si="75"/>
        <v>10.583333333333334</v>
      </c>
      <c r="S273">
        <f t="shared" si="85"/>
        <v>11</v>
      </c>
      <c r="T273">
        <f t="shared" si="86"/>
        <v>14</v>
      </c>
      <c r="U273">
        <f t="shared" si="91"/>
        <v>254</v>
      </c>
      <c r="V273">
        <f t="shared" si="92"/>
        <v>69.103818397252283</v>
      </c>
      <c r="Y273">
        <f t="shared" si="90"/>
        <v>14.333208176156511</v>
      </c>
      <c r="Z273">
        <f t="shared" si="93"/>
        <v>0</v>
      </c>
      <c r="AA273">
        <f t="shared" si="77"/>
        <v>3.2691949614702893</v>
      </c>
      <c r="AB273">
        <f t="shared" si="78"/>
        <v>1001742.3078132517</v>
      </c>
      <c r="AC273">
        <f t="shared" si="79"/>
        <v>995857.75688260526</v>
      </c>
      <c r="AD273">
        <f t="shared" si="80"/>
        <v>14.318810845713891</v>
      </c>
      <c r="AE273">
        <f t="shared" si="81"/>
        <v>3.2685744331332418</v>
      </c>
      <c r="AF273">
        <f t="shared" si="82"/>
        <v>989975.43985397206</v>
      </c>
      <c r="AG273">
        <f t="shared" si="83"/>
        <v>0</v>
      </c>
      <c r="AH273">
        <f t="shared" si="84"/>
        <v>22.996839022342787</v>
      </c>
    </row>
    <row r="274" spans="18:34" x14ac:dyDescent="0.25">
      <c r="R274">
        <f t="shared" si="75"/>
        <v>10.625</v>
      </c>
      <c r="S274">
        <f t="shared" si="85"/>
        <v>11</v>
      </c>
      <c r="T274">
        <f t="shared" si="86"/>
        <v>15</v>
      </c>
      <c r="U274">
        <f t="shared" si="91"/>
        <v>255</v>
      </c>
      <c r="V274">
        <f t="shared" si="92"/>
        <v>69.103818397252283</v>
      </c>
      <c r="Y274">
        <f t="shared" si="90"/>
        <v>14.304418980807355</v>
      </c>
      <c r="Z274">
        <f t="shared" si="93"/>
        <v>0</v>
      </c>
      <c r="AA274">
        <f t="shared" si="77"/>
        <v>3.2679541403620882</v>
      </c>
      <c r="AB274">
        <f t="shared" si="78"/>
        <v>989975.43985397182</v>
      </c>
      <c r="AC274">
        <f t="shared" si="79"/>
        <v>984093.12240132003</v>
      </c>
      <c r="AD274">
        <f t="shared" si="80"/>
        <v>14.290027114863404</v>
      </c>
      <c r="AE274">
        <f t="shared" si="81"/>
        <v>3.2673338475462219</v>
      </c>
      <c r="AF274">
        <f t="shared" si="82"/>
        <v>978213.03800280544</v>
      </c>
      <c r="AG274">
        <f t="shared" si="83"/>
        <v>0</v>
      </c>
      <c r="AH274">
        <f t="shared" si="84"/>
        <v>22.726708903902015</v>
      </c>
    </row>
    <row r="275" spans="18:34" x14ac:dyDescent="0.25">
      <c r="R275">
        <f t="shared" si="75"/>
        <v>10.666666666666666</v>
      </c>
      <c r="S275">
        <f t="shared" si="85"/>
        <v>11</v>
      </c>
      <c r="T275">
        <f t="shared" si="86"/>
        <v>16</v>
      </c>
      <c r="U275">
        <f t="shared" si="91"/>
        <v>256</v>
      </c>
      <c r="V275">
        <f t="shared" si="92"/>
        <v>69.103818397252283</v>
      </c>
      <c r="Y275">
        <f t="shared" si="90"/>
        <v>14.275637026361709</v>
      </c>
      <c r="Z275">
        <f t="shared" si="93"/>
        <v>0</v>
      </c>
      <c r="AA275">
        <f t="shared" si="77"/>
        <v>3.2667136437310198</v>
      </c>
      <c r="AB275">
        <f t="shared" si="78"/>
        <v>978213.03800280567</v>
      </c>
      <c r="AC275">
        <f t="shared" si="79"/>
        <v>972332.95344408986</v>
      </c>
      <c r="AD275">
        <f t="shared" si="80"/>
        <v>14.261228146973986</v>
      </c>
      <c r="AE275">
        <f t="shared" si="81"/>
        <v>3.2660926931982819</v>
      </c>
      <c r="AF275">
        <f t="shared" si="82"/>
        <v>966455.1043072918</v>
      </c>
      <c r="AG275">
        <f t="shared" si="83"/>
        <v>0</v>
      </c>
      <c r="AH275">
        <f t="shared" si="84"/>
        <v>22.456681313195723</v>
      </c>
    </row>
    <row r="276" spans="18:34" x14ac:dyDescent="0.25">
      <c r="R276">
        <f t="shared" si="75"/>
        <v>10.708333333333334</v>
      </c>
      <c r="S276">
        <f t="shared" si="85"/>
        <v>11</v>
      </c>
      <c r="T276">
        <f t="shared" si="86"/>
        <v>17</v>
      </c>
      <c r="U276">
        <f t="shared" si="91"/>
        <v>257</v>
      </c>
      <c r="V276">
        <f t="shared" si="92"/>
        <v>69.103818397252283</v>
      </c>
      <c r="Y276">
        <f t="shared" si="90"/>
        <v>14.246824745385856</v>
      </c>
      <c r="Z276">
        <f t="shared" si="93"/>
        <v>0</v>
      </c>
      <c r="AA276">
        <f t="shared" si="77"/>
        <v>3.2654719787312705</v>
      </c>
      <c r="AB276">
        <f t="shared" si="78"/>
        <v>966455.10430729215</v>
      </c>
      <c r="AC276">
        <f t="shared" si="79"/>
        <v>960577.25474557583</v>
      </c>
      <c r="AD276">
        <f t="shared" si="80"/>
        <v>14.232421342756483</v>
      </c>
      <c r="AE276">
        <f t="shared" si="81"/>
        <v>3.2648512642193865</v>
      </c>
      <c r="AF276">
        <f t="shared" si="82"/>
        <v>954701.63975610235</v>
      </c>
      <c r="AG276">
        <f t="shared" si="83"/>
        <v>0</v>
      </c>
      <c r="AH276">
        <f t="shared" si="84"/>
        <v>22.186756297228929</v>
      </c>
    </row>
    <row r="277" spans="18:34" x14ac:dyDescent="0.25">
      <c r="R277">
        <f t="shared" ref="R277:R340" si="94">U277/24</f>
        <v>10.75</v>
      </c>
      <c r="S277">
        <f t="shared" si="85"/>
        <v>11</v>
      </c>
      <c r="T277">
        <f t="shared" si="86"/>
        <v>18</v>
      </c>
      <c r="U277">
        <f t="shared" si="91"/>
        <v>258</v>
      </c>
      <c r="V277">
        <f t="shared" si="92"/>
        <v>69.103818397252283</v>
      </c>
      <c r="Y277">
        <f t="shared" si="90"/>
        <v>14.218021888766117</v>
      </c>
      <c r="Z277">
        <f t="shared" si="93"/>
        <v>0</v>
      </c>
      <c r="AA277">
        <f t="shared" ref="AA277:AA340" si="95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3.2642307250037166</v>
      </c>
      <c r="AB277">
        <f t="shared" ref="AB277:AB340" si="96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954701.63975610246</v>
      </c>
      <c r="AC277">
        <f t="shared" ref="AC277:AC340" si="97">MAX(0,AB277+(Z277-AA277)*1800)</f>
        <v>948826.02445109573</v>
      </c>
      <c r="AD277">
        <f t="shared" ref="AD277:AD340" si="98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14.203601447132197</v>
      </c>
      <c r="AE277">
        <f t="shared" ref="AE277:AE340" si="99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3.263609351823284</v>
      </c>
      <c r="AF277">
        <f t="shared" ref="AF277:AF340" si="100">MAX(0,AB277+(Z277-AE277)*3600)</f>
        <v>942952.6460895387</v>
      </c>
      <c r="AG277">
        <f t="shared" ref="AG277:AG340" si="101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  <c r="AH277">
        <f t="shared" ref="AH277:AH340" si="102">AB277/43560</f>
        <v>21.916933878698405</v>
      </c>
    </row>
    <row r="278" spans="18:34" x14ac:dyDescent="0.25">
      <c r="R278">
        <f t="shared" si="94"/>
        <v>10.791666666666666</v>
      </c>
      <c r="S278">
        <f t="shared" si="85"/>
        <v>11</v>
      </c>
      <c r="T278">
        <f t="shared" si="86"/>
        <v>19</v>
      </c>
      <c r="U278">
        <f t="shared" si="91"/>
        <v>259</v>
      </c>
      <c r="V278">
        <f t="shared" si="92"/>
        <v>69.103818397252283</v>
      </c>
      <c r="Y278">
        <f t="shared" si="90"/>
        <v>14.189186495597742</v>
      </c>
      <c r="Z278">
        <f t="shared" si="93"/>
        <v>0</v>
      </c>
      <c r="AA278">
        <f t="shared" si="95"/>
        <v>3.2629882152098482</v>
      </c>
      <c r="AB278">
        <f t="shared" si="96"/>
        <v>942952.64608953847</v>
      </c>
      <c r="AC278">
        <f t="shared" si="97"/>
        <v>937079.26730216073</v>
      </c>
      <c r="AD278">
        <f t="shared" si="98"/>
        <v>14.174771543018203</v>
      </c>
      <c r="AE278">
        <f t="shared" si="99"/>
        <v>3.2623670785513803</v>
      </c>
      <c r="AF278">
        <f t="shared" si="100"/>
        <v>931208.12460675347</v>
      </c>
      <c r="AG278">
        <f t="shared" si="101"/>
        <v>0</v>
      </c>
      <c r="AH278">
        <f t="shared" si="102"/>
        <v>21.647214097555981</v>
      </c>
    </row>
    <row r="279" spans="18:34" x14ac:dyDescent="0.25">
      <c r="R279">
        <f t="shared" si="94"/>
        <v>10.833333333333334</v>
      </c>
      <c r="S279">
        <f t="shared" si="85"/>
        <v>11</v>
      </c>
      <c r="T279">
        <f t="shared" si="86"/>
        <v>20</v>
      </c>
      <c r="U279">
        <f t="shared" si="91"/>
        <v>260</v>
      </c>
      <c r="V279">
        <f t="shared" si="92"/>
        <v>69.103818397252283</v>
      </c>
      <c r="Y279">
        <f t="shared" si="90"/>
        <v>14.160362078448356</v>
      </c>
      <c r="Z279">
        <f t="shared" si="93"/>
        <v>0</v>
      </c>
      <c r="AA279">
        <f t="shared" si="95"/>
        <v>3.2617461783698607</v>
      </c>
      <c r="AB279">
        <f t="shared" si="96"/>
        <v>931208.12460675358</v>
      </c>
      <c r="AC279">
        <f t="shared" si="97"/>
        <v>925336.98148568778</v>
      </c>
      <c r="AD279">
        <f t="shared" si="98"/>
        <v>14.145930628031058</v>
      </c>
      <c r="AE279">
        <f t="shared" si="99"/>
        <v>3.2611244046097783</v>
      </c>
      <c r="AF279">
        <f t="shared" si="100"/>
        <v>919468.07675015833</v>
      </c>
      <c r="AG279">
        <f t="shared" si="101"/>
        <v>0</v>
      </c>
      <c r="AH279">
        <f t="shared" si="102"/>
        <v>21.377596983626116</v>
      </c>
    </row>
    <row r="280" spans="18:34" x14ac:dyDescent="0.25">
      <c r="R280">
        <f t="shared" si="94"/>
        <v>10.875</v>
      </c>
      <c r="S280">
        <f t="shared" si="85"/>
        <v>11</v>
      </c>
      <c r="T280">
        <f t="shared" si="86"/>
        <v>21</v>
      </c>
      <c r="U280">
        <f t="shared" si="91"/>
        <v>261</v>
      </c>
      <c r="V280">
        <f t="shared" si="92"/>
        <v>69.103818397252283</v>
      </c>
      <c r="Y280">
        <f t="shared" si="90"/>
        <v>14.131504113181</v>
      </c>
      <c r="Z280">
        <f t="shared" si="93"/>
        <v>0</v>
      </c>
      <c r="AA280">
        <f t="shared" si="95"/>
        <v>3.2605028453950551</v>
      </c>
      <c r="AB280">
        <f t="shared" si="96"/>
        <v>919468.0767501581</v>
      </c>
      <c r="AC280">
        <f t="shared" si="97"/>
        <v>913599.17162844702</v>
      </c>
      <c r="AD280">
        <f t="shared" si="98"/>
        <v>14.117077597381659</v>
      </c>
      <c r="AE280">
        <f t="shared" si="99"/>
        <v>3.2598812861394326</v>
      </c>
      <c r="AF280">
        <f t="shared" si="100"/>
        <v>907732.50412005617</v>
      </c>
      <c r="AG280">
        <f t="shared" si="101"/>
        <v>0</v>
      </c>
      <c r="AH280">
        <f t="shared" si="102"/>
        <v>21.108082570021995</v>
      </c>
    </row>
    <row r="281" spans="18:34" x14ac:dyDescent="0.25">
      <c r="R281">
        <f t="shared" si="94"/>
        <v>10.916666666666666</v>
      </c>
      <c r="S281">
        <f t="shared" si="85"/>
        <v>11</v>
      </c>
      <c r="T281">
        <f t="shared" si="86"/>
        <v>22</v>
      </c>
      <c r="U281">
        <f t="shared" si="91"/>
        <v>262</v>
      </c>
      <c r="V281">
        <f t="shared" si="92"/>
        <v>69.103818397252283</v>
      </c>
      <c r="Y281">
        <f t="shared" si="90"/>
        <v>14.102656581920668</v>
      </c>
      <c r="Z281">
        <f t="shared" si="93"/>
        <v>0</v>
      </c>
      <c r="AA281">
        <f t="shared" si="95"/>
        <v>3.2592599638631512</v>
      </c>
      <c r="AB281">
        <f t="shared" si="96"/>
        <v>907732.50412005582</v>
      </c>
      <c r="AC281">
        <f t="shared" si="97"/>
        <v>901865.83618510212</v>
      </c>
      <c r="AD281">
        <f t="shared" si="98"/>
        <v>14.088215571198225</v>
      </c>
      <c r="AE281">
        <f t="shared" si="99"/>
        <v>3.2586378471482051</v>
      </c>
      <c r="AF281">
        <f t="shared" si="100"/>
        <v>896001.40787032223</v>
      </c>
      <c r="AG281">
        <f t="shared" si="101"/>
        <v>0</v>
      </c>
      <c r="AH281">
        <f t="shared" si="102"/>
        <v>20.838670893481538</v>
      </c>
    </row>
    <row r="282" spans="18:34" x14ac:dyDescent="0.25">
      <c r="R282">
        <f t="shared" si="94"/>
        <v>10.958333333333334</v>
      </c>
      <c r="S282">
        <f t="shared" si="85"/>
        <v>11</v>
      </c>
      <c r="T282">
        <f t="shared" si="86"/>
        <v>23</v>
      </c>
      <c r="U282">
        <f t="shared" si="91"/>
        <v>263</v>
      </c>
      <c r="V282">
        <f t="shared" si="92"/>
        <v>69.103818397252283</v>
      </c>
      <c r="Y282">
        <f t="shared" si="90"/>
        <v>14.073777479500437</v>
      </c>
      <c r="Z282">
        <f t="shared" si="93"/>
        <v>0</v>
      </c>
      <c r="AA282">
        <f t="shared" si="95"/>
        <v>3.2580158648705271</v>
      </c>
      <c r="AB282">
        <f t="shared" si="96"/>
        <v>896001.40787032223</v>
      </c>
      <c r="AC282">
        <f t="shared" si="97"/>
        <v>890136.97931355529</v>
      </c>
      <c r="AD282">
        <f t="shared" si="98"/>
        <v>14.059339387206883</v>
      </c>
      <c r="AE282">
        <f t="shared" si="99"/>
        <v>3.2573938825671838</v>
      </c>
      <c r="AF282">
        <f t="shared" si="100"/>
        <v>884274.78989308036</v>
      </c>
      <c r="AG282">
        <f t="shared" si="101"/>
        <v>0</v>
      </c>
      <c r="AH282">
        <f t="shared" si="102"/>
        <v>20.569361980494083</v>
      </c>
    </row>
    <row r="283" spans="18:34" x14ac:dyDescent="0.25">
      <c r="R283">
        <f t="shared" si="94"/>
        <v>11</v>
      </c>
      <c r="S283">
        <f t="shared" si="85"/>
        <v>11</v>
      </c>
      <c r="T283">
        <f t="shared" si="86"/>
        <v>24</v>
      </c>
      <c r="U283">
        <f t="shared" si="91"/>
        <v>264</v>
      </c>
      <c r="V283">
        <f t="shared" si="92"/>
        <v>69.103818397252283</v>
      </c>
      <c r="Y283">
        <f t="shared" si="90"/>
        <v>14.044906807616934</v>
      </c>
      <c r="Z283">
        <f t="shared" si="93"/>
        <v>0</v>
      </c>
      <c r="AA283">
        <f t="shared" si="95"/>
        <v>3.256772137747022</v>
      </c>
      <c r="AB283">
        <f t="shared" si="96"/>
        <v>884274.78989308036</v>
      </c>
      <c r="AC283">
        <f t="shared" si="97"/>
        <v>878412.60004513571</v>
      </c>
      <c r="AD283">
        <f t="shared" si="98"/>
        <v>14.030456157360478</v>
      </c>
      <c r="AE283">
        <f t="shared" si="99"/>
        <v>3.2561496749969958</v>
      </c>
      <c r="AF283">
        <f t="shared" si="100"/>
        <v>872552.65106309112</v>
      </c>
      <c r="AG283">
        <f t="shared" si="101"/>
        <v>0</v>
      </c>
      <c r="AH283">
        <f t="shared" si="102"/>
        <v>20.300155874496795</v>
      </c>
    </row>
    <row r="284" spans="18:34" x14ac:dyDescent="0.25">
      <c r="R284">
        <f t="shared" si="94"/>
        <v>11.041666666666666</v>
      </c>
      <c r="S284">
        <f t="shared" si="85"/>
        <v>12</v>
      </c>
      <c r="T284">
        <f t="shared" si="86"/>
        <v>1</v>
      </c>
      <c r="U284">
        <f t="shared" si="91"/>
        <v>265</v>
      </c>
      <c r="V284">
        <f t="shared" si="92"/>
        <v>69.103818397252283</v>
      </c>
      <c r="Y284">
        <f t="shared" si="90"/>
        <v>14.016006475546458</v>
      </c>
      <c r="Z284">
        <f t="shared" si="93"/>
        <v>0</v>
      </c>
      <c r="AA284">
        <f t="shared" si="95"/>
        <v>3.2555272692062633</v>
      </c>
      <c r="AB284">
        <f t="shared" si="96"/>
        <v>872552.65106309112</v>
      </c>
      <c r="AC284">
        <f t="shared" si="97"/>
        <v>866692.70197851979</v>
      </c>
      <c r="AD284">
        <f t="shared" si="98"/>
        <v>14.001556793479624</v>
      </c>
      <c r="AE284">
        <f t="shared" si="99"/>
        <v>3.2549048634046414</v>
      </c>
      <c r="AF284">
        <f t="shared" si="100"/>
        <v>860834.99355483439</v>
      </c>
      <c r="AG284">
        <f t="shared" si="101"/>
        <v>0</v>
      </c>
      <c r="AH284">
        <f t="shared" si="102"/>
        <v>20.03105259557142</v>
      </c>
    </row>
    <row r="285" spans="18:34" x14ac:dyDescent="0.25">
      <c r="R285">
        <f t="shared" si="94"/>
        <v>11.083333333333334</v>
      </c>
      <c r="S285">
        <f t="shared" si="85"/>
        <v>12</v>
      </c>
      <c r="T285">
        <f t="shared" si="86"/>
        <v>2</v>
      </c>
      <c r="U285">
        <f t="shared" si="91"/>
        <v>266</v>
      </c>
      <c r="V285">
        <f t="shared" si="92"/>
        <v>69.103818397252283</v>
      </c>
      <c r="Y285">
        <f t="shared" si="90"/>
        <v>13.987112636518376</v>
      </c>
      <c r="Z285">
        <f t="shared" si="93"/>
        <v>0</v>
      </c>
      <c r="AA285">
        <f t="shared" si="95"/>
        <v>3.2542826955914923</v>
      </c>
      <c r="AB285">
        <f t="shared" si="96"/>
        <v>860834.99355483428</v>
      </c>
      <c r="AC285">
        <f t="shared" si="97"/>
        <v>854977.2847027696</v>
      </c>
      <c r="AD285">
        <f t="shared" si="98"/>
        <v>13.972652267136755</v>
      </c>
      <c r="AE285">
        <f t="shared" si="99"/>
        <v>3.2536598837124382</v>
      </c>
      <c r="AF285">
        <f t="shared" si="100"/>
        <v>849121.8179734695</v>
      </c>
      <c r="AG285">
        <f t="shared" si="101"/>
        <v>0</v>
      </c>
      <c r="AH285">
        <f t="shared" si="102"/>
        <v>19.76205219363715</v>
      </c>
    </row>
    <row r="286" spans="18:34" x14ac:dyDescent="0.25">
      <c r="R286">
        <f t="shared" si="94"/>
        <v>11.125</v>
      </c>
      <c r="S286">
        <f t="shared" si="85"/>
        <v>12</v>
      </c>
      <c r="T286">
        <f t="shared" si="86"/>
        <v>3</v>
      </c>
      <c r="U286">
        <f t="shared" si="91"/>
        <v>267</v>
      </c>
      <c r="V286">
        <f t="shared" si="92"/>
        <v>69.103818397252283</v>
      </c>
      <c r="Y286">
        <f t="shared" si="90"/>
        <v>13.958190981933573</v>
      </c>
      <c r="Z286">
        <f t="shared" si="93"/>
        <v>0</v>
      </c>
      <c r="AA286">
        <f t="shared" si="95"/>
        <v>3.2530370539585705</v>
      </c>
      <c r="AB286">
        <f t="shared" si="96"/>
        <v>849121.81797346973</v>
      </c>
      <c r="AC286">
        <f t="shared" si="97"/>
        <v>843266.35127634427</v>
      </c>
      <c r="AD286">
        <f t="shared" si="98"/>
        <v>13.943729696809852</v>
      </c>
      <c r="AE286">
        <f t="shared" si="99"/>
        <v>3.2524142242081253</v>
      </c>
      <c r="AF286">
        <f t="shared" si="100"/>
        <v>837413.12676632043</v>
      </c>
      <c r="AG286">
        <f t="shared" si="101"/>
        <v>0</v>
      </c>
      <c r="AH286">
        <f t="shared" si="102"/>
        <v>19.493154682586542</v>
      </c>
    </row>
    <row r="287" spans="18:34" x14ac:dyDescent="0.25">
      <c r="R287">
        <f t="shared" si="94"/>
        <v>11.166666666666666</v>
      </c>
      <c r="S287">
        <f t="shared" si="85"/>
        <v>12</v>
      </c>
      <c r="T287">
        <f t="shared" si="86"/>
        <v>4</v>
      </c>
      <c r="U287">
        <f t="shared" si="91"/>
        <v>268</v>
      </c>
      <c r="V287">
        <f t="shared" si="92"/>
        <v>69.103818397252283</v>
      </c>
      <c r="Y287">
        <f t="shared" si="90"/>
        <v>13.929273949230559</v>
      </c>
      <c r="Z287">
        <f t="shared" si="93"/>
        <v>0</v>
      </c>
      <c r="AA287">
        <f t="shared" si="95"/>
        <v>3.2517916329529024</v>
      </c>
      <c r="AB287">
        <f t="shared" si="96"/>
        <v>837413.12676632067</v>
      </c>
      <c r="AC287">
        <f t="shared" si="97"/>
        <v>831559.90182700544</v>
      </c>
      <c r="AD287">
        <f t="shared" si="98"/>
        <v>13.91480378076858</v>
      </c>
      <c r="AE287">
        <f t="shared" si="99"/>
        <v>3.2511684688370734</v>
      </c>
      <c r="AF287">
        <f t="shared" si="100"/>
        <v>825708.92027850717</v>
      </c>
      <c r="AG287">
        <f t="shared" si="101"/>
        <v>0</v>
      </c>
      <c r="AH287">
        <f t="shared" si="102"/>
        <v>19.224360118602402</v>
      </c>
    </row>
    <row r="288" spans="18:34" x14ac:dyDescent="0.25">
      <c r="R288">
        <f t="shared" si="94"/>
        <v>11.208333333333334</v>
      </c>
      <c r="S288">
        <f t="shared" si="85"/>
        <v>12</v>
      </c>
      <c r="T288">
        <f t="shared" si="86"/>
        <v>5</v>
      </c>
      <c r="U288">
        <f t="shared" si="91"/>
        <v>269</v>
      </c>
      <c r="V288">
        <f t="shared" si="92"/>
        <v>69.103818397252283</v>
      </c>
      <c r="Y288">
        <f t="shared" si="90"/>
        <v>13.900330878899002</v>
      </c>
      <c r="Z288">
        <f t="shared" si="93"/>
        <v>0</v>
      </c>
      <c r="AA288">
        <f t="shared" si="95"/>
        <v>3.2505452146700122</v>
      </c>
      <c r="AB288">
        <f t="shared" si="96"/>
        <v>825708.9202785074</v>
      </c>
      <c r="AC288">
        <f t="shared" si="97"/>
        <v>819857.9388921014</v>
      </c>
      <c r="AD288">
        <f t="shared" si="98"/>
        <v>13.885857977430373</v>
      </c>
      <c r="AE288">
        <f t="shared" si="99"/>
        <v>3.2499219605202176</v>
      </c>
      <c r="AF288">
        <f t="shared" si="100"/>
        <v>814009.20122063463</v>
      </c>
      <c r="AG288">
        <f t="shared" si="101"/>
        <v>0</v>
      </c>
      <c r="AH288">
        <f t="shared" si="102"/>
        <v>18.955668509607609</v>
      </c>
    </row>
    <row r="289" spans="18:34" x14ac:dyDescent="0.25">
      <c r="R289">
        <f t="shared" si="94"/>
        <v>11.25</v>
      </c>
      <c r="S289">
        <f t="shared" si="85"/>
        <v>12</v>
      </c>
      <c r="T289">
        <f t="shared" si="86"/>
        <v>6</v>
      </c>
      <c r="U289">
        <f t="shared" si="91"/>
        <v>270</v>
      </c>
      <c r="V289">
        <f t="shared" si="92"/>
        <v>69.103818397252283</v>
      </c>
      <c r="Y289">
        <f t="shared" si="90"/>
        <v>13.871390625982002</v>
      </c>
      <c r="Z289">
        <f t="shared" si="93"/>
        <v>0</v>
      </c>
      <c r="AA289">
        <f t="shared" si="95"/>
        <v>3.249298945373857</v>
      </c>
      <c r="AB289">
        <f t="shared" si="96"/>
        <v>814009.20122063439</v>
      </c>
      <c r="AC289">
        <f t="shared" si="97"/>
        <v>808160.46311896143</v>
      </c>
      <c r="AD289">
        <f t="shared" si="98"/>
        <v>13.856910578118663</v>
      </c>
      <c r="AE289">
        <f t="shared" si="99"/>
        <v>3.2486754258996409</v>
      </c>
      <c r="AF289">
        <f t="shared" si="100"/>
        <v>802313.96968739573</v>
      </c>
      <c r="AG289">
        <f t="shared" si="101"/>
        <v>0</v>
      </c>
      <c r="AH289">
        <f t="shared" si="102"/>
        <v>18.687079917829074</v>
      </c>
    </row>
    <row r="290" spans="18:34" x14ac:dyDescent="0.25">
      <c r="R290">
        <f t="shared" si="94"/>
        <v>11.291666666666666</v>
      </c>
      <c r="S290">
        <f t="shared" si="85"/>
        <v>12</v>
      </c>
      <c r="T290">
        <f t="shared" si="86"/>
        <v>7</v>
      </c>
      <c r="U290">
        <f t="shared" si="91"/>
        <v>271</v>
      </c>
      <c r="V290">
        <f t="shared" si="92"/>
        <v>69.103818397252283</v>
      </c>
      <c r="Y290">
        <f t="shared" si="90"/>
        <v>13.842426046301274</v>
      </c>
      <c r="Z290">
        <f t="shared" si="93"/>
        <v>0</v>
      </c>
      <c r="AA290">
        <f t="shared" si="95"/>
        <v>3.2480517468693573</v>
      </c>
      <c r="AB290">
        <f t="shared" si="96"/>
        <v>802313.96968739596</v>
      </c>
      <c r="AC290">
        <f t="shared" si="97"/>
        <v>796467.47654303117</v>
      </c>
      <c r="AD290">
        <f t="shared" si="98"/>
        <v>13.827941515195416</v>
      </c>
      <c r="AE290">
        <f t="shared" si="99"/>
        <v>3.2474280678697109</v>
      </c>
      <c r="AF290">
        <f t="shared" si="100"/>
        <v>790623.22864306497</v>
      </c>
      <c r="AG290">
        <f t="shared" si="101"/>
        <v>0</v>
      </c>
      <c r="AH290">
        <f t="shared" si="102"/>
        <v>18.418594345440678</v>
      </c>
    </row>
    <row r="291" spans="18:34" x14ac:dyDescent="0.25">
      <c r="R291">
        <f t="shared" si="94"/>
        <v>11.333333333333334</v>
      </c>
      <c r="S291">
        <f t="shared" si="85"/>
        <v>12</v>
      </c>
      <c r="T291">
        <f t="shared" si="86"/>
        <v>8</v>
      </c>
      <c r="U291">
        <f t="shared" si="91"/>
        <v>272</v>
      </c>
      <c r="V291">
        <f t="shared" si="92"/>
        <v>69.103818397252283</v>
      </c>
      <c r="Y291">
        <f t="shared" si="90"/>
        <v>13.813462546622777</v>
      </c>
      <c r="Z291">
        <f t="shared" si="93"/>
        <v>0</v>
      </c>
      <c r="AA291">
        <f t="shared" si="95"/>
        <v>3.2468046283831793</v>
      </c>
      <c r="AB291">
        <f t="shared" si="96"/>
        <v>790623.22864306497</v>
      </c>
      <c r="AC291">
        <f t="shared" si="97"/>
        <v>784778.98031197523</v>
      </c>
      <c r="AD291">
        <f t="shared" si="98"/>
        <v>13.798972538669496</v>
      </c>
      <c r="AE291">
        <f t="shared" si="99"/>
        <v>3.2461807504150322</v>
      </c>
      <c r="AF291">
        <f t="shared" si="100"/>
        <v>778936.9779415708</v>
      </c>
      <c r="AG291">
        <f t="shared" si="101"/>
        <v>0</v>
      </c>
      <c r="AH291">
        <f t="shared" si="102"/>
        <v>18.150211860492767</v>
      </c>
    </row>
    <row r="292" spans="18:34" x14ac:dyDescent="0.25">
      <c r="R292">
        <f t="shared" si="94"/>
        <v>11.375</v>
      </c>
      <c r="S292">
        <f t="shared" si="85"/>
        <v>12</v>
      </c>
      <c r="T292">
        <f t="shared" si="86"/>
        <v>9</v>
      </c>
      <c r="U292">
        <f t="shared" si="91"/>
        <v>273</v>
      </c>
      <c r="V292">
        <f t="shared" si="92"/>
        <v>69.103818397252283</v>
      </c>
      <c r="Y292">
        <f t="shared" si="90"/>
        <v>13.784476363618818</v>
      </c>
      <c r="Z292">
        <f t="shared" si="93"/>
        <v>0</v>
      </c>
      <c r="AA292">
        <f t="shared" si="95"/>
        <v>3.2455566460715315</v>
      </c>
      <c r="AB292">
        <f t="shared" si="96"/>
        <v>778936.97794157069</v>
      </c>
      <c r="AC292">
        <f t="shared" si="97"/>
        <v>773094.97597864189</v>
      </c>
      <c r="AD292">
        <f t="shared" si="98"/>
        <v>13.76998018957924</v>
      </c>
      <c r="AE292">
        <f t="shared" si="99"/>
        <v>3.2449325417715618</v>
      </c>
      <c r="AF292">
        <f t="shared" si="100"/>
        <v>767255.22079119307</v>
      </c>
      <c r="AG292">
        <f t="shared" si="101"/>
        <v>0</v>
      </c>
      <c r="AH292">
        <f t="shared" si="102"/>
        <v>17.881932459632019</v>
      </c>
    </row>
    <row r="293" spans="18:34" x14ac:dyDescent="0.25">
      <c r="R293">
        <f t="shared" si="94"/>
        <v>11.416666666666666</v>
      </c>
      <c r="S293">
        <f t="shared" si="85"/>
        <v>12</v>
      </c>
      <c r="T293">
        <f t="shared" si="86"/>
        <v>10</v>
      </c>
      <c r="U293">
        <f t="shared" si="91"/>
        <v>274</v>
      </c>
      <c r="V293">
        <f t="shared" si="92"/>
        <v>69.103818397252283</v>
      </c>
      <c r="Y293">
        <f t="shared" si="90"/>
        <v>13.7554895906231</v>
      </c>
      <c r="Z293">
        <f t="shared" si="93"/>
        <v>0</v>
      </c>
      <c r="AA293">
        <f t="shared" si="95"/>
        <v>3.2443086774958587</v>
      </c>
      <c r="AB293">
        <f t="shared" si="96"/>
        <v>767255.22079119284</v>
      </c>
      <c r="AC293">
        <f t="shared" si="97"/>
        <v>761415.46517170034</v>
      </c>
      <c r="AD293">
        <f t="shared" si="98"/>
        <v>13.740989541521921</v>
      </c>
      <c r="AE293">
        <f t="shared" si="99"/>
        <v>3.2436844378842387</v>
      </c>
      <c r="AF293">
        <f t="shared" si="100"/>
        <v>755577.95681480959</v>
      </c>
      <c r="AG293">
        <f t="shared" si="101"/>
        <v>0</v>
      </c>
      <c r="AH293">
        <f t="shared" si="102"/>
        <v>17.613756216510396</v>
      </c>
    </row>
    <row r="294" spans="18:34" x14ac:dyDescent="0.25">
      <c r="R294">
        <f t="shared" si="94"/>
        <v>11.458333333333334</v>
      </c>
      <c r="S294">
        <f t="shared" si="85"/>
        <v>12</v>
      </c>
      <c r="T294">
        <f t="shared" si="86"/>
        <v>11</v>
      </c>
      <c r="U294">
        <f t="shared" si="91"/>
        <v>275</v>
      </c>
      <c r="V294">
        <f t="shared" si="92"/>
        <v>69.103818397252283</v>
      </c>
      <c r="Y294">
        <f t="shared" si="90"/>
        <v>13.726481709948555</v>
      </c>
      <c r="Z294">
        <f t="shared" si="93"/>
        <v>0</v>
      </c>
      <c r="AA294">
        <f t="shared" si="95"/>
        <v>3.2430599077775661</v>
      </c>
      <c r="AB294">
        <f t="shared" si="96"/>
        <v>755577.95681480959</v>
      </c>
      <c r="AC294">
        <f t="shared" si="97"/>
        <v>749740.44898081</v>
      </c>
      <c r="AD294">
        <f t="shared" si="98"/>
        <v>13.711973879674717</v>
      </c>
      <c r="AE294">
        <f t="shared" si="99"/>
        <v>3.2424353777268351</v>
      </c>
      <c r="AF294">
        <f t="shared" si="100"/>
        <v>743905.189454993</v>
      </c>
      <c r="AG294">
        <f t="shared" si="101"/>
        <v>0</v>
      </c>
      <c r="AH294">
        <f t="shared" si="102"/>
        <v>17.345683122470376</v>
      </c>
    </row>
    <row r="295" spans="18:34" x14ac:dyDescent="0.25">
      <c r="R295">
        <f t="shared" si="94"/>
        <v>11.5</v>
      </c>
      <c r="S295">
        <f t="shared" si="85"/>
        <v>12</v>
      </c>
      <c r="T295">
        <f t="shared" si="86"/>
        <v>12</v>
      </c>
      <c r="U295">
        <f t="shared" si="91"/>
        <v>276</v>
      </c>
      <c r="V295">
        <f t="shared" si="92"/>
        <v>69.103818397252283</v>
      </c>
      <c r="Y295">
        <f t="shared" si="90"/>
        <v>13.697471637071928</v>
      </c>
      <c r="Z295">
        <f t="shared" si="93"/>
        <v>0</v>
      </c>
      <c r="AA295">
        <f t="shared" si="95"/>
        <v>3.2418110882130016</v>
      </c>
      <c r="AB295">
        <f t="shared" si="96"/>
        <v>743905.18945499288</v>
      </c>
      <c r="AC295">
        <f t="shared" si="97"/>
        <v>738069.92949620949</v>
      </c>
      <c r="AD295">
        <f t="shared" si="98"/>
        <v>13.682961465393738</v>
      </c>
      <c r="AE295">
        <f t="shared" si="99"/>
        <v>3.2411864837942996</v>
      </c>
      <c r="AF295">
        <f t="shared" si="100"/>
        <v>732236.91811333341</v>
      </c>
      <c r="AG295">
        <f t="shared" si="101"/>
        <v>0</v>
      </c>
      <c r="AH295">
        <f t="shared" si="102"/>
        <v>17.077713256542538</v>
      </c>
    </row>
    <row r="296" spans="18:34" x14ac:dyDescent="0.25">
      <c r="R296">
        <f t="shared" si="94"/>
        <v>11.541666666666666</v>
      </c>
      <c r="S296">
        <f t="shared" si="85"/>
        <v>12</v>
      </c>
      <c r="T296">
        <f t="shared" si="86"/>
        <v>13</v>
      </c>
      <c r="U296">
        <f t="shared" si="91"/>
        <v>277</v>
      </c>
      <c r="V296">
        <f t="shared" si="92"/>
        <v>69.103818397252283</v>
      </c>
      <c r="Y296">
        <f t="shared" si="90"/>
        <v>13.668441964004467</v>
      </c>
      <c r="Z296">
        <f t="shared" si="93"/>
        <v>0</v>
      </c>
      <c r="AA296">
        <f t="shared" si="95"/>
        <v>3.240561527474545</v>
      </c>
      <c r="AB296">
        <f t="shared" si="96"/>
        <v>732236.91811333317</v>
      </c>
      <c r="AC296">
        <f t="shared" si="97"/>
        <v>726403.90736387903</v>
      </c>
      <c r="AD296">
        <f t="shared" si="98"/>
        <v>13.653922464191908</v>
      </c>
      <c r="AE296">
        <f t="shared" si="99"/>
        <v>3.2399365712226564</v>
      </c>
      <c r="AF296">
        <f t="shared" si="100"/>
        <v>720573.1464569316</v>
      </c>
      <c r="AG296">
        <f t="shared" si="101"/>
        <v>0</v>
      </c>
      <c r="AH296">
        <f t="shared" si="102"/>
        <v>16.809846604989282</v>
      </c>
    </row>
    <row r="297" spans="18:34" x14ac:dyDescent="0.25">
      <c r="R297">
        <f t="shared" si="94"/>
        <v>11.583333333333334</v>
      </c>
      <c r="S297">
        <f t="shared" si="85"/>
        <v>12</v>
      </c>
      <c r="T297">
        <f t="shared" si="86"/>
        <v>14</v>
      </c>
      <c r="U297">
        <f t="shared" si="91"/>
        <v>278</v>
      </c>
      <c r="V297">
        <f t="shared" si="92"/>
        <v>69.103818397252283</v>
      </c>
      <c r="Y297">
        <f t="shared" si="90"/>
        <v>13.639408564675534</v>
      </c>
      <c r="Z297">
        <f t="shared" si="93"/>
        <v>0</v>
      </c>
      <c r="AA297">
        <f t="shared" si="95"/>
        <v>3.2393118560217786</v>
      </c>
      <c r="AB297">
        <f t="shared" si="96"/>
        <v>720573.14645693183</v>
      </c>
      <c r="AC297">
        <f t="shared" si="97"/>
        <v>714742.38511609263</v>
      </c>
      <c r="AD297">
        <f t="shared" si="98"/>
        <v>13.624888188618245</v>
      </c>
      <c r="AE297">
        <f t="shared" si="99"/>
        <v>3.2386868836182514</v>
      </c>
      <c r="AF297">
        <f t="shared" si="100"/>
        <v>708913.8736759061</v>
      </c>
      <c r="AG297">
        <f t="shared" si="101"/>
        <v>0</v>
      </c>
      <c r="AH297">
        <f t="shared" si="102"/>
        <v>16.542083251995681</v>
      </c>
    </row>
    <row r="298" spans="18:34" x14ac:dyDescent="0.25">
      <c r="R298">
        <f t="shared" si="94"/>
        <v>11.625</v>
      </c>
      <c r="S298">
        <f t="shared" si="85"/>
        <v>12</v>
      </c>
      <c r="T298">
        <f t="shared" si="86"/>
        <v>15</v>
      </c>
      <c r="U298">
        <f t="shared" si="91"/>
        <v>279</v>
      </c>
      <c r="V298">
        <f t="shared" si="92"/>
        <v>69.103818397252283</v>
      </c>
      <c r="Y298">
        <f t="shared" si="90"/>
        <v>13.610357004116182</v>
      </c>
      <c r="Z298">
        <f t="shared" si="93"/>
        <v>0</v>
      </c>
      <c r="AA298">
        <f t="shared" si="95"/>
        <v>3.2380615006355562</v>
      </c>
      <c r="AB298">
        <f t="shared" si="96"/>
        <v>708913.8736759061</v>
      </c>
      <c r="AC298">
        <f t="shared" si="97"/>
        <v>703085.3629747621</v>
      </c>
      <c r="AD298">
        <f t="shared" si="98"/>
        <v>13.595825821456641</v>
      </c>
      <c r="AE298">
        <f t="shared" si="99"/>
        <v>3.237436117732158</v>
      </c>
      <c r="AF298">
        <f t="shared" si="100"/>
        <v>697259.10365207028</v>
      </c>
      <c r="AG298">
        <f t="shared" si="101"/>
        <v>0</v>
      </c>
      <c r="AH298">
        <f t="shared" si="102"/>
        <v>16.274423178969379</v>
      </c>
    </row>
    <row r="299" spans="18:34" x14ac:dyDescent="0.25">
      <c r="R299">
        <f t="shared" si="94"/>
        <v>11.666666666666666</v>
      </c>
      <c r="S299">
        <f t="shared" si="85"/>
        <v>12</v>
      </c>
      <c r="T299">
        <f t="shared" si="86"/>
        <v>16</v>
      </c>
      <c r="U299">
        <f t="shared" si="91"/>
        <v>280</v>
      </c>
      <c r="V299">
        <f t="shared" si="92"/>
        <v>69.103818397252283</v>
      </c>
      <c r="Y299">
        <f t="shared" si="90"/>
        <v>13.581300251756087</v>
      </c>
      <c r="Z299">
        <f t="shared" si="93"/>
        <v>0</v>
      </c>
      <c r="AA299">
        <f t="shared" si="95"/>
        <v>3.2368109763953736</v>
      </c>
      <c r="AB299">
        <f t="shared" si="96"/>
        <v>697259.10365207039</v>
      </c>
      <c r="AC299">
        <f t="shared" si="97"/>
        <v>691432.84389455873</v>
      </c>
      <c r="AD299">
        <f t="shared" si="98"/>
        <v>13.566769589142829</v>
      </c>
      <c r="AE299">
        <f t="shared" si="99"/>
        <v>3.2361856328150753</v>
      </c>
      <c r="AF299">
        <f t="shared" si="100"/>
        <v>685608.8353739361</v>
      </c>
      <c r="AG299">
        <f t="shared" si="101"/>
        <v>0</v>
      </c>
      <c r="AH299">
        <f t="shared" si="102"/>
        <v>16.006866475024573</v>
      </c>
    </row>
    <row r="300" spans="18:34" x14ac:dyDescent="0.25">
      <c r="R300">
        <f t="shared" si="94"/>
        <v>11.708333333333334</v>
      </c>
      <c r="S300">
        <f t="shared" si="85"/>
        <v>12</v>
      </c>
      <c r="T300">
        <f t="shared" si="86"/>
        <v>17</v>
      </c>
      <c r="U300">
        <f t="shared" si="91"/>
        <v>281</v>
      </c>
      <c r="V300">
        <f t="shared" si="92"/>
        <v>69.103818397252283</v>
      </c>
      <c r="Y300">
        <f t="shared" si="90"/>
        <v>13.552226708227531</v>
      </c>
      <c r="Z300">
        <f t="shared" si="93"/>
        <v>0</v>
      </c>
      <c r="AA300">
        <f t="shared" si="95"/>
        <v>3.2355598227196367</v>
      </c>
      <c r="AB300">
        <f t="shared" si="96"/>
        <v>685608.83537393587</v>
      </c>
      <c r="AC300">
        <f t="shared" si="97"/>
        <v>679784.82769304048</v>
      </c>
      <c r="AD300">
        <f t="shared" si="98"/>
        <v>13.537683829409081</v>
      </c>
      <c r="AE300">
        <f t="shared" si="99"/>
        <v>3.2349340127144299</v>
      </c>
      <c r="AF300">
        <f t="shared" si="100"/>
        <v>673963.07292816392</v>
      </c>
      <c r="AG300">
        <f t="shared" si="101"/>
        <v>0</v>
      </c>
      <c r="AH300">
        <f t="shared" si="102"/>
        <v>15.739413116940677</v>
      </c>
    </row>
    <row r="301" spans="18:34" x14ac:dyDescent="0.25">
      <c r="R301">
        <f t="shared" si="94"/>
        <v>11.75</v>
      </c>
      <c r="S301">
        <f t="shared" ref="S301:S364" si="103">S277+1</f>
        <v>12</v>
      </c>
      <c r="T301">
        <f t="shared" ref="T301:T364" si="104">T277</f>
        <v>18</v>
      </c>
      <c r="U301">
        <f t="shared" si="91"/>
        <v>282</v>
      </c>
      <c r="V301">
        <f t="shared" si="92"/>
        <v>69.103818397252283</v>
      </c>
      <c r="Y301">
        <f t="shared" si="90"/>
        <v>13.523146576250218</v>
      </c>
      <c r="Z301">
        <f t="shared" si="93"/>
        <v>0</v>
      </c>
      <c r="AA301">
        <f t="shared" si="95"/>
        <v>3.2343084447929327</v>
      </c>
      <c r="AB301">
        <f t="shared" si="96"/>
        <v>673963.07292816392</v>
      </c>
      <c r="AC301">
        <f t="shared" si="97"/>
        <v>668141.31772753666</v>
      </c>
      <c r="AD301">
        <f t="shared" si="98"/>
        <v>13.50860554452751</v>
      </c>
      <c r="AE301">
        <f t="shared" si="99"/>
        <v>3.2336827268296457</v>
      </c>
      <c r="AF301">
        <f t="shared" si="100"/>
        <v>662321.81511157716</v>
      </c>
      <c r="AG301">
        <f t="shared" si="101"/>
        <v>0</v>
      </c>
      <c r="AH301">
        <f t="shared" si="102"/>
        <v>15.472063198534526</v>
      </c>
    </row>
    <row r="302" spans="18:34" x14ac:dyDescent="0.25">
      <c r="R302">
        <f t="shared" si="94"/>
        <v>11.791666666666666</v>
      </c>
      <c r="S302">
        <f t="shared" si="103"/>
        <v>12</v>
      </c>
      <c r="T302">
        <f t="shared" si="104"/>
        <v>19</v>
      </c>
      <c r="U302">
        <f t="shared" si="91"/>
        <v>283</v>
      </c>
      <c r="V302">
        <f t="shared" si="92"/>
        <v>69.103818397252283</v>
      </c>
      <c r="Y302">
        <f t="shared" si="90"/>
        <v>13.494050953895121</v>
      </c>
      <c r="Z302">
        <f t="shared" si="93"/>
        <v>0</v>
      </c>
      <c r="AA302">
        <f t="shared" si="95"/>
        <v>3.2330564891717239</v>
      </c>
      <c r="AB302">
        <f t="shared" si="96"/>
        <v>662321.81511157739</v>
      </c>
      <c r="AC302">
        <f t="shared" si="97"/>
        <v>656502.31343106832</v>
      </c>
      <c r="AD302">
        <f t="shared" si="98"/>
        <v>13.479496365602294</v>
      </c>
      <c r="AE302">
        <f t="shared" si="99"/>
        <v>3.2324302516144665</v>
      </c>
      <c r="AF302">
        <f t="shared" si="100"/>
        <v>650685.06620576535</v>
      </c>
      <c r="AG302">
        <f t="shared" si="101"/>
        <v>0</v>
      </c>
      <c r="AH302">
        <f t="shared" si="102"/>
        <v>15.204816692184972</v>
      </c>
    </row>
    <row r="303" spans="18:34" x14ac:dyDescent="0.25">
      <c r="R303">
        <f t="shared" si="94"/>
        <v>11.833333333333334</v>
      </c>
      <c r="S303">
        <f t="shared" si="103"/>
        <v>12</v>
      </c>
      <c r="T303">
        <f t="shared" si="104"/>
        <v>20</v>
      </c>
      <c r="U303">
        <f t="shared" si="91"/>
        <v>284</v>
      </c>
      <c r="V303">
        <f t="shared" si="92"/>
        <v>69.103818397252283</v>
      </c>
      <c r="Y303">
        <f t="shared" si="90"/>
        <v>13.464947415707591</v>
      </c>
      <c r="Z303">
        <f t="shared" si="93"/>
        <v>0</v>
      </c>
      <c r="AA303">
        <f t="shared" si="95"/>
        <v>3.2318042566595135</v>
      </c>
      <c r="AB303">
        <f t="shared" si="96"/>
        <v>650685.06620576535</v>
      </c>
      <c r="AC303">
        <f t="shared" si="97"/>
        <v>644867.81854377827</v>
      </c>
      <c r="AD303">
        <f t="shared" si="98"/>
        <v>13.450395931943508</v>
      </c>
      <c r="AE303">
        <f t="shared" si="99"/>
        <v>3.2311781610926809</v>
      </c>
      <c r="AF303">
        <f t="shared" si="100"/>
        <v>639052.82482583169</v>
      </c>
      <c r="AG303">
        <f t="shared" si="101"/>
        <v>0</v>
      </c>
      <c r="AH303">
        <f t="shared" si="102"/>
        <v>14.937673696183777</v>
      </c>
    </row>
    <row r="304" spans="18:34" x14ac:dyDescent="0.25">
      <c r="R304">
        <f t="shared" si="94"/>
        <v>11.875</v>
      </c>
      <c r="S304">
        <f t="shared" si="103"/>
        <v>12</v>
      </c>
      <c r="T304">
        <f t="shared" si="104"/>
        <v>21</v>
      </c>
      <c r="U304">
        <f t="shared" si="91"/>
        <v>285</v>
      </c>
      <c r="V304">
        <f t="shared" si="92"/>
        <v>69.103818397252283</v>
      </c>
      <c r="Y304">
        <f t="shared" si="90"/>
        <v>13.435829618286878</v>
      </c>
      <c r="Z304">
        <f t="shared" si="93"/>
        <v>0</v>
      </c>
      <c r="AA304">
        <f t="shared" si="95"/>
        <v>3.2305514954226031</v>
      </c>
      <c r="AB304">
        <f t="shared" si="96"/>
        <v>639052.82482583146</v>
      </c>
      <c r="AC304">
        <f t="shared" si="97"/>
        <v>633237.83213407081</v>
      </c>
      <c r="AD304">
        <f t="shared" si="98"/>
        <v>13.421263307200801</v>
      </c>
      <c r="AE304">
        <f t="shared" si="99"/>
        <v>3.2299248298631147</v>
      </c>
      <c r="AF304">
        <f t="shared" si="100"/>
        <v>627425.09543832426</v>
      </c>
      <c r="AG304">
        <f t="shared" si="101"/>
        <v>0</v>
      </c>
      <c r="AH304">
        <f t="shared" si="102"/>
        <v>14.670634178738096</v>
      </c>
    </row>
    <row r="305" spans="18:34" x14ac:dyDescent="0.25">
      <c r="R305">
        <f t="shared" si="94"/>
        <v>11.916666666666666</v>
      </c>
      <c r="S305">
        <f t="shared" si="103"/>
        <v>12</v>
      </c>
      <c r="T305">
        <f t="shared" si="104"/>
        <v>22</v>
      </c>
      <c r="U305">
        <f t="shared" si="91"/>
        <v>286</v>
      </c>
      <c r="V305">
        <f t="shared" si="92"/>
        <v>69.103818397252283</v>
      </c>
      <c r="Y305">
        <f t="shared" si="90"/>
        <v>13.406702647289455</v>
      </c>
      <c r="Z305">
        <f t="shared" si="93"/>
        <v>0</v>
      </c>
      <c r="AA305">
        <f t="shared" si="95"/>
        <v>3.2292984074260307</v>
      </c>
      <c r="AB305">
        <f t="shared" si="96"/>
        <v>627425.09543832461</v>
      </c>
      <c r="AC305">
        <f t="shared" si="97"/>
        <v>621612.35830495774</v>
      </c>
      <c r="AD305">
        <f t="shared" si="98"/>
        <v>13.392140628171775</v>
      </c>
      <c r="AE305">
        <f t="shared" si="99"/>
        <v>3.2286719310206848</v>
      </c>
      <c r="AF305">
        <f t="shared" si="100"/>
        <v>615801.8764866502</v>
      </c>
      <c r="AG305">
        <f t="shared" si="101"/>
        <v>0</v>
      </c>
      <c r="AH305">
        <f t="shared" si="102"/>
        <v>14.403698242385781</v>
      </c>
    </row>
    <row r="306" spans="18:34" x14ac:dyDescent="0.25">
      <c r="R306">
        <f t="shared" si="94"/>
        <v>11.958333333333334</v>
      </c>
      <c r="S306">
        <f t="shared" si="103"/>
        <v>12</v>
      </c>
      <c r="T306">
        <f t="shared" si="104"/>
        <v>23</v>
      </c>
      <c r="U306">
        <f t="shared" si="91"/>
        <v>287</v>
      </c>
      <c r="V306">
        <f t="shared" si="92"/>
        <v>69.103818397252283</v>
      </c>
      <c r="Y306">
        <f t="shared" si="90"/>
        <v>13.377562578180607</v>
      </c>
      <c r="Z306">
        <f t="shared" si="93"/>
        <v>0</v>
      </c>
      <c r="AA306">
        <f t="shared" si="95"/>
        <v>3.2280448368888526</v>
      </c>
      <c r="AB306">
        <f t="shared" si="96"/>
        <v>615801.87648664997</v>
      </c>
      <c r="AC306">
        <f t="shared" si="97"/>
        <v>609991.39578025008</v>
      </c>
      <c r="AD306">
        <f t="shared" si="98"/>
        <v>13.362984530979128</v>
      </c>
      <c r="AE306">
        <f t="shared" si="99"/>
        <v>3.2274177428770225</v>
      </c>
      <c r="AF306">
        <f t="shared" si="100"/>
        <v>604183.17261229269</v>
      </c>
      <c r="AG306">
        <f t="shared" si="101"/>
        <v>0</v>
      </c>
      <c r="AH306">
        <f t="shared" si="102"/>
        <v>14.136865851392331</v>
      </c>
    </row>
    <row r="307" spans="18:34" x14ac:dyDescent="0.25">
      <c r="R307">
        <f t="shared" si="94"/>
        <v>12</v>
      </c>
      <c r="S307">
        <f t="shared" si="103"/>
        <v>12</v>
      </c>
      <c r="T307">
        <f t="shared" si="104"/>
        <v>24</v>
      </c>
      <c r="U307">
        <f t="shared" si="91"/>
        <v>288</v>
      </c>
      <c r="V307">
        <f t="shared" si="92"/>
        <v>69.103818397252283</v>
      </c>
      <c r="Y307">
        <f t="shared" si="90"/>
        <v>13.348412147767196</v>
      </c>
      <c r="Z307">
        <f t="shared" si="93"/>
        <v>0</v>
      </c>
      <c r="AA307">
        <f t="shared" si="95"/>
        <v>3.2267908925092059</v>
      </c>
      <c r="AB307">
        <f t="shared" si="96"/>
        <v>604183.17261229292</v>
      </c>
      <c r="AC307">
        <f t="shared" si="97"/>
        <v>598374.94900577632</v>
      </c>
      <c r="AD307">
        <f t="shared" si="98"/>
        <v>13.333839509601557</v>
      </c>
      <c r="AE307">
        <f t="shared" si="99"/>
        <v>3.2261640320159009</v>
      </c>
      <c r="AF307">
        <f t="shared" si="100"/>
        <v>592568.98209703574</v>
      </c>
      <c r="AG307">
        <f t="shared" si="101"/>
        <v>0</v>
      </c>
      <c r="AH307">
        <f t="shared" si="102"/>
        <v>13.870137112311591</v>
      </c>
    </row>
    <row r="308" spans="18:34" x14ac:dyDescent="0.25">
      <c r="R308">
        <f t="shared" si="94"/>
        <v>12.041666666666666</v>
      </c>
      <c r="S308">
        <f t="shared" si="103"/>
        <v>13</v>
      </c>
      <c r="T308">
        <f t="shared" si="104"/>
        <v>1</v>
      </c>
      <c r="U308">
        <f t="shared" ref="U308:U371" si="105">(S308-1)*24+T308</f>
        <v>289</v>
      </c>
      <c r="V308">
        <f t="shared" ref="V308:V371" si="106">V307</f>
        <v>69.103818397252283</v>
      </c>
      <c r="Y308">
        <f t="shared" si="90"/>
        <v>13.319249709962525</v>
      </c>
      <c r="Z308">
        <f t="shared" ref="Z308:Z371" si="107">(V309-V308)*43560/3600</f>
        <v>0</v>
      </c>
      <c r="AA308">
        <f t="shared" si="95"/>
        <v>3.225536508972795</v>
      </c>
      <c r="AB308">
        <f t="shared" si="96"/>
        <v>592568.98209703562</v>
      </c>
      <c r="AC308">
        <f t="shared" si="97"/>
        <v>586763.01638088457</v>
      </c>
      <c r="AD308">
        <f t="shared" si="98"/>
        <v>13.30465991332035</v>
      </c>
      <c r="AE308">
        <f t="shared" si="99"/>
        <v>3.2249089860585869</v>
      </c>
      <c r="AF308">
        <f t="shared" si="100"/>
        <v>580959.30974722467</v>
      </c>
      <c r="AG308">
        <f t="shared" si="101"/>
        <v>0</v>
      </c>
      <c r="AH308">
        <f t="shared" si="102"/>
        <v>13.603511985698706</v>
      </c>
    </row>
    <row r="309" spans="18:34" x14ac:dyDescent="0.25">
      <c r="R309">
        <f t="shared" si="94"/>
        <v>12.083333333333334</v>
      </c>
      <c r="S309">
        <f t="shared" si="103"/>
        <v>13</v>
      </c>
      <c r="T309">
        <f t="shared" si="104"/>
        <v>2</v>
      </c>
      <c r="U309">
        <f t="shared" si="105"/>
        <v>290</v>
      </c>
      <c r="V309">
        <f t="shared" si="106"/>
        <v>69.103818397252283</v>
      </c>
      <c r="Y309">
        <f t="shared" si="90"/>
        <v>13.290075793520883</v>
      </c>
      <c r="Z309">
        <f t="shared" si="107"/>
        <v>0</v>
      </c>
      <c r="AA309">
        <f t="shared" si="95"/>
        <v>3.224281707311516</v>
      </c>
      <c r="AB309">
        <f t="shared" si="96"/>
        <v>580959.30974722432</v>
      </c>
      <c r="AC309">
        <f t="shared" si="97"/>
        <v>575155.60267406364</v>
      </c>
      <c r="AD309">
        <f t="shared" si="98"/>
        <v>13.275491672616996</v>
      </c>
      <c r="AE309">
        <f t="shared" si="99"/>
        <v>3.2236544285169431</v>
      </c>
      <c r="AF309">
        <f t="shared" si="100"/>
        <v>569354.15380456334</v>
      </c>
      <c r="AG309">
        <f t="shared" si="101"/>
        <v>0</v>
      </c>
      <c r="AH309">
        <f t="shared" si="102"/>
        <v>13.336990581892202</v>
      </c>
    </row>
    <row r="310" spans="18:34" x14ac:dyDescent="0.25">
      <c r="R310">
        <f t="shared" si="94"/>
        <v>12.125</v>
      </c>
      <c r="S310">
        <f t="shared" si="103"/>
        <v>13</v>
      </c>
      <c r="T310">
        <f t="shared" si="104"/>
        <v>3</v>
      </c>
      <c r="U310">
        <f t="shared" si="105"/>
        <v>291</v>
      </c>
      <c r="V310">
        <f t="shared" si="106"/>
        <v>69.103818397252283</v>
      </c>
      <c r="Y310">
        <f t="shared" si="90"/>
        <v>13.260890889906229</v>
      </c>
      <c r="Z310">
        <f t="shared" si="107"/>
        <v>0</v>
      </c>
      <c r="AA310">
        <f t="shared" si="95"/>
        <v>3.223026507074501</v>
      </c>
      <c r="AB310">
        <f t="shared" si="96"/>
        <v>569354.1538045631</v>
      </c>
      <c r="AC310">
        <f t="shared" si="97"/>
        <v>563552.70609182899</v>
      </c>
      <c r="AD310">
        <f t="shared" si="98"/>
        <v>13.246289330494998</v>
      </c>
      <c r="AE310">
        <f t="shared" si="99"/>
        <v>3.2223985548079561</v>
      </c>
      <c r="AF310">
        <f t="shared" si="100"/>
        <v>557753.51900725451</v>
      </c>
      <c r="AG310">
        <f t="shared" si="101"/>
        <v>0</v>
      </c>
      <c r="AH310">
        <f t="shared" si="102"/>
        <v>13.070572860527161</v>
      </c>
    </row>
    <row r="311" spans="18:34" x14ac:dyDescent="0.25">
      <c r="R311">
        <f t="shared" si="94"/>
        <v>12.166666666666666</v>
      </c>
      <c r="S311">
        <f t="shared" si="103"/>
        <v>13</v>
      </c>
      <c r="T311">
        <f t="shared" si="104"/>
        <v>4</v>
      </c>
      <c r="U311">
        <f t="shared" si="105"/>
        <v>292</v>
      </c>
      <c r="V311">
        <f t="shared" si="106"/>
        <v>69.103818397252283</v>
      </c>
      <c r="Y311">
        <f t="shared" si="90"/>
        <v>13.231693460818125</v>
      </c>
      <c r="Z311">
        <f t="shared" si="107"/>
        <v>0</v>
      </c>
      <c r="AA311">
        <f t="shared" si="95"/>
        <v>3.2217708472331927</v>
      </c>
      <c r="AB311">
        <f t="shared" si="96"/>
        <v>557753.51900725416</v>
      </c>
      <c r="AC311">
        <f t="shared" si="97"/>
        <v>551954.33148223441</v>
      </c>
      <c r="AD311">
        <f t="shared" si="98"/>
        <v>13.217097590032704</v>
      </c>
      <c r="AE311">
        <f t="shared" si="99"/>
        <v>3.2211431396107555</v>
      </c>
      <c r="AF311">
        <f t="shared" si="100"/>
        <v>546157.40370465547</v>
      </c>
      <c r="AG311">
        <f t="shared" si="101"/>
        <v>0</v>
      </c>
      <c r="AH311">
        <f t="shared" si="102"/>
        <v>12.804258930377735</v>
      </c>
    </row>
    <row r="312" spans="18:34" x14ac:dyDescent="0.25">
      <c r="R312">
        <f t="shared" si="94"/>
        <v>12.208333333333334</v>
      </c>
      <c r="S312">
        <f t="shared" si="103"/>
        <v>13</v>
      </c>
      <c r="T312">
        <f t="shared" si="104"/>
        <v>5</v>
      </c>
      <c r="U312">
        <f t="shared" si="105"/>
        <v>293</v>
      </c>
      <c r="V312">
        <f t="shared" si="106"/>
        <v>69.103818397252283</v>
      </c>
      <c r="Y312">
        <f t="shared" si="90"/>
        <v>13.202485993677266</v>
      </c>
      <c r="Z312">
        <f t="shared" si="107"/>
        <v>0</v>
      </c>
      <c r="AA312">
        <f t="shared" si="95"/>
        <v>3.2205148265704917</v>
      </c>
      <c r="AB312">
        <f t="shared" si="96"/>
        <v>546157.40370465559</v>
      </c>
      <c r="AC312">
        <f t="shared" si="97"/>
        <v>540360.47701682872</v>
      </c>
      <c r="AD312">
        <f t="shared" si="98"/>
        <v>13.187872658165736</v>
      </c>
      <c r="AE312">
        <f t="shared" si="99"/>
        <v>3.219886444501737</v>
      </c>
      <c r="AF312">
        <f t="shared" si="100"/>
        <v>534565.81250444939</v>
      </c>
      <c r="AG312">
        <f t="shared" si="101"/>
        <v>0</v>
      </c>
      <c r="AH312">
        <f t="shared" si="102"/>
        <v>12.538048753550404</v>
      </c>
    </row>
    <row r="313" spans="18:34" x14ac:dyDescent="0.25">
      <c r="R313">
        <f t="shared" si="94"/>
        <v>12.25</v>
      </c>
      <c r="S313">
        <f t="shared" si="103"/>
        <v>13</v>
      </c>
      <c r="T313">
        <f t="shared" si="104"/>
        <v>6</v>
      </c>
      <c r="U313">
        <f t="shared" si="105"/>
        <v>294</v>
      </c>
      <c r="V313">
        <f t="shared" si="106"/>
        <v>69.103818397252283</v>
      </c>
      <c r="Y313">
        <f t="shared" si="90"/>
        <v>13.173265025318837</v>
      </c>
      <c r="Z313">
        <f t="shared" si="107"/>
        <v>0</v>
      </c>
      <c r="AA313">
        <f t="shared" si="95"/>
        <v>3.219258307650934</v>
      </c>
      <c r="AB313">
        <f t="shared" si="96"/>
        <v>534565.81250444916</v>
      </c>
      <c r="AC313">
        <f t="shared" si="97"/>
        <v>528771.14755067753</v>
      </c>
      <c r="AD313">
        <f t="shared" si="98"/>
        <v>13.158657391359244</v>
      </c>
      <c r="AE313">
        <f t="shared" si="99"/>
        <v>3.2186301707522844</v>
      </c>
      <c r="AF313">
        <f t="shared" si="100"/>
        <v>522978.74388974096</v>
      </c>
      <c r="AG313">
        <f t="shared" si="101"/>
        <v>0</v>
      </c>
      <c r="AH313">
        <f t="shared" si="102"/>
        <v>12.271942435822984</v>
      </c>
    </row>
    <row r="314" spans="18:34" x14ac:dyDescent="0.25">
      <c r="R314">
        <f t="shared" si="94"/>
        <v>12.291666666666666</v>
      </c>
      <c r="S314">
        <f t="shared" si="103"/>
        <v>13</v>
      </c>
      <c r="T314">
        <f t="shared" si="104"/>
        <v>7</v>
      </c>
      <c r="U314">
        <f t="shared" si="105"/>
        <v>295</v>
      </c>
      <c r="V314">
        <f t="shared" si="106"/>
        <v>69.103818397252283</v>
      </c>
      <c r="Y314">
        <f t="shared" si="90"/>
        <v>13.144034896453819</v>
      </c>
      <c r="Z314">
        <f t="shared" si="107"/>
        <v>0</v>
      </c>
      <c r="AA314">
        <f t="shared" si="95"/>
        <v>3.2180014628189415</v>
      </c>
      <c r="AB314">
        <f t="shared" si="96"/>
        <v>522978.74388974067</v>
      </c>
      <c r="AC314">
        <f t="shared" si="97"/>
        <v>517186.34125666658</v>
      </c>
      <c r="AD314">
        <f t="shared" si="98"/>
        <v>13.129409771508012</v>
      </c>
      <c r="AE314">
        <f t="shared" si="99"/>
        <v>3.2173726504981968</v>
      </c>
      <c r="AF314">
        <f t="shared" si="100"/>
        <v>511396.20234794717</v>
      </c>
      <c r="AG314">
        <f t="shared" si="101"/>
        <v>0</v>
      </c>
      <c r="AH314">
        <f t="shared" si="102"/>
        <v>12.005939942372375</v>
      </c>
    </row>
    <row r="315" spans="18:34" x14ac:dyDescent="0.25">
      <c r="R315">
        <f t="shared" si="94"/>
        <v>12.333333333333334</v>
      </c>
      <c r="S315">
        <f t="shared" si="103"/>
        <v>13</v>
      </c>
      <c r="T315">
        <f t="shared" si="104"/>
        <v>8</v>
      </c>
      <c r="U315">
        <f t="shared" si="105"/>
        <v>296</v>
      </c>
      <c r="V315">
        <f t="shared" si="106"/>
        <v>69.103818397252283</v>
      </c>
      <c r="Y315">
        <f t="shared" si="90"/>
        <v>13.114790362195878</v>
      </c>
      <c r="Z315">
        <f t="shared" si="107"/>
        <v>0</v>
      </c>
      <c r="AA315">
        <f t="shared" si="95"/>
        <v>3.2167440839231047</v>
      </c>
      <c r="AB315">
        <f t="shared" si="96"/>
        <v>511396.20234794699</v>
      </c>
      <c r="AC315">
        <f t="shared" si="97"/>
        <v>505606.06299688539</v>
      </c>
      <c r="AD315">
        <f t="shared" si="98"/>
        <v>13.100170951766883</v>
      </c>
      <c r="AE315">
        <f t="shared" si="99"/>
        <v>3.2161155172999925</v>
      </c>
      <c r="AF315">
        <f t="shared" si="100"/>
        <v>499818.18648566701</v>
      </c>
      <c r="AG315">
        <f t="shared" si="101"/>
        <v>0</v>
      </c>
      <c r="AH315">
        <f t="shared" si="102"/>
        <v>11.740041376215496</v>
      </c>
    </row>
    <row r="316" spans="18:34" x14ac:dyDescent="0.25">
      <c r="R316">
        <f t="shared" si="94"/>
        <v>12.375</v>
      </c>
      <c r="S316">
        <f t="shared" si="103"/>
        <v>13</v>
      </c>
      <c r="T316">
        <f t="shared" si="104"/>
        <v>9</v>
      </c>
      <c r="U316">
        <f t="shared" si="105"/>
        <v>297</v>
      </c>
      <c r="V316">
        <f t="shared" si="106"/>
        <v>69.103818397252283</v>
      </c>
      <c r="Y316">
        <f t="shared" si="90"/>
        <v>13.08553747301632</v>
      </c>
      <c r="Z316">
        <f t="shared" si="107"/>
        <v>0</v>
      </c>
      <c r="AA316">
        <f t="shared" si="95"/>
        <v>3.2154864111635444</v>
      </c>
      <c r="AB316">
        <f t="shared" si="96"/>
        <v>499818.1864856669</v>
      </c>
      <c r="AC316">
        <f t="shared" si="97"/>
        <v>494030.31094557251</v>
      </c>
      <c r="AD316">
        <f t="shared" si="98"/>
        <v>13.07090054529967</v>
      </c>
      <c r="AE316">
        <f t="shared" si="99"/>
        <v>3.2148571681411271</v>
      </c>
      <c r="AF316">
        <f t="shared" si="100"/>
        <v>488244.70068035886</v>
      </c>
      <c r="AG316">
        <f t="shared" si="101"/>
        <v>0</v>
      </c>
      <c r="AH316">
        <f t="shared" si="102"/>
        <v>11.474246705364253</v>
      </c>
    </row>
    <row r="317" spans="18:34" x14ac:dyDescent="0.25">
      <c r="R317">
        <f t="shared" si="94"/>
        <v>12.416666666666666</v>
      </c>
      <c r="S317">
        <f t="shared" si="103"/>
        <v>13</v>
      </c>
      <c r="T317">
        <f t="shared" si="104"/>
        <v>10</v>
      </c>
      <c r="U317">
        <f t="shared" si="105"/>
        <v>298</v>
      </c>
      <c r="V317">
        <f t="shared" si="106"/>
        <v>69.103818397252283</v>
      </c>
      <c r="Y317">
        <f t="shared" si="90"/>
        <v>13.056269346224635</v>
      </c>
      <c r="Z317">
        <f t="shared" si="107"/>
        <v>0</v>
      </c>
      <c r="AA317">
        <f t="shared" si="95"/>
        <v>3.2142281713935992</v>
      </c>
      <c r="AB317">
        <f t="shared" si="96"/>
        <v>488244.70068035886</v>
      </c>
      <c r="AC317">
        <f t="shared" si="97"/>
        <v>482459.08997185039</v>
      </c>
      <c r="AD317">
        <f t="shared" si="98"/>
        <v>13.041638146028555</v>
      </c>
      <c r="AE317">
        <f t="shared" si="99"/>
        <v>3.2135991745978778</v>
      </c>
      <c r="AF317">
        <f t="shared" si="100"/>
        <v>476675.74365180649</v>
      </c>
      <c r="AG317">
        <f t="shared" si="101"/>
        <v>0</v>
      </c>
      <c r="AH317">
        <f t="shared" si="102"/>
        <v>11.208556030311268</v>
      </c>
    </row>
    <row r="318" spans="18:34" x14ac:dyDescent="0.25">
      <c r="R318">
        <f t="shared" si="94"/>
        <v>12.458333333333334</v>
      </c>
      <c r="S318">
        <f t="shared" si="103"/>
        <v>13</v>
      </c>
      <c r="T318">
        <f t="shared" si="104"/>
        <v>11</v>
      </c>
      <c r="U318">
        <f t="shared" si="105"/>
        <v>299</v>
      </c>
      <c r="V318">
        <f t="shared" si="106"/>
        <v>69.103818397252283</v>
      </c>
      <c r="Y318">
        <f t="shared" si="90"/>
        <v>13.026993597745957</v>
      </c>
      <c r="Z318">
        <f t="shared" si="107"/>
        <v>0</v>
      </c>
      <c r="AA318">
        <f t="shared" si="95"/>
        <v>3.2129696669334589</v>
      </c>
      <c r="AB318">
        <f t="shared" si="96"/>
        <v>476675.74365180632</v>
      </c>
      <c r="AC318">
        <f t="shared" si="97"/>
        <v>470892.39825132611</v>
      </c>
      <c r="AD318">
        <f t="shared" si="98"/>
        <v>13.012344853919441</v>
      </c>
      <c r="AE318">
        <f t="shared" si="99"/>
        <v>3.2123399927597909</v>
      </c>
      <c r="AF318">
        <f t="shared" si="100"/>
        <v>465111.31967787107</v>
      </c>
      <c r="AG318">
        <f t="shared" si="101"/>
        <v>0</v>
      </c>
      <c r="AH318">
        <f t="shared" si="102"/>
        <v>10.942969321666812</v>
      </c>
    </row>
    <row r="319" spans="18:34" x14ac:dyDescent="0.25">
      <c r="R319">
        <f t="shared" si="94"/>
        <v>12.5</v>
      </c>
      <c r="S319">
        <f t="shared" si="103"/>
        <v>13</v>
      </c>
      <c r="T319">
        <f t="shared" si="104"/>
        <v>12</v>
      </c>
      <c r="U319">
        <f t="shared" si="105"/>
        <v>300</v>
      </c>
      <c r="V319">
        <f t="shared" si="106"/>
        <v>69.103818397252283</v>
      </c>
      <c r="Y319">
        <f t="shared" si="90"/>
        <v>12.997701851781532</v>
      </c>
      <c r="Z319">
        <f t="shared" si="107"/>
        <v>0</v>
      </c>
      <c r="AA319">
        <f t="shared" si="95"/>
        <v>3.2117105653917921</v>
      </c>
      <c r="AB319">
        <f t="shared" si="96"/>
        <v>465111.31967787107</v>
      </c>
      <c r="AC319">
        <f t="shared" si="97"/>
        <v>459330.24066016584</v>
      </c>
      <c r="AD319">
        <f t="shared" si="98"/>
        <v>12.983058848518372</v>
      </c>
      <c r="AE319">
        <f t="shared" si="99"/>
        <v>3.2110811379754245</v>
      </c>
      <c r="AF319">
        <f t="shared" si="100"/>
        <v>453551.42758115951</v>
      </c>
      <c r="AG319">
        <f t="shared" si="101"/>
        <v>0</v>
      </c>
      <c r="AH319">
        <f t="shared" si="102"/>
        <v>10.677486677637077</v>
      </c>
    </row>
    <row r="320" spans="18:34" x14ac:dyDescent="0.25">
      <c r="R320">
        <f t="shared" si="94"/>
        <v>12.541666666666666</v>
      </c>
      <c r="S320">
        <f t="shared" si="103"/>
        <v>13</v>
      </c>
      <c r="T320">
        <f t="shared" si="104"/>
        <v>13</v>
      </c>
      <c r="U320">
        <f t="shared" si="105"/>
        <v>301</v>
      </c>
      <c r="V320">
        <f t="shared" si="106"/>
        <v>69.103818397252283</v>
      </c>
      <c r="Y320">
        <f t="shared" si="90"/>
        <v>12.968403144623176</v>
      </c>
      <c r="Z320">
        <f t="shared" si="107"/>
        <v>0</v>
      </c>
      <c r="AA320">
        <f t="shared" si="95"/>
        <v>3.210451225443256</v>
      </c>
      <c r="AB320">
        <f t="shared" si="96"/>
        <v>453551.42758115951</v>
      </c>
      <c r="AC320">
        <f t="shared" si="97"/>
        <v>447772.61537536164</v>
      </c>
      <c r="AD320">
        <f t="shared" si="98"/>
        <v>12.953742571345463</v>
      </c>
      <c r="AE320">
        <f t="shared" si="99"/>
        <v>3.2098211196688697</v>
      </c>
      <c r="AF320">
        <f t="shared" si="100"/>
        <v>441996.07155035157</v>
      </c>
      <c r="AG320">
        <f t="shared" si="101"/>
        <v>0</v>
      </c>
      <c r="AH320">
        <f t="shared" si="102"/>
        <v>10.412108071192826</v>
      </c>
    </row>
    <row r="321" spans="18:34" x14ac:dyDescent="0.25">
      <c r="R321">
        <f t="shared" si="94"/>
        <v>12.583333333333334</v>
      </c>
      <c r="S321">
        <f t="shared" si="103"/>
        <v>13</v>
      </c>
      <c r="T321">
        <f t="shared" si="104"/>
        <v>14</v>
      </c>
      <c r="U321">
        <f t="shared" si="105"/>
        <v>302</v>
      </c>
      <c r="V321">
        <f t="shared" si="106"/>
        <v>69.103818397252283</v>
      </c>
      <c r="Y321">
        <f t="shared" si="90"/>
        <v>12.939087752842534</v>
      </c>
      <c r="Z321">
        <f t="shared" si="107"/>
        <v>0</v>
      </c>
      <c r="AA321">
        <f t="shared" si="95"/>
        <v>3.2091912612324793</v>
      </c>
      <c r="AB321">
        <f t="shared" si="96"/>
        <v>441996.07155035139</v>
      </c>
      <c r="AC321">
        <f t="shared" si="97"/>
        <v>436219.52728013293</v>
      </c>
      <c r="AD321">
        <f t="shared" si="98"/>
        <v>12.924432933210133</v>
      </c>
      <c r="AE321">
        <f t="shared" si="99"/>
        <v>3.2085614027475451</v>
      </c>
      <c r="AF321">
        <f t="shared" si="100"/>
        <v>430445.25050046021</v>
      </c>
      <c r="AG321">
        <f t="shared" si="101"/>
        <v>0</v>
      </c>
      <c r="AH321">
        <f t="shared" si="102"/>
        <v>10.146833598492915</v>
      </c>
    </row>
    <row r="322" spans="18:34" x14ac:dyDescent="0.25">
      <c r="R322">
        <f t="shared" si="94"/>
        <v>12.625</v>
      </c>
      <c r="S322">
        <f t="shared" si="103"/>
        <v>13</v>
      </c>
      <c r="T322">
        <f t="shared" si="104"/>
        <v>15</v>
      </c>
      <c r="U322">
        <f t="shared" si="105"/>
        <v>303</v>
      </c>
      <c r="V322">
        <f t="shared" si="106"/>
        <v>69.103818397252283</v>
      </c>
      <c r="Y322">
        <f t="shared" si="90"/>
        <v>12.909765987226177</v>
      </c>
      <c r="Z322">
        <f t="shared" si="107"/>
        <v>0</v>
      </c>
      <c r="AA322">
        <f t="shared" si="95"/>
        <v>3.2079310819928626</v>
      </c>
      <c r="AB322">
        <f t="shared" si="96"/>
        <v>430445.25050046021</v>
      </c>
      <c r="AC322">
        <f t="shared" si="97"/>
        <v>424670.97455287306</v>
      </c>
      <c r="AD322">
        <f t="shared" si="98"/>
        <v>12.895093571153767</v>
      </c>
      <c r="AE322">
        <f t="shared" si="99"/>
        <v>3.2073005441684073</v>
      </c>
      <c r="AF322">
        <f t="shared" si="100"/>
        <v>418898.96854145394</v>
      </c>
      <c r="AG322">
        <f t="shared" si="101"/>
        <v>0</v>
      </c>
      <c r="AH322">
        <f t="shared" si="102"/>
        <v>9.8816632346294817</v>
      </c>
    </row>
    <row r="323" spans="18:34" x14ac:dyDescent="0.25">
      <c r="R323">
        <f t="shared" si="94"/>
        <v>12.666666666666666</v>
      </c>
      <c r="S323">
        <f t="shared" si="103"/>
        <v>13</v>
      </c>
      <c r="T323">
        <f t="shared" si="104"/>
        <v>16</v>
      </c>
      <c r="U323">
        <f t="shared" si="105"/>
        <v>304</v>
      </c>
      <c r="V323">
        <f t="shared" si="106"/>
        <v>69.103818397252283</v>
      </c>
      <c r="Y323">
        <f t="shared" si="90"/>
        <v>12.880426922981647</v>
      </c>
      <c r="Z323">
        <f t="shared" si="107"/>
        <v>0</v>
      </c>
      <c r="AA323">
        <f t="shared" si="95"/>
        <v>3.2066702542158279</v>
      </c>
      <c r="AB323">
        <f t="shared" si="96"/>
        <v>418898.96854145383</v>
      </c>
      <c r="AC323">
        <f t="shared" si="97"/>
        <v>413126.96208386531</v>
      </c>
      <c r="AD323">
        <f t="shared" si="98"/>
        <v>12.865760273675813</v>
      </c>
      <c r="AE323">
        <f t="shared" si="99"/>
        <v>3.2060399642145283</v>
      </c>
      <c r="AF323">
        <f t="shared" si="100"/>
        <v>407357.22467028152</v>
      </c>
      <c r="AG323">
        <f t="shared" si="101"/>
        <v>0</v>
      </c>
      <c r="AH323">
        <f t="shared" si="102"/>
        <v>9.616597073954404</v>
      </c>
    </row>
    <row r="324" spans="18:34" x14ac:dyDescent="0.25">
      <c r="R324">
        <f t="shared" si="94"/>
        <v>12.708333333333334</v>
      </c>
      <c r="S324">
        <f t="shared" si="103"/>
        <v>13</v>
      </c>
      <c r="T324">
        <f t="shared" si="104"/>
        <v>17</v>
      </c>
      <c r="U324">
        <f t="shared" si="105"/>
        <v>305</v>
      </c>
      <c r="V324">
        <f t="shared" si="106"/>
        <v>69.103818397252283</v>
      </c>
      <c r="Y324">
        <f t="shared" si="90"/>
        <v>12.851081998729398</v>
      </c>
      <c r="Z324">
        <f t="shared" si="107"/>
        <v>0</v>
      </c>
      <c r="AA324">
        <f t="shared" si="95"/>
        <v>3.2054092318675096</v>
      </c>
      <c r="AB324">
        <f t="shared" si="96"/>
        <v>407357.22467028117</v>
      </c>
      <c r="AC324">
        <f t="shared" si="97"/>
        <v>401587.48805291962</v>
      </c>
      <c r="AD324">
        <f t="shared" si="98"/>
        <v>12.836397726516767</v>
      </c>
      <c r="AE324">
        <f t="shared" si="99"/>
        <v>3.2047782615437574</v>
      </c>
      <c r="AF324">
        <f t="shared" si="100"/>
        <v>395820.02292872366</v>
      </c>
      <c r="AG324">
        <f t="shared" si="101"/>
        <v>0</v>
      </c>
      <c r="AH324">
        <f t="shared" si="102"/>
        <v>9.3516350934407981</v>
      </c>
    </row>
    <row r="325" spans="18:34" x14ac:dyDescent="0.25">
      <c r="R325">
        <f t="shared" si="94"/>
        <v>12.75</v>
      </c>
      <c r="S325">
        <f t="shared" si="103"/>
        <v>13</v>
      </c>
      <c r="T325">
        <f t="shared" si="104"/>
        <v>18</v>
      </c>
      <c r="U325">
        <f t="shared" si="105"/>
        <v>306</v>
      </c>
      <c r="V325">
        <f t="shared" si="106"/>
        <v>69.103818397252283</v>
      </c>
      <c r="Y325">
        <f t="shared" si="90"/>
        <v>12.821719235369406</v>
      </c>
      <c r="Z325">
        <f t="shared" si="107"/>
        <v>0</v>
      </c>
      <c r="AA325">
        <f t="shared" si="95"/>
        <v>3.20414753962732</v>
      </c>
      <c r="AB325">
        <f t="shared" si="96"/>
        <v>395820.02292872395</v>
      </c>
      <c r="AC325">
        <f t="shared" si="97"/>
        <v>390052.55735739478</v>
      </c>
      <c r="AD325">
        <f t="shared" si="98"/>
        <v>12.807040743084066</v>
      </c>
      <c r="AE325">
        <f t="shared" si="99"/>
        <v>3.2035168176619844</v>
      </c>
      <c r="AF325">
        <f t="shared" si="100"/>
        <v>384287.36238514079</v>
      </c>
      <c r="AG325">
        <f t="shared" si="101"/>
        <v>0</v>
      </c>
      <c r="AH325">
        <f t="shared" si="102"/>
        <v>9.0867773858752052</v>
      </c>
    </row>
    <row r="326" spans="18:34" x14ac:dyDescent="0.25">
      <c r="R326">
        <f t="shared" si="94"/>
        <v>12.791666666666666</v>
      </c>
      <c r="S326">
        <f t="shared" si="103"/>
        <v>13</v>
      </c>
      <c r="T326">
        <f t="shared" si="104"/>
        <v>19</v>
      </c>
      <c r="U326">
        <f t="shared" si="105"/>
        <v>307</v>
      </c>
      <c r="V326">
        <f t="shared" si="106"/>
        <v>69.103818397252283</v>
      </c>
      <c r="Y326">
        <f t="shared" ref="Y326:Y389" si="10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12.792351051902008</v>
      </c>
      <c r="Z326">
        <f t="shared" si="107"/>
        <v>0</v>
      </c>
      <c r="AA326">
        <f t="shared" si="95"/>
        <v>3.2028856703376762</v>
      </c>
      <c r="AB326">
        <f t="shared" si="96"/>
        <v>384287.3623851405</v>
      </c>
      <c r="AC326">
        <f t="shared" si="97"/>
        <v>378522.16817853268</v>
      </c>
      <c r="AD326">
        <f t="shared" si="98"/>
        <v>12.777654910201752</v>
      </c>
      <c r="AE326">
        <f t="shared" si="99"/>
        <v>3.2022542670655292</v>
      </c>
      <c r="AF326">
        <f t="shared" si="100"/>
        <v>372759.24702370458</v>
      </c>
      <c r="AG326">
        <f t="shared" si="101"/>
        <v>0</v>
      </c>
      <c r="AH326">
        <f t="shared" si="102"/>
        <v>8.8220239298700758</v>
      </c>
    </row>
    <row r="327" spans="18:34" x14ac:dyDescent="0.25">
      <c r="R327">
        <f t="shared" si="94"/>
        <v>12.833333333333334</v>
      </c>
      <c r="S327">
        <f t="shared" si="103"/>
        <v>13</v>
      </c>
      <c r="T327">
        <f t="shared" si="104"/>
        <v>20</v>
      </c>
      <c r="U327">
        <f t="shared" si="105"/>
        <v>308</v>
      </c>
      <c r="V327">
        <f t="shared" si="106"/>
        <v>69.103818397252283</v>
      </c>
      <c r="Y327">
        <f t="shared" si="108"/>
        <v>12.76296456277136</v>
      </c>
      <c r="Z327">
        <f t="shared" si="107"/>
        <v>0</v>
      </c>
      <c r="AA327">
        <f t="shared" si="95"/>
        <v>3.2016231127376984</v>
      </c>
      <c r="AB327">
        <f t="shared" si="96"/>
        <v>372759.24702370446</v>
      </c>
      <c r="AC327">
        <f t="shared" si="97"/>
        <v>366996.32542077661</v>
      </c>
      <c r="AD327">
        <f t="shared" si="98"/>
        <v>12.748274214198711</v>
      </c>
      <c r="AE327">
        <f t="shared" si="99"/>
        <v>3.2009919583607922</v>
      </c>
      <c r="AF327">
        <f t="shared" si="100"/>
        <v>361235.6759736056</v>
      </c>
      <c r="AG327">
        <f t="shared" si="101"/>
        <v>0</v>
      </c>
      <c r="AH327">
        <f t="shared" si="102"/>
        <v>8.5573748168894497</v>
      </c>
    </row>
    <row r="328" spans="18:34" x14ac:dyDescent="0.25">
      <c r="R328">
        <f t="shared" si="94"/>
        <v>12.875</v>
      </c>
      <c r="S328">
        <f t="shared" si="103"/>
        <v>13</v>
      </c>
      <c r="T328">
        <f t="shared" si="104"/>
        <v>21</v>
      </c>
      <c r="U328">
        <f t="shared" si="105"/>
        <v>309</v>
      </c>
      <c r="V328">
        <f t="shared" si="106"/>
        <v>69.103818397252283</v>
      </c>
      <c r="Y328">
        <f t="shared" si="108"/>
        <v>12.733573019106366</v>
      </c>
      <c r="Z328">
        <f t="shared" si="107"/>
        <v>0</v>
      </c>
      <c r="AA328">
        <f t="shared" si="95"/>
        <v>3.2003603926590345</v>
      </c>
      <c r="AB328">
        <f t="shared" si="96"/>
        <v>361235.67597360571</v>
      </c>
      <c r="AC328">
        <f t="shared" si="97"/>
        <v>355475.02726681944</v>
      </c>
      <c r="AD328">
        <f t="shared" si="98"/>
        <v>12.718864994569353</v>
      </c>
      <c r="AE328">
        <f t="shared" si="99"/>
        <v>3.1997285559895294</v>
      </c>
      <c r="AF328">
        <f t="shared" si="100"/>
        <v>349716.65317204338</v>
      </c>
      <c r="AG328">
        <f t="shared" si="101"/>
        <v>0</v>
      </c>
      <c r="AH328">
        <f t="shared" si="102"/>
        <v>8.2928300269422799</v>
      </c>
    </row>
    <row r="329" spans="18:34" x14ac:dyDescent="0.25">
      <c r="R329">
        <f t="shared" si="94"/>
        <v>12.916666666666666</v>
      </c>
      <c r="S329">
        <f t="shared" si="103"/>
        <v>13</v>
      </c>
      <c r="T329">
        <f t="shared" si="104"/>
        <v>22</v>
      </c>
      <c r="U329">
        <f t="shared" si="105"/>
        <v>310</v>
      </c>
      <c r="V329">
        <f t="shared" si="106"/>
        <v>69.103818397252283</v>
      </c>
      <c r="Y329">
        <f t="shared" si="108"/>
        <v>12.704162777546557</v>
      </c>
      <c r="Z329">
        <f t="shared" si="107"/>
        <v>0</v>
      </c>
      <c r="AA329">
        <f t="shared" si="95"/>
        <v>3.1990969688029125</v>
      </c>
      <c r="AB329">
        <f t="shared" si="96"/>
        <v>349716.65317204356</v>
      </c>
      <c r="AC329">
        <f t="shared" si="97"/>
        <v>343958.27862819831</v>
      </c>
      <c r="AD329">
        <f t="shared" si="98"/>
        <v>12.689460559377203</v>
      </c>
      <c r="AE329">
        <f t="shared" si="99"/>
        <v>3.1984653815670412</v>
      </c>
      <c r="AF329">
        <f t="shared" si="100"/>
        <v>338202.1777984022</v>
      </c>
      <c r="AG329">
        <f t="shared" si="101"/>
        <v>0</v>
      </c>
      <c r="AH329">
        <f t="shared" si="102"/>
        <v>8.0283896504142227</v>
      </c>
    </row>
    <row r="330" spans="18:34" x14ac:dyDescent="0.25">
      <c r="R330">
        <f t="shared" si="94"/>
        <v>12.958333333333334</v>
      </c>
      <c r="S330">
        <f t="shared" si="103"/>
        <v>13</v>
      </c>
      <c r="T330">
        <f t="shared" si="104"/>
        <v>23</v>
      </c>
      <c r="U330">
        <f t="shared" si="105"/>
        <v>311</v>
      </c>
      <c r="V330">
        <f t="shared" si="106"/>
        <v>69.103818397252283</v>
      </c>
      <c r="Y330">
        <f t="shared" si="108"/>
        <v>12.674747772296502</v>
      </c>
      <c r="Z330">
        <f t="shared" si="107"/>
        <v>0</v>
      </c>
      <c r="AA330">
        <f t="shared" si="95"/>
        <v>3.1978333940723953</v>
      </c>
      <c r="AB330">
        <f t="shared" si="96"/>
        <v>338202.17779840244</v>
      </c>
      <c r="AC330">
        <f t="shared" si="97"/>
        <v>332446.07768907212</v>
      </c>
      <c r="AD330">
        <f t="shared" si="98"/>
        <v>12.660027851572016</v>
      </c>
      <c r="AE330">
        <f t="shared" si="99"/>
        <v>3.1972011235567117</v>
      </c>
      <c r="AF330">
        <f t="shared" si="100"/>
        <v>326692.25375359826</v>
      </c>
      <c r="AG330">
        <f t="shared" si="101"/>
        <v>0</v>
      </c>
      <c r="AH330">
        <f t="shared" si="102"/>
        <v>7.7640536684665387</v>
      </c>
    </row>
    <row r="331" spans="18:34" x14ac:dyDescent="0.25">
      <c r="R331">
        <f t="shared" si="94"/>
        <v>13</v>
      </c>
      <c r="S331">
        <f t="shared" si="103"/>
        <v>13</v>
      </c>
      <c r="T331">
        <f t="shared" si="104"/>
        <v>24</v>
      </c>
      <c r="U331">
        <f t="shared" si="105"/>
        <v>312</v>
      </c>
      <c r="V331">
        <f t="shared" si="106"/>
        <v>69.103818397252283</v>
      </c>
      <c r="Y331">
        <f t="shared" si="108"/>
        <v>12.645313751646002</v>
      </c>
      <c r="Z331">
        <f t="shared" si="107"/>
        <v>0</v>
      </c>
      <c r="AA331">
        <f t="shared" si="95"/>
        <v>3.1965691030640628</v>
      </c>
      <c r="AB331">
        <f t="shared" si="96"/>
        <v>326692.25375359826</v>
      </c>
      <c r="AC331">
        <f t="shared" si="97"/>
        <v>320938.42936808296</v>
      </c>
      <c r="AD331">
        <f t="shared" si="98"/>
        <v>12.63059965056911</v>
      </c>
      <c r="AE331">
        <f t="shared" si="99"/>
        <v>3.1959370825219797</v>
      </c>
      <c r="AF331">
        <f t="shared" si="100"/>
        <v>315186.88025651913</v>
      </c>
      <c r="AG331">
        <f t="shared" si="101"/>
        <v>0</v>
      </c>
      <c r="AH331">
        <f t="shared" si="102"/>
        <v>7.4998221706519343</v>
      </c>
    </row>
    <row r="332" spans="18:34" x14ac:dyDescent="0.25">
      <c r="R332">
        <f t="shared" si="94"/>
        <v>13.041666666666666</v>
      </c>
      <c r="S332">
        <f t="shared" si="103"/>
        <v>14</v>
      </c>
      <c r="T332">
        <f t="shared" si="104"/>
        <v>1</v>
      </c>
      <c r="U332">
        <f t="shared" si="105"/>
        <v>313</v>
      </c>
      <c r="V332">
        <f t="shared" si="106"/>
        <v>69.103818397252283</v>
      </c>
      <c r="Y332">
        <f t="shared" si="108"/>
        <v>12.615875183016572</v>
      </c>
      <c r="Z332">
        <f t="shared" si="107"/>
        <v>0</v>
      </c>
      <c r="AA332">
        <f t="shared" si="95"/>
        <v>3.1953046698036514</v>
      </c>
      <c r="AB332">
        <f t="shared" si="96"/>
        <v>315186.8802565193</v>
      </c>
      <c r="AC332">
        <f t="shared" si="97"/>
        <v>309435.33185087272</v>
      </c>
      <c r="AD332">
        <f t="shared" si="98"/>
        <v>12.601143352752464</v>
      </c>
      <c r="AE332">
        <f t="shared" si="99"/>
        <v>3.194671964993117</v>
      </c>
      <c r="AF332">
        <f t="shared" si="100"/>
        <v>303686.0611825441</v>
      </c>
      <c r="AG332">
        <f t="shared" si="101"/>
        <v>0</v>
      </c>
      <c r="AH332">
        <f t="shared" si="102"/>
        <v>7.2356951390385511</v>
      </c>
    </row>
    <row r="333" spans="18:34" x14ac:dyDescent="0.25">
      <c r="R333">
        <f t="shared" si="94"/>
        <v>13.083333333333334</v>
      </c>
      <c r="S333">
        <f t="shared" si="103"/>
        <v>14</v>
      </c>
      <c r="T333">
        <f t="shared" si="104"/>
        <v>2</v>
      </c>
      <c r="U333">
        <f t="shared" si="105"/>
        <v>314</v>
      </c>
      <c r="V333">
        <f t="shared" si="106"/>
        <v>69.103818397252283</v>
      </c>
      <c r="Y333">
        <f t="shared" si="108"/>
        <v>12.586417356611133</v>
      </c>
      <c r="Z333">
        <f t="shared" si="107"/>
        <v>0</v>
      </c>
      <c r="AA333">
        <f t="shared" si="95"/>
        <v>3.1940395107473445</v>
      </c>
      <c r="AB333">
        <f t="shared" si="96"/>
        <v>303686.06118254428</v>
      </c>
      <c r="AC333">
        <f t="shared" si="97"/>
        <v>297936.79006319906</v>
      </c>
      <c r="AD333">
        <f t="shared" si="98"/>
        <v>12.571691359314581</v>
      </c>
      <c r="AE333">
        <f t="shared" si="99"/>
        <v>3.1934070564519574</v>
      </c>
      <c r="AF333">
        <f t="shared" si="100"/>
        <v>292189.79577931721</v>
      </c>
      <c r="AG333">
        <f t="shared" si="101"/>
        <v>0</v>
      </c>
      <c r="AH333">
        <f t="shared" si="102"/>
        <v>6.9716726625928436</v>
      </c>
    </row>
    <row r="334" spans="18:34" x14ac:dyDescent="0.25">
      <c r="R334">
        <f t="shared" si="94"/>
        <v>13.125</v>
      </c>
      <c r="S334">
        <f t="shared" si="103"/>
        <v>14</v>
      </c>
      <c r="T334">
        <f t="shared" si="104"/>
        <v>3</v>
      </c>
      <c r="U334">
        <f t="shared" si="105"/>
        <v>315</v>
      </c>
      <c r="V334">
        <f t="shared" si="106"/>
        <v>69.103818397252283</v>
      </c>
      <c r="Y334">
        <f t="shared" si="108"/>
        <v>12.556955122399314</v>
      </c>
      <c r="Z334">
        <f t="shared" si="107"/>
        <v>0</v>
      </c>
      <c r="AA334">
        <f t="shared" si="95"/>
        <v>3.1927742150637242</v>
      </c>
      <c r="AB334">
        <f t="shared" si="96"/>
        <v>292189.79577931698</v>
      </c>
      <c r="AC334">
        <f t="shared" si="97"/>
        <v>286442.80219220225</v>
      </c>
      <c r="AD334">
        <f t="shared" si="98"/>
        <v>12.542211369242155</v>
      </c>
      <c r="AE334">
        <f t="shared" si="99"/>
        <v>3.1921410755098214</v>
      </c>
      <c r="AF334">
        <f t="shared" si="100"/>
        <v>280698.08790748165</v>
      </c>
      <c r="AG334">
        <f t="shared" si="101"/>
        <v>0</v>
      </c>
      <c r="AH334">
        <f t="shared" si="102"/>
        <v>6.707754724043089</v>
      </c>
    </row>
    <row r="335" spans="18:34" x14ac:dyDescent="0.25">
      <c r="R335">
        <f t="shared" si="94"/>
        <v>13.166666666666666</v>
      </c>
      <c r="S335">
        <f t="shared" si="103"/>
        <v>14</v>
      </c>
      <c r="T335">
        <f t="shared" si="104"/>
        <v>4</v>
      </c>
      <c r="U335">
        <f t="shared" si="105"/>
        <v>316</v>
      </c>
      <c r="V335">
        <f t="shared" si="106"/>
        <v>69.103818397252283</v>
      </c>
      <c r="Y335">
        <f t="shared" si="108"/>
        <v>12.527473463572269</v>
      </c>
      <c r="Z335">
        <f t="shared" si="107"/>
        <v>0</v>
      </c>
      <c r="AA335">
        <f t="shared" si="95"/>
        <v>3.1915081870639943</v>
      </c>
      <c r="AB335">
        <f t="shared" si="96"/>
        <v>280698.08790748136</v>
      </c>
      <c r="AC335">
        <f t="shared" si="97"/>
        <v>274953.37317076616</v>
      </c>
      <c r="AD335">
        <f t="shared" si="98"/>
        <v>12.512735556742804</v>
      </c>
      <c r="AE335">
        <f t="shared" si="99"/>
        <v>3.1908752985683715</v>
      </c>
      <c r="AF335">
        <f t="shared" si="100"/>
        <v>269210.9368326352</v>
      </c>
      <c r="AG335">
        <f t="shared" si="101"/>
        <v>0</v>
      </c>
      <c r="AH335">
        <f t="shared" si="102"/>
        <v>6.4439414120174785</v>
      </c>
    </row>
    <row r="336" spans="18:34" x14ac:dyDescent="0.25">
      <c r="R336">
        <f t="shared" si="94"/>
        <v>13.208333333333334</v>
      </c>
      <c r="S336">
        <f t="shared" si="103"/>
        <v>14</v>
      </c>
      <c r="T336">
        <f t="shared" si="104"/>
        <v>5</v>
      </c>
      <c r="U336">
        <f t="shared" si="105"/>
        <v>317</v>
      </c>
      <c r="V336">
        <f t="shared" si="106"/>
        <v>69.103818397252283</v>
      </c>
      <c r="Y336">
        <f t="shared" si="108"/>
        <v>12.497987461164501</v>
      </c>
      <c r="Z336">
        <f t="shared" si="107"/>
        <v>0</v>
      </c>
      <c r="AA336">
        <f t="shared" si="95"/>
        <v>3.1902420250485051</v>
      </c>
      <c r="AB336">
        <f t="shared" si="96"/>
        <v>269210.93683263531</v>
      </c>
      <c r="AC336">
        <f t="shared" si="97"/>
        <v>263468.50118754798</v>
      </c>
      <c r="AD336">
        <f t="shared" si="98"/>
        <v>12.483231771759732</v>
      </c>
      <c r="AE336">
        <f t="shared" si="99"/>
        <v>3.1896084503028788</v>
      </c>
      <c r="AF336">
        <f t="shared" si="100"/>
        <v>257728.34641154495</v>
      </c>
      <c r="AG336">
        <f t="shared" si="101"/>
        <v>0</v>
      </c>
      <c r="AH336">
        <f t="shared" si="102"/>
        <v>6.1802327096564582</v>
      </c>
    </row>
    <row r="337" spans="18:34" x14ac:dyDescent="0.25">
      <c r="R337">
        <f t="shared" si="94"/>
        <v>13.25</v>
      </c>
      <c r="S337">
        <f t="shared" si="103"/>
        <v>14</v>
      </c>
      <c r="T337">
        <f t="shared" si="104"/>
        <v>6</v>
      </c>
      <c r="U337">
        <f t="shared" si="105"/>
        <v>318</v>
      </c>
      <c r="V337">
        <f t="shared" si="106"/>
        <v>69.103818397252283</v>
      </c>
      <c r="Y337">
        <f t="shared" si="108"/>
        <v>12.468481943247076</v>
      </c>
      <c r="Z337">
        <f t="shared" si="107"/>
        <v>0</v>
      </c>
      <c r="AA337">
        <f t="shared" si="95"/>
        <v>3.1889751272102336</v>
      </c>
      <c r="AB337">
        <f t="shared" si="96"/>
        <v>257728.34641154468</v>
      </c>
      <c r="AC337">
        <f t="shared" si="97"/>
        <v>251988.19118256625</v>
      </c>
      <c r="AD337">
        <f t="shared" si="98"/>
        <v>12.45373211357046</v>
      </c>
      <c r="AE337">
        <f t="shared" si="99"/>
        <v>3.1883418040676106</v>
      </c>
      <c r="AF337">
        <f t="shared" si="100"/>
        <v>246250.31591690128</v>
      </c>
      <c r="AG337">
        <f t="shared" si="101"/>
        <v>0</v>
      </c>
      <c r="AH337">
        <f t="shared" si="102"/>
        <v>5.9166287054991891</v>
      </c>
    </row>
    <row r="338" spans="18:34" x14ac:dyDescent="0.25">
      <c r="R338">
        <f t="shared" si="94"/>
        <v>13.291666666666666</v>
      </c>
      <c r="S338">
        <f t="shared" si="103"/>
        <v>14</v>
      </c>
      <c r="T338">
        <f t="shared" si="104"/>
        <v>7</v>
      </c>
      <c r="U338">
        <f t="shared" si="105"/>
        <v>319</v>
      </c>
      <c r="V338">
        <f t="shared" si="106"/>
        <v>69.103818397252283</v>
      </c>
      <c r="Y338">
        <f t="shared" si="108"/>
        <v>12.438972069617373</v>
      </c>
      <c r="Z338">
        <f t="shared" si="107"/>
        <v>0</v>
      </c>
      <c r="AA338">
        <f t="shared" si="95"/>
        <v>3.1877080949388015</v>
      </c>
      <c r="AB338">
        <f t="shared" si="96"/>
        <v>246250.31591690099</v>
      </c>
      <c r="AC338">
        <f t="shared" si="97"/>
        <v>240512.44134601115</v>
      </c>
      <c r="AD338">
        <f t="shared" si="98"/>
        <v>12.424204430609464</v>
      </c>
      <c r="AE338">
        <f t="shared" si="99"/>
        <v>3.1870740845532644</v>
      </c>
      <c r="AF338">
        <f t="shared" si="100"/>
        <v>234776.84921250923</v>
      </c>
      <c r="AG338">
        <f t="shared" si="101"/>
        <v>0</v>
      </c>
      <c r="AH338">
        <f t="shared" si="102"/>
        <v>5.6531293828489666</v>
      </c>
    </row>
    <row r="339" spans="18:34" x14ac:dyDescent="0.25">
      <c r="R339">
        <f t="shared" si="94"/>
        <v>13.333333333333334</v>
      </c>
      <c r="S339">
        <f t="shared" si="103"/>
        <v>14</v>
      </c>
      <c r="T339">
        <f t="shared" si="104"/>
        <v>8</v>
      </c>
      <c r="U339">
        <f t="shared" si="105"/>
        <v>320</v>
      </c>
      <c r="V339">
        <f t="shared" si="106"/>
        <v>69.103818397252283</v>
      </c>
      <c r="Y339">
        <f t="shared" si="108"/>
        <v>12.409442665938993</v>
      </c>
      <c r="Z339">
        <f t="shared" si="107"/>
        <v>0</v>
      </c>
      <c r="AA339">
        <f t="shared" si="95"/>
        <v>3.1864403263672116</v>
      </c>
      <c r="AB339">
        <f t="shared" si="96"/>
        <v>234776.84921250894</v>
      </c>
      <c r="AC339">
        <f t="shared" si="97"/>
        <v>229041.25662504797</v>
      </c>
      <c r="AD339">
        <f t="shared" si="98"/>
        <v>12.394680900100163</v>
      </c>
      <c r="AE339">
        <f t="shared" si="99"/>
        <v>3.1858065681309986</v>
      </c>
      <c r="AF339">
        <f t="shared" si="100"/>
        <v>223307.94556723733</v>
      </c>
      <c r="AG339">
        <f t="shared" si="101"/>
        <v>0</v>
      </c>
      <c r="AH339">
        <f t="shared" si="102"/>
        <v>5.3897348304065416</v>
      </c>
    </row>
    <row r="340" spans="18:34" x14ac:dyDescent="0.25">
      <c r="R340">
        <f t="shared" si="94"/>
        <v>13.375</v>
      </c>
      <c r="S340">
        <f t="shared" si="103"/>
        <v>14</v>
      </c>
      <c r="T340">
        <f t="shared" si="104"/>
        <v>9</v>
      </c>
      <c r="U340">
        <f t="shared" si="105"/>
        <v>321</v>
      </c>
      <c r="V340">
        <f t="shared" si="106"/>
        <v>69.103818397252283</v>
      </c>
      <c r="Y340">
        <f t="shared" si="108"/>
        <v>12.379908817647083</v>
      </c>
      <c r="Z340">
        <f t="shared" si="107"/>
        <v>0</v>
      </c>
      <c r="AA340">
        <f t="shared" si="95"/>
        <v>3.1851724199002804</v>
      </c>
      <c r="AB340">
        <f t="shared" si="96"/>
        <v>223307.94556723756</v>
      </c>
      <c r="AC340">
        <f t="shared" si="97"/>
        <v>217574.63521141704</v>
      </c>
      <c r="AD340">
        <f t="shared" si="98"/>
        <v>12.365129215679687</v>
      </c>
      <c r="AE340">
        <f t="shared" si="99"/>
        <v>3.1845379734268207</v>
      </c>
      <c r="AF340">
        <f t="shared" si="100"/>
        <v>211843.60886290102</v>
      </c>
      <c r="AG340">
        <f t="shared" si="101"/>
        <v>0</v>
      </c>
      <c r="AH340">
        <f t="shared" si="102"/>
        <v>5.1264450313874557</v>
      </c>
    </row>
    <row r="341" spans="18:34" x14ac:dyDescent="0.25">
      <c r="R341">
        <f t="shared" ref="R341:R404" si="109">U341/24</f>
        <v>13.416666666666666</v>
      </c>
      <c r="S341">
        <f t="shared" si="103"/>
        <v>14</v>
      </c>
      <c r="T341">
        <f t="shared" si="104"/>
        <v>10</v>
      </c>
      <c r="U341">
        <f t="shared" si="105"/>
        <v>322</v>
      </c>
      <c r="V341">
        <f t="shared" si="106"/>
        <v>69.103818397252283</v>
      </c>
      <c r="Y341">
        <f t="shared" si="108"/>
        <v>12.350355501535686</v>
      </c>
      <c r="Z341">
        <f t="shared" si="107"/>
        <v>0</v>
      </c>
      <c r="AA341">
        <f t="shared" ref="AA341:AA404" si="11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3.1839037797009508</v>
      </c>
      <c r="AB341">
        <f t="shared" ref="AB341:AB404" si="11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211843.60886290093</v>
      </c>
      <c r="AC341">
        <f t="shared" ref="AC341:AC404" si="112">MAX(0,AB341+(Z341-AA341)*1800)</f>
        <v>206112.58205943921</v>
      </c>
      <c r="AD341">
        <f t="shared" ref="AD341:AD404" si="11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12.335581786218906</v>
      </c>
      <c r="AE341">
        <f t="shared" ref="AE341:AE404" si="11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3.1832695859247373</v>
      </c>
      <c r="AF341">
        <f t="shared" ref="AF341:AF404" si="115">MAX(0,AB341+(Z341-AE341)*3600)</f>
        <v>200383.83835357189</v>
      </c>
      <c r="AG341">
        <f t="shared" ref="AG341:AG404" si="11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  <c r="AH341">
        <f t="shared" ref="AH341:AH404" si="117">AB341/43560</f>
        <v>4.8632600749058987</v>
      </c>
    </row>
    <row r="342" spans="18:34" x14ac:dyDescent="0.25">
      <c r="R342">
        <f t="shared" si="109"/>
        <v>13.458333333333334</v>
      </c>
      <c r="S342">
        <f t="shared" si="103"/>
        <v>14</v>
      </c>
      <c r="T342">
        <f t="shared" si="104"/>
        <v>11</v>
      </c>
      <c r="U342">
        <f t="shared" si="105"/>
        <v>323</v>
      </c>
      <c r="V342">
        <f t="shared" si="106"/>
        <v>69.103818397252283</v>
      </c>
      <c r="Y342">
        <f t="shared" si="108"/>
        <v>12.320797574725113</v>
      </c>
      <c r="Z342">
        <f t="shared" si="107"/>
        <v>0</v>
      </c>
      <c r="AA342">
        <f t="shared" si="110"/>
        <v>3.1826349950834105</v>
      </c>
      <c r="AB342">
        <f t="shared" si="111"/>
        <v>200383.83835357203</v>
      </c>
      <c r="AC342">
        <f t="shared" si="112"/>
        <v>194655.09536242188</v>
      </c>
      <c r="AD342">
        <f t="shared" si="113"/>
        <v>12.30600599644122</v>
      </c>
      <c r="AE342">
        <f t="shared" si="114"/>
        <v>3.182000112074197</v>
      </c>
      <c r="AF342">
        <f t="shared" si="115"/>
        <v>188928.63795010492</v>
      </c>
      <c r="AG342">
        <f t="shared" si="116"/>
        <v>0</v>
      </c>
      <c r="AH342">
        <f t="shared" si="117"/>
        <v>4.600179943837742</v>
      </c>
    </row>
    <row r="343" spans="18:34" x14ac:dyDescent="0.25">
      <c r="R343">
        <f t="shared" si="109"/>
        <v>13.5</v>
      </c>
      <c r="S343">
        <f t="shared" si="103"/>
        <v>14</v>
      </c>
      <c r="T343">
        <f t="shared" si="104"/>
        <v>12</v>
      </c>
      <c r="U343">
        <f t="shared" si="105"/>
        <v>324</v>
      </c>
      <c r="V343">
        <f t="shared" si="106"/>
        <v>69.103818397252283</v>
      </c>
      <c r="Y343">
        <f t="shared" si="108"/>
        <v>12.291220319507465</v>
      </c>
      <c r="Z343">
        <f t="shared" si="107"/>
        <v>0</v>
      </c>
      <c r="AA343">
        <f t="shared" si="110"/>
        <v>3.1813654823622897</v>
      </c>
      <c r="AB343">
        <f t="shared" si="111"/>
        <v>188928.63795010504</v>
      </c>
      <c r="AC343">
        <f t="shared" si="112"/>
        <v>183202.18008185292</v>
      </c>
      <c r="AD343">
        <f t="shared" si="113"/>
        <v>12.276434641396488</v>
      </c>
      <c r="AE343">
        <f t="shared" si="114"/>
        <v>3.1807308525998534</v>
      </c>
      <c r="AF343">
        <f t="shared" si="115"/>
        <v>177478.00688074555</v>
      </c>
      <c r="AG343">
        <f t="shared" si="116"/>
        <v>0</v>
      </c>
      <c r="AH343">
        <f t="shared" si="117"/>
        <v>4.3372047279638437</v>
      </c>
    </row>
    <row r="344" spans="18:34" x14ac:dyDescent="0.25">
      <c r="R344">
        <f t="shared" si="109"/>
        <v>13.541666666666666</v>
      </c>
      <c r="S344">
        <f t="shared" si="103"/>
        <v>14</v>
      </c>
      <c r="T344">
        <f t="shared" si="104"/>
        <v>13</v>
      </c>
      <c r="U344">
        <f t="shared" si="105"/>
        <v>325</v>
      </c>
      <c r="V344">
        <f t="shared" si="106"/>
        <v>69.103818397252283</v>
      </c>
      <c r="Y344">
        <f t="shared" si="108"/>
        <v>12.261638209903699</v>
      </c>
      <c r="Z344">
        <f t="shared" si="107"/>
        <v>0</v>
      </c>
      <c r="AA344">
        <f t="shared" si="110"/>
        <v>3.1800958156234058</v>
      </c>
      <c r="AB344">
        <f t="shared" si="111"/>
        <v>177478.00688074561</v>
      </c>
      <c r="AC344">
        <f t="shared" si="112"/>
        <v>171753.83441262349</v>
      </c>
      <c r="AD344">
        <f t="shared" si="113"/>
        <v>12.246834641945801</v>
      </c>
      <c r="AE344">
        <f t="shared" si="114"/>
        <v>3.1794604956307975</v>
      </c>
      <c r="AF344">
        <f t="shared" si="115"/>
        <v>166031.94909647474</v>
      </c>
      <c r="AG344">
        <f t="shared" si="116"/>
        <v>0</v>
      </c>
      <c r="AH344">
        <f t="shared" si="117"/>
        <v>4.0743344095671628</v>
      </c>
    </row>
    <row r="345" spans="18:34" x14ac:dyDescent="0.25">
      <c r="R345">
        <f t="shared" si="109"/>
        <v>13.583333333333334</v>
      </c>
      <c r="S345">
        <f t="shared" si="103"/>
        <v>14</v>
      </c>
      <c r="T345">
        <f t="shared" si="104"/>
        <v>14</v>
      </c>
      <c r="U345">
        <f t="shared" si="105"/>
        <v>326</v>
      </c>
      <c r="V345">
        <f t="shared" si="106"/>
        <v>69.103818397252283</v>
      </c>
      <c r="Y345">
        <f t="shared" si="108"/>
        <v>12.232036988905712</v>
      </c>
      <c r="Z345">
        <f t="shared" si="107"/>
        <v>0</v>
      </c>
      <c r="AA345">
        <f t="shared" si="110"/>
        <v>3.178825429486825</v>
      </c>
      <c r="AB345">
        <f t="shared" si="111"/>
        <v>166031.94909647442</v>
      </c>
      <c r="AC345">
        <f t="shared" si="112"/>
        <v>160310.06332339812</v>
      </c>
      <c r="AD345">
        <f t="shared" si="113"/>
        <v>12.21723933468394</v>
      </c>
      <c r="AE345">
        <f t="shared" si="114"/>
        <v>3.1781903632921389</v>
      </c>
      <c r="AF345">
        <f t="shared" si="115"/>
        <v>154590.46378862273</v>
      </c>
      <c r="AG345">
        <f t="shared" si="116"/>
        <v>0</v>
      </c>
      <c r="AH345">
        <f t="shared" si="117"/>
        <v>3.8115690793497343</v>
      </c>
    </row>
    <row r="346" spans="18:34" x14ac:dyDescent="0.25">
      <c r="R346">
        <f t="shared" si="109"/>
        <v>13.625</v>
      </c>
      <c r="S346">
        <f t="shared" si="103"/>
        <v>14</v>
      </c>
      <c r="T346">
        <f t="shared" si="104"/>
        <v>15</v>
      </c>
      <c r="U346">
        <f t="shared" si="105"/>
        <v>327</v>
      </c>
      <c r="V346">
        <f t="shared" si="106"/>
        <v>69.103818397252283</v>
      </c>
      <c r="Y346">
        <f t="shared" si="108"/>
        <v>12.202430591814247</v>
      </c>
      <c r="Z346">
        <f t="shared" si="107"/>
        <v>0</v>
      </c>
      <c r="AA346">
        <f t="shared" si="110"/>
        <v>3.1775548766401696</v>
      </c>
      <c r="AB346">
        <f t="shared" si="111"/>
        <v>154590.46378862279</v>
      </c>
      <c r="AC346">
        <f t="shared" si="112"/>
        <v>148870.86501067047</v>
      </c>
      <c r="AD346">
        <f t="shared" si="113"/>
        <v>12.187615020824495</v>
      </c>
      <c r="AE346">
        <f t="shared" si="114"/>
        <v>3.1769191192167199</v>
      </c>
      <c r="AF346">
        <f t="shared" si="115"/>
        <v>143153.55495944258</v>
      </c>
      <c r="AG346">
        <f t="shared" si="116"/>
        <v>0</v>
      </c>
      <c r="AH346">
        <f t="shared" si="117"/>
        <v>3.5489087187470796</v>
      </c>
    </row>
    <row r="347" spans="18:34" x14ac:dyDescent="0.25">
      <c r="R347">
        <f t="shared" si="109"/>
        <v>13.666666666666666</v>
      </c>
      <c r="S347">
        <f t="shared" si="103"/>
        <v>14</v>
      </c>
      <c r="T347">
        <f t="shared" si="104"/>
        <v>16</v>
      </c>
      <c r="U347">
        <f t="shared" si="105"/>
        <v>328</v>
      </c>
      <c r="V347">
        <f t="shared" si="106"/>
        <v>69.103818397252283</v>
      </c>
      <c r="Y347">
        <f t="shared" si="108"/>
        <v>12.172805378361303</v>
      </c>
      <c r="Z347">
        <f t="shared" si="107"/>
        <v>0</v>
      </c>
      <c r="AA347">
        <f t="shared" si="110"/>
        <v>3.1762836161948571</v>
      </c>
      <c r="AB347">
        <f t="shared" si="111"/>
        <v>143153.5549594425</v>
      </c>
      <c r="AC347">
        <f t="shared" si="112"/>
        <v>137436.24445029176</v>
      </c>
      <c r="AD347">
        <f t="shared" si="113"/>
        <v>12.157995734711946</v>
      </c>
      <c r="AE347">
        <f t="shared" si="114"/>
        <v>3.1756481131220946</v>
      </c>
      <c r="AF347">
        <f t="shared" si="115"/>
        <v>131721.22175220295</v>
      </c>
      <c r="AG347">
        <f t="shared" si="116"/>
        <v>0</v>
      </c>
      <c r="AH347">
        <f t="shared" si="117"/>
        <v>3.2863534196382576</v>
      </c>
    </row>
    <row r="348" spans="18:34" x14ac:dyDescent="0.25">
      <c r="R348">
        <f t="shared" si="109"/>
        <v>13.708333333333334</v>
      </c>
      <c r="S348">
        <f t="shared" si="103"/>
        <v>14</v>
      </c>
      <c r="T348">
        <f t="shared" si="104"/>
        <v>17</v>
      </c>
      <c r="U348">
        <f t="shared" si="105"/>
        <v>329</v>
      </c>
      <c r="V348">
        <f t="shared" si="106"/>
        <v>69.103818397252283</v>
      </c>
      <c r="Y348">
        <f t="shared" si="108"/>
        <v>12.143174588665737</v>
      </c>
      <c r="Z348">
        <f t="shared" si="107"/>
        <v>0</v>
      </c>
      <c r="AA348">
        <f t="shared" si="110"/>
        <v>3.1750121732382359</v>
      </c>
      <c r="AB348">
        <f t="shared" si="111"/>
        <v>131721.22175220298</v>
      </c>
      <c r="AC348">
        <f t="shared" si="112"/>
        <v>126006.19984037416</v>
      </c>
      <c r="AD348">
        <f t="shared" si="113"/>
        <v>12.128347001286105</v>
      </c>
      <c r="AE348">
        <f t="shared" si="114"/>
        <v>3.1743759779367018</v>
      </c>
      <c r="AF348">
        <f t="shared" si="115"/>
        <v>120293.46823163086</v>
      </c>
      <c r="AG348">
        <f t="shared" si="116"/>
        <v>0</v>
      </c>
      <c r="AH348">
        <f t="shared" si="117"/>
        <v>3.0239031623554404</v>
      </c>
    </row>
    <row r="349" spans="18:34" x14ac:dyDescent="0.25">
      <c r="R349">
        <f t="shared" si="109"/>
        <v>13.75</v>
      </c>
      <c r="S349">
        <f t="shared" si="103"/>
        <v>14</v>
      </c>
      <c r="T349">
        <f t="shared" si="104"/>
        <v>18</v>
      </c>
      <c r="U349">
        <f t="shared" si="105"/>
        <v>330</v>
      </c>
      <c r="V349">
        <f t="shared" si="106"/>
        <v>69.103818397252283</v>
      </c>
      <c r="Y349">
        <f t="shared" si="108"/>
        <v>12.113525356083013</v>
      </c>
      <c r="Z349">
        <f t="shared" si="107"/>
        <v>0</v>
      </c>
      <c r="AA349">
        <f t="shared" si="110"/>
        <v>3.1737400375913309</v>
      </c>
      <c r="AB349">
        <f t="shared" si="111"/>
        <v>120293.46823163089</v>
      </c>
      <c r="AC349">
        <f t="shared" si="112"/>
        <v>114580.73616396649</v>
      </c>
      <c r="AD349">
        <f t="shared" si="113"/>
        <v>12.098703709689254</v>
      </c>
      <c r="AE349">
        <f t="shared" si="114"/>
        <v>3.1731040971948734</v>
      </c>
      <c r="AF349">
        <f t="shared" si="115"/>
        <v>108870.29348172934</v>
      </c>
      <c r="AG349">
        <f t="shared" si="116"/>
        <v>0</v>
      </c>
      <c r="AH349">
        <f t="shared" si="117"/>
        <v>2.761558040211912</v>
      </c>
    </row>
    <row r="350" spans="18:34" x14ac:dyDescent="0.25">
      <c r="R350">
        <f t="shared" si="109"/>
        <v>13.791666666666666</v>
      </c>
      <c r="S350">
        <f t="shared" si="103"/>
        <v>14</v>
      </c>
      <c r="T350">
        <f t="shared" si="104"/>
        <v>19</v>
      </c>
      <c r="U350">
        <f t="shared" si="105"/>
        <v>331</v>
      </c>
      <c r="V350">
        <f t="shared" si="106"/>
        <v>69.103818397252283</v>
      </c>
      <c r="Y350">
        <f t="shared" si="108"/>
        <v>12.083870068243122</v>
      </c>
      <c r="Z350">
        <f t="shared" si="107"/>
        <v>0</v>
      </c>
      <c r="AA350">
        <f t="shared" si="110"/>
        <v>3.1724677005067119</v>
      </c>
      <c r="AB350">
        <f t="shared" si="111"/>
        <v>108870.29348172968</v>
      </c>
      <c r="AC350">
        <f t="shared" si="112"/>
        <v>103159.8516208176</v>
      </c>
      <c r="AD350">
        <f t="shared" si="113"/>
        <v>12.069030451115569</v>
      </c>
      <c r="AE350">
        <f t="shared" si="114"/>
        <v>3.1718310668800589</v>
      </c>
      <c r="AF350">
        <f t="shared" si="115"/>
        <v>97451.701640961459</v>
      </c>
      <c r="AG350">
        <f t="shared" si="116"/>
        <v>0</v>
      </c>
      <c r="AH350">
        <f t="shared" si="117"/>
        <v>2.4993180321792856</v>
      </c>
    </row>
    <row r="351" spans="18:34" x14ac:dyDescent="0.25">
      <c r="R351">
        <f t="shared" si="109"/>
        <v>13.833333333333334</v>
      </c>
      <c r="S351">
        <f t="shared" si="103"/>
        <v>14</v>
      </c>
      <c r="T351">
        <f t="shared" si="104"/>
        <v>20</v>
      </c>
      <c r="U351">
        <f t="shared" si="105"/>
        <v>332</v>
      </c>
      <c r="V351">
        <f t="shared" si="106"/>
        <v>69.103818397252283</v>
      </c>
      <c r="Y351">
        <f t="shared" si="108"/>
        <v>12.054196789855917</v>
      </c>
      <c r="Z351">
        <f t="shared" si="107"/>
        <v>0</v>
      </c>
      <c r="AA351">
        <f t="shared" si="110"/>
        <v>3.1711946887657785</v>
      </c>
      <c r="AB351">
        <f t="shared" si="111"/>
        <v>97451.701640961663</v>
      </c>
      <c r="AC351">
        <f t="shared" si="112"/>
        <v>91743.551201183262</v>
      </c>
      <c r="AD351">
        <f t="shared" si="113"/>
        <v>12.039363127401073</v>
      </c>
      <c r="AE351">
        <f t="shared" si="114"/>
        <v>3.1705583106002231</v>
      </c>
      <c r="AF351">
        <f t="shared" si="115"/>
        <v>86037.691722800853</v>
      </c>
      <c r="AG351">
        <f t="shared" si="116"/>
        <v>0</v>
      </c>
      <c r="AH351">
        <f t="shared" si="117"/>
        <v>2.2371832332635826</v>
      </c>
    </row>
    <row r="352" spans="18:34" x14ac:dyDescent="0.25">
      <c r="R352">
        <f t="shared" si="109"/>
        <v>13.875</v>
      </c>
      <c r="S352">
        <f t="shared" si="103"/>
        <v>14</v>
      </c>
      <c r="T352">
        <f t="shared" si="104"/>
        <v>21</v>
      </c>
      <c r="U352">
        <f t="shared" si="105"/>
        <v>333</v>
      </c>
      <c r="V352">
        <f t="shared" si="106"/>
        <v>69.103818397252283</v>
      </c>
      <c r="Y352">
        <f t="shared" si="108"/>
        <v>12.024516897905722</v>
      </c>
      <c r="Z352">
        <f t="shared" si="107"/>
        <v>0</v>
      </c>
      <c r="AA352">
        <f t="shared" si="110"/>
        <v>3.1699214535192213</v>
      </c>
      <c r="AB352">
        <f t="shared" si="111"/>
        <v>86037.691722800912</v>
      </c>
      <c r="AC352">
        <f t="shared" si="112"/>
        <v>80331.833106466307</v>
      </c>
      <c r="AD352">
        <f t="shared" si="113"/>
        <v>12.009665237672358</v>
      </c>
      <c r="AE352">
        <f t="shared" si="114"/>
        <v>3.1692843811206317</v>
      </c>
      <c r="AF352">
        <f t="shared" si="115"/>
        <v>74628.267950766633</v>
      </c>
      <c r="AG352">
        <f t="shared" si="116"/>
        <v>0</v>
      </c>
      <c r="AH352">
        <f t="shared" si="117"/>
        <v>1.9751536208172844</v>
      </c>
    </row>
    <row r="353" spans="18:34" x14ac:dyDescent="0.25">
      <c r="R353">
        <f t="shared" si="109"/>
        <v>13.916666666666666</v>
      </c>
      <c r="S353">
        <f t="shared" si="103"/>
        <v>14</v>
      </c>
      <c r="T353">
        <f t="shared" si="104"/>
        <v>22</v>
      </c>
      <c r="U353">
        <f t="shared" si="105"/>
        <v>334</v>
      </c>
      <c r="V353">
        <f t="shared" si="106"/>
        <v>69.103818397252283</v>
      </c>
      <c r="Y353">
        <f t="shared" si="108"/>
        <v>11.994819547039786</v>
      </c>
      <c r="Z353">
        <f t="shared" si="107"/>
        <v>0</v>
      </c>
      <c r="AA353">
        <f t="shared" si="110"/>
        <v>3.1686475647922623</v>
      </c>
      <c r="AB353">
        <f t="shared" si="111"/>
        <v>74628.267950766662</v>
      </c>
      <c r="AC353">
        <f t="shared" si="112"/>
        <v>68924.702334140587</v>
      </c>
      <c r="AD353">
        <f t="shared" si="113"/>
        <v>11.979973855207477</v>
      </c>
      <c r="AE353">
        <f t="shared" si="114"/>
        <v>3.1680107484124287</v>
      </c>
      <c r="AF353">
        <f t="shared" si="115"/>
        <v>63223.429256481919</v>
      </c>
      <c r="AG353">
        <f t="shared" si="116"/>
        <v>0</v>
      </c>
      <c r="AH353">
        <f t="shared" si="117"/>
        <v>1.713229291799051</v>
      </c>
    </row>
    <row r="354" spans="18:34" x14ac:dyDescent="0.25">
      <c r="R354">
        <f t="shared" si="109"/>
        <v>13.958333333333334</v>
      </c>
      <c r="S354">
        <f t="shared" si="103"/>
        <v>14</v>
      </c>
      <c r="T354">
        <f t="shared" si="104"/>
        <v>23</v>
      </c>
      <c r="U354">
        <f t="shared" si="105"/>
        <v>335</v>
      </c>
      <c r="V354">
        <f t="shared" si="106"/>
        <v>69.103818397252283</v>
      </c>
      <c r="Y354">
        <f t="shared" si="108"/>
        <v>11.965114944585604</v>
      </c>
      <c r="Z354">
        <f t="shared" si="107"/>
        <v>0</v>
      </c>
      <c r="AA354">
        <f t="shared" si="110"/>
        <v>3.1673734273338443</v>
      </c>
      <c r="AB354">
        <f t="shared" si="111"/>
        <v>63223.42925648189</v>
      </c>
      <c r="AC354">
        <f t="shared" si="112"/>
        <v>57522.157087280968</v>
      </c>
      <c r="AD354">
        <f t="shared" si="113"/>
        <v>11.95025122788886</v>
      </c>
      <c r="AE354">
        <f t="shared" si="114"/>
        <v>3.1667359157167252</v>
      </c>
      <c r="AF354">
        <f t="shared" si="115"/>
        <v>51823.179959901681</v>
      </c>
      <c r="AG354">
        <f t="shared" si="116"/>
        <v>0</v>
      </c>
      <c r="AH354">
        <f t="shared" si="117"/>
        <v>1.4514102216823208</v>
      </c>
    </row>
    <row r="355" spans="18:34" x14ac:dyDescent="0.25">
      <c r="R355">
        <f t="shared" si="109"/>
        <v>14</v>
      </c>
      <c r="S355">
        <f t="shared" si="103"/>
        <v>14</v>
      </c>
      <c r="T355">
        <f t="shared" si="104"/>
        <v>24</v>
      </c>
      <c r="U355">
        <f t="shared" si="105"/>
        <v>336</v>
      </c>
      <c r="V355">
        <f t="shared" si="106"/>
        <v>69.103818397252283</v>
      </c>
      <c r="Y355">
        <f t="shared" si="108"/>
        <v>11.93539349456748</v>
      </c>
      <c r="Z355">
        <f t="shared" si="107"/>
        <v>0</v>
      </c>
      <c r="AA355">
        <f t="shared" si="110"/>
        <v>3.1660986607293164</v>
      </c>
      <c r="AB355">
        <f t="shared" si="111"/>
        <v>51823.179959901965</v>
      </c>
      <c r="AC355">
        <f t="shared" si="112"/>
        <v>46124.202370589192</v>
      </c>
      <c r="AD355">
        <f t="shared" si="113"/>
        <v>11.920535760041798</v>
      </c>
      <c r="AE355">
        <f t="shared" si="114"/>
        <v>3.1654614056902548</v>
      </c>
      <c r="AF355">
        <f t="shared" si="115"/>
        <v>40427.518899417046</v>
      </c>
      <c r="AG355">
        <f t="shared" si="116"/>
        <v>0</v>
      </c>
      <c r="AH355">
        <f t="shared" si="117"/>
        <v>1.1896965096396228</v>
      </c>
    </row>
    <row r="356" spans="18:34" x14ac:dyDescent="0.25">
      <c r="R356">
        <f t="shared" si="109"/>
        <v>14.041666666666666</v>
      </c>
      <c r="S356">
        <f t="shared" si="103"/>
        <v>15</v>
      </c>
      <c r="T356">
        <f t="shared" si="104"/>
        <v>1</v>
      </c>
      <c r="U356">
        <f t="shared" si="105"/>
        <v>337</v>
      </c>
      <c r="V356">
        <f t="shared" si="106"/>
        <v>69.103818397252283</v>
      </c>
      <c r="Y356">
        <f t="shared" si="108"/>
        <v>11.905664074785971</v>
      </c>
      <c r="Z356">
        <f t="shared" si="107"/>
        <v>0</v>
      </c>
      <c r="AA356">
        <f t="shared" si="110"/>
        <v>3.1648236169930613</v>
      </c>
      <c r="AB356">
        <f t="shared" si="111"/>
        <v>40427.518899416908</v>
      </c>
      <c r="AC356">
        <f t="shared" si="112"/>
        <v>34730.836388829397</v>
      </c>
      <c r="AD356">
        <f t="shared" si="113"/>
        <v>11.890788288268761</v>
      </c>
      <c r="AE356">
        <f t="shared" si="114"/>
        <v>3.1641856657110505</v>
      </c>
      <c r="AF356">
        <f t="shared" si="115"/>
        <v>29036.450502857126</v>
      </c>
      <c r="AG356">
        <f t="shared" si="116"/>
        <v>0</v>
      </c>
      <c r="AH356">
        <f t="shared" si="117"/>
        <v>0.92808812900406124</v>
      </c>
    </row>
    <row r="357" spans="18:34" x14ac:dyDescent="0.25">
      <c r="R357">
        <f t="shared" si="109"/>
        <v>14.083333333333334</v>
      </c>
      <c r="S357">
        <f t="shared" si="103"/>
        <v>15</v>
      </c>
      <c r="T357">
        <f t="shared" si="104"/>
        <v>2</v>
      </c>
      <c r="U357">
        <f t="shared" si="105"/>
        <v>338</v>
      </c>
      <c r="V357">
        <f t="shared" si="106"/>
        <v>69.103818397252283</v>
      </c>
      <c r="Y357">
        <f t="shared" si="108"/>
        <v>11.875918498943324</v>
      </c>
      <c r="Z357">
        <f t="shared" si="107"/>
        <v>0</v>
      </c>
      <c r="AA357">
        <f t="shared" si="110"/>
        <v>3.1635479716198898</v>
      </c>
      <c r="AB357">
        <f t="shared" si="111"/>
        <v>29036.450502857399</v>
      </c>
      <c r="AC357">
        <f t="shared" si="112"/>
        <v>23342.064153941596</v>
      </c>
      <c r="AD357">
        <f t="shared" si="113"/>
        <v>11.861048708408999</v>
      </c>
      <c r="AE357">
        <f t="shared" si="114"/>
        <v>3.1629102774768856</v>
      </c>
      <c r="AF357">
        <f t="shared" si="115"/>
        <v>17649.973503940608</v>
      </c>
      <c r="AG357">
        <f t="shared" si="116"/>
        <v>0</v>
      </c>
      <c r="AH357">
        <f t="shared" si="117"/>
        <v>0.66658518142464185</v>
      </c>
    </row>
    <row r="358" spans="18:34" x14ac:dyDescent="0.25">
      <c r="R358">
        <f t="shared" si="109"/>
        <v>14.125</v>
      </c>
      <c r="S358">
        <f t="shared" si="103"/>
        <v>15</v>
      </c>
      <c r="T358">
        <f t="shared" si="104"/>
        <v>3</v>
      </c>
      <c r="U358">
        <f t="shared" si="105"/>
        <v>339</v>
      </c>
      <c r="V358">
        <f t="shared" si="106"/>
        <v>69.103818397252283</v>
      </c>
      <c r="Y358">
        <f t="shared" si="108"/>
        <v>11.846164154579521</v>
      </c>
      <c r="Z358">
        <f t="shared" si="107"/>
        <v>0</v>
      </c>
      <c r="AA358">
        <f t="shared" si="110"/>
        <v>3.1622720175236938</v>
      </c>
      <c r="AB358">
        <f t="shared" si="111"/>
        <v>17649.973503940309</v>
      </c>
      <c r="AC358">
        <f t="shared" si="112"/>
        <v>11957.883872397661</v>
      </c>
      <c r="AD358">
        <f t="shared" si="113"/>
        <v>11.831276284885419</v>
      </c>
      <c r="AE358">
        <f t="shared" si="114"/>
        <v>3.1616336261306666</v>
      </c>
      <c r="AF358">
        <f t="shared" si="115"/>
        <v>6268.0924498699096</v>
      </c>
      <c r="AG358">
        <f t="shared" si="116"/>
        <v>0</v>
      </c>
      <c r="AH358">
        <f t="shared" si="117"/>
        <v>0.40518763783150391</v>
      </c>
    </row>
    <row r="359" spans="18:34" x14ac:dyDescent="0.25">
      <c r="R359">
        <f t="shared" si="109"/>
        <v>14.166666666666666</v>
      </c>
      <c r="S359">
        <f t="shared" si="103"/>
        <v>15</v>
      </c>
      <c r="T359">
        <f t="shared" si="104"/>
        <v>4</v>
      </c>
      <c r="U359">
        <f t="shared" si="105"/>
        <v>340</v>
      </c>
      <c r="V359">
        <f t="shared" si="106"/>
        <v>69.103818397252283</v>
      </c>
      <c r="Y359">
        <f t="shared" si="108"/>
        <v>11.816394426241486</v>
      </c>
      <c r="Z359">
        <f t="shared" si="107"/>
        <v>0</v>
      </c>
      <c r="AA359">
        <f t="shared" si="110"/>
        <v>3.1609954924912853</v>
      </c>
      <c r="AB359">
        <f t="shared" si="111"/>
        <v>6268.0924498697777</v>
      </c>
      <c r="AC359">
        <f t="shared" si="112"/>
        <v>578.30056338546456</v>
      </c>
      <c r="AD359">
        <f t="shared" si="113"/>
        <v>11.801512566384057</v>
      </c>
      <c r="AE359">
        <f t="shared" si="114"/>
        <v>3.1603573587998692</v>
      </c>
      <c r="AF359">
        <f t="shared" si="115"/>
        <v>0</v>
      </c>
      <c r="AG359">
        <f t="shared" si="116"/>
        <v>0</v>
      </c>
      <c r="AH359">
        <f t="shared" si="117"/>
        <v>0.1438956026140904</v>
      </c>
    </row>
    <row r="360" spans="18:34" x14ac:dyDescent="0.25">
      <c r="R360">
        <f t="shared" si="109"/>
        <v>14.208333333333334</v>
      </c>
      <c r="S360">
        <f t="shared" si="103"/>
        <v>15</v>
      </c>
      <c r="T360">
        <f t="shared" si="104"/>
        <v>5</v>
      </c>
      <c r="U360">
        <f t="shared" si="105"/>
        <v>341</v>
      </c>
      <c r="V360">
        <f t="shared" si="106"/>
        <v>69.103818397252283</v>
      </c>
      <c r="Y360">
        <f t="shared" si="108"/>
        <v>11.8</v>
      </c>
      <c r="Z360">
        <f t="shared" si="107"/>
        <v>0</v>
      </c>
      <c r="AA360">
        <f t="shared" si="110"/>
        <v>3.1602925000000002</v>
      </c>
      <c r="AB360">
        <f t="shared" si="111"/>
        <v>0</v>
      </c>
      <c r="AC360">
        <f t="shared" si="112"/>
        <v>0</v>
      </c>
      <c r="AD360">
        <f t="shared" si="113"/>
        <v>11.8</v>
      </c>
      <c r="AE360">
        <f t="shared" si="114"/>
        <v>3.1602925000000002</v>
      </c>
      <c r="AF360">
        <f t="shared" si="115"/>
        <v>0</v>
      </c>
      <c r="AG360">
        <f t="shared" si="116"/>
        <v>0</v>
      </c>
      <c r="AH360">
        <f t="shared" si="117"/>
        <v>0</v>
      </c>
    </row>
    <row r="361" spans="18:34" x14ac:dyDescent="0.25">
      <c r="R361">
        <f t="shared" si="109"/>
        <v>14.25</v>
      </c>
      <c r="S361">
        <f t="shared" si="103"/>
        <v>15</v>
      </c>
      <c r="T361">
        <f t="shared" si="104"/>
        <v>6</v>
      </c>
      <c r="U361">
        <f t="shared" si="105"/>
        <v>342</v>
      </c>
      <c r="V361">
        <f t="shared" si="106"/>
        <v>69.103818397252283</v>
      </c>
      <c r="Y361">
        <f t="shared" si="108"/>
        <v>11.8</v>
      </c>
      <c r="Z361">
        <f t="shared" si="107"/>
        <v>0</v>
      </c>
      <c r="AA361">
        <f t="shared" si="110"/>
        <v>3.1602925000000002</v>
      </c>
      <c r="AB361">
        <f t="shared" si="111"/>
        <v>0</v>
      </c>
      <c r="AC361">
        <f t="shared" si="112"/>
        <v>0</v>
      </c>
      <c r="AD361">
        <f t="shared" si="113"/>
        <v>11.8</v>
      </c>
      <c r="AE361">
        <f t="shared" si="114"/>
        <v>3.1602925000000002</v>
      </c>
      <c r="AF361">
        <f t="shared" si="115"/>
        <v>0</v>
      </c>
      <c r="AG361">
        <f t="shared" si="116"/>
        <v>0</v>
      </c>
      <c r="AH361">
        <f t="shared" si="117"/>
        <v>0</v>
      </c>
    </row>
    <row r="362" spans="18:34" x14ac:dyDescent="0.25">
      <c r="R362">
        <f t="shared" si="109"/>
        <v>14.291666666666666</v>
      </c>
      <c r="S362">
        <f t="shared" si="103"/>
        <v>15</v>
      </c>
      <c r="T362">
        <f t="shared" si="104"/>
        <v>7</v>
      </c>
      <c r="U362">
        <f t="shared" si="105"/>
        <v>343</v>
      </c>
      <c r="V362">
        <f t="shared" si="106"/>
        <v>69.103818397252283</v>
      </c>
      <c r="Y362">
        <f t="shared" si="108"/>
        <v>11.8</v>
      </c>
      <c r="Z362">
        <f t="shared" si="107"/>
        <v>0</v>
      </c>
      <c r="AA362">
        <f t="shared" si="110"/>
        <v>3.1602925000000002</v>
      </c>
      <c r="AB362">
        <f t="shared" si="111"/>
        <v>0</v>
      </c>
      <c r="AC362">
        <f t="shared" si="112"/>
        <v>0</v>
      </c>
      <c r="AD362">
        <f t="shared" si="113"/>
        <v>11.8</v>
      </c>
      <c r="AE362">
        <f t="shared" si="114"/>
        <v>3.1602925000000002</v>
      </c>
      <c r="AF362">
        <f t="shared" si="115"/>
        <v>0</v>
      </c>
      <c r="AG362">
        <f t="shared" si="116"/>
        <v>0</v>
      </c>
      <c r="AH362">
        <f t="shared" si="117"/>
        <v>0</v>
      </c>
    </row>
    <row r="363" spans="18:34" x14ac:dyDescent="0.25">
      <c r="R363">
        <f t="shared" si="109"/>
        <v>14.333333333333334</v>
      </c>
      <c r="S363">
        <f t="shared" si="103"/>
        <v>15</v>
      </c>
      <c r="T363">
        <f t="shared" si="104"/>
        <v>8</v>
      </c>
      <c r="U363">
        <f t="shared" si="105"/>
        <v>344</v>
      </c>
      <c r="V363">
        <f t="shared" si="106"/>
        <v>69.103818397252283</v>
      </c>
      <c r="Y363">
        <f t="shared" si="108"/>
        <v>11.8</v>
      </c>
      <c r="Z363">
        <f t="shared" si="107"/>
        <v>0</v>
      </c>
      <c r="AA363">
        <f t="shared" si="110"/>
        <v>3.1602925000000002</v>
      </c>
      <c r="AB363">
        <f t="shared" si="111"/>
        <v>0</v>
      </c>
      <c r="AC363">
        <f t="shared" si="112"/>
        <v>0</v>
      </c>
      <c r="AD363">
        <f t="shared" si="113"/>
        <v>11.8</v>
      </c>
      <c r="AE363">
        <f t="shared" si="114"/>
        <v>3.1602925000000002</v>
      </c>
      <c r="AF363">
        <f t="shared" si="115"/>
        <v>0</v>
      </c>
      <c r="AG363">
        <f t="shared" si="116"/>
        <v>0</v>
      </c>
      <c r="AH363">
        <f t="shared" si="117"/>
        <v>0</v>
      </c>
    </row>
    <row r="364" spans="18:34" x14ac:dyDescent="0.25">
      <c r="R364">
        <f t="shared" si="109"/>
        <v>14.375</v>
      </c>
      <c r="S364">
        <f t="shared" si="103"/>
        <v>15</v>
      </c>
      <c r="T364">
        <f t="shared" si="104"/>
        <v>9</v>
      </c>
      <c r="U364">
        <f t="shared" si="105"/>
        <v>345</v>
      </c>
      <c r="V364">
        <f t="shared" si="106"/>
        <v>69.103818397252283</v>
      </c>
      <c r="Y364">
        <f t="shared" si="108"/>
        <v>11.8</v>
      </c>
      <c r="Z364">
        <f t="shared" si="107"/>
        <v>0</v>
      </c>
      <c r="AA364">
        <f t="shared" si="110"/>
        <v>3.1602925000000002</v>
      </c>
      <c r="AB364">
        <f t="shared" si="111"/>
        <v>0</v>
      </c>
      <c r="AC364">
        <f t="shared" si="112"/>
        <v>0</v>
      </c>
      <c r="AD364">
        <f t="shared" si="113"/>
        <v>11.8</v>
      </c>
      <c r="AE364">
        <f t="shared" si="114"/>
        <v>3.1602925000000002</v>
      </c>
      <c r="AF364">
        <f t="shared" si="115"/>
        <v>0</v>
      </c>
      <c r="AG364">
        <f t="shared" si="116"/>
        <v>0</v>
      </c>
      <c r="AH364">
        <f t="shared" si="117"/>
        <v>0</v>
      </c>
    </row>
    <row r="365" spans="18:34" x14ac:dyDescent="0.25">
      <c r="R365">
        <f t="shared" si="109"/>
        <v>14.416666666666666</v>
      </c>
      <c r="S365">
        <f t="shared" ref="S365:S428" si="118">S341+1</f>
        <v>15</v>
      </c>
      <c r="T365">
        <f t="shared" ref="T365:T428" si="119">T341</f>
        <v>10</v>
      </c>
      <c r="U365">
        <f t="shared" si="105"/>
        <v>346</v>
      </c>
      <c r="V365">
        <f t="shared" si="106"/>
        <v>69.103818397252283</v>
      </c>
      <c r="Y365">
        <f t="shared" si="108"/>
        <v>11.8</v>
      </c>
      <c r="Z365">
        <f t="shared" si="107"/>
        <v>0</v>
      </c>
      <c r="AA365">
        <f t="shared" si="110"/>
        <v>3.1602925000000002</v>
      </c>
      <c r="AB365">
        <f t="shared" si="111"/>
        <v>0</v>
      </c>
      <c r="AC365">
        <f t="shared" si="112"/>
        <v>0</v>
      </c>
      <c r="AD365">
        <f t="shared" si="113"/>
        <v>11.8</v>
      </c>
      <c r="AE365">
        <f t="shared" si="114"/>
        <v>3.1602925000000002</v>
      </c>
      <c r="AF365">
        <f t="shared" si="115"/>
        <v>0</v>
      </c>
      <c r="AG365">
        <f t="shared" si="116"/>
        <v>0</v>
      </c>
      <c r="AH365">
        <f t="shared" si="117"/>
        <v>0</v>
      </c>
    </row>
    <row r="366" spans="18:34" x14ac:dyDescent="0.25">
      <c r="R366">
        <f t="shared" si="109"/>
        <v>14.458333333333334</v>
      </c>
      <c r="S366">
        <f t="shared" si="118"/>
        <v>15</v>
      </c>
      <c r="T366">
        <f t="shared" si="119"/>
        <v>11</v>
      </c>
      <c r="U366">
        <f t="shared" si="105"/>
        <v>347</v>
      </c>
      <c r="V366">
        <f t="shared" si="106"/>
        <v>69.103818397252283</v>
      </c>
      <c r="Y366">
        <f t="shared" si="108"/>
        <v>11.8</v>
      </c>
      <c r="Z366">
        <f t="shared" si="107"/>
        <v>0</v>
      </c>
      <c r="AA366">
        <f t="shared" si="110"/>
        <v>3.1602925000000002</v>
      </c>
      <c r="AB366">
        <f t="shared" si="111"/>
        <v>0</v>
      </c>
      <c r="AC366">
        <f t="shared" si="112"/>
        <v>0</v>
      </c>
      <c r="AD366">
        <f t="shared" si="113"/>
        <v>11.8</v>
      </c>
      <c r="AE366">
        <f t="shared" si="114"/>
        <v>3.1602925000000002</v>
      </c>
      <c r="AF366">
        <f t="shared" si="115"/>
        <v>0</v>
      </c>
      <c r="AG366">
        <f t="shared" si="116"/>
        <v>0</v>
      </c>
      <c r="AH366">
        <f t="shared" si="117"/>
        <v>0</v>
      </c>
    </row>
    <row r="367" spans="18:34" x14ac:dyDescent="0.25">
      <c r="R367">
        <f t="shared" si="109"/>
        <v>14.5</v>
      </c>
      <c r="S367">
        <f t="shared" si="118"/>
        <v>15</v>
      </c>
      <c r="T367">
        <f t="shared" si="119"/>
        <v>12</v>
      </c>
      <c r="U367">
        <f t="shared" si="105"/>
        <v>348</v>
      </c>
      <c r="V367">
        <f t="shared" si="106"/>
        <v>69.103818397252283</v>
      </c>
      <c r="Y367">
        <f t="shared" si="108"/>
        <v>11.8</v>
      </c>
      <c r="Z367">
        <f t="shared" si="107"/>
        <v>0</v>
      </c>
      <c r="AA367">
        <f t="shared" si="110"/>
        <v>3.1602925000000002</v>
      </c>
      <c r="AB367">
        <f t="shared" si="111"/>
        <v>0</v>
      </c>
      <c r="AC367">
        <f t="shared" si="112"/>
        <v>0</v>
      </c>
      <c r="AD367">
        <f t="shared" si="113"/>
        <v>11.8</v>
      </c>
      <c r="AE367">
        <f t="shared" si="114"/>
        <v>3.1602925000000002</v>
      </c>
      <c r="AF367">
        <f t="shared" si="115"/>
        <v>0</v>
      </c>
      <c r="AG367">
        <f t="shared" si="116"/>
        <v>0</v>
      </c>
      <c r="AH367">
        <f t="shared" si="117"/>
        <v>0</v>
      </c>
    </row>
    <row r="368" spans="18:34" x14ac:dyDescent="0.25">
      <c r="R368">
        <f t="shared" si="109"/>
        <v>14.541666666666666</v>
      </c>
      <c r="S368">
        <f t="shared" si="118"/>
        <v>15</v>
      </c>
      <c r="T368">
        <f t="shared" si="119"/>
        <v>13</v>
      </c>
      <c r="U368">
        <f t="shared" si="105"/>
        <v>349</v>
      </c>
      <c r="V368">
        <f t="shared" si="106"/>
        <v>69.103818397252283</v>
      </c>
      <c r="Y368">
        <f t="shared" si="108"/>
        <v>11.8</v>
      </c>
      <c r="Z368">
        <f t="shared" si="107"/>
        <v>0</v>
      </c>
      <c r="AA368">
        <f t="shared" si="110"/>
        <v>3.1602925000000002</v>
      </c>
      <c r="AB368">
        <f t="shared" si="111"/>
        <v>0</v>
      </c>
      <c r="AC368">
        <f t="shared" si="112"/>
        <v>0</v>
      </c>
      <c r="AD368">
        <f t="shared" si="113"/>
        <v>11.8</v>
      </c>
      <c r="AE368">
        <f t="shared" si="114"/>
        <v>3.1602925000000002</v>
      </c>
      <c r="AF368">
        <f t="shared" si="115"/>
        <v>0</v>
      </c>
      <c r="AG368">
        <f t="shared" si="116"/>
        <v>0</v>
      </c>
      <c r="AH368">
        <f t="shared" si="117"/>
        <v>0</v>
      </c>
    </row>
    <row r="369" spans="18:34" x14ac:dyDescent="0.25">
      <c r="R369">
        <f t="shared" si="109"/>
        <v>14.583333333333334</v>
      </c>
      <c r="S369">
        <f t="shared" si="118"/>
        <v>15</v>
      </c>
      <c r="T369">
        <f t="shared" si="119"/>
        <v>14</v>
      </c>
      <c r="U369">
        <f t="shared" si="105"/>
        <v>350</v>
      </c>
      <c r="V369">
        <f t="shared" si="106"/>
        <v>69.103818397252283</v>
      </c>
      <c r="Y369">
        <f t="shared" si="108"/>
        <v>11.8</v>
      </c>
      <c r="Z369">
        <f t="shared" si="107"/>
        <v>0</v>
      </c>
      <c r="AA369">
        <f t="shared" si="110"/>
        <v>3.1602925000000002</v>
      </c>
      <c r="AB369">
        <f t="shared" si="111"/>
        <v>0</v>
      </c>
      <c r="AC369">
        <f t="shared" si="112"/>
        <v>0</v>
      </c>
      <c r="AD369">
        <f t="shared" si="113"/>
        <v>11.8</v>
      </c>
      <c r="AE369">
        <f t="shared" si="114"/>
        <v>3.1602925000000002</v>
      </c>
      <c r="AF369">
        <f t="shared" si="115"/>
        <v>0</v>
      </c>
      <c r="AG369">
        <f t="shared" si="116"/>
        <v>0</v>
      </c>
      <c r="AH369">
        <f t="shared" si="117"/>
        <v>0</v>
      </c>
    </row>
    <row r="370" spans="18:34" x14ac:dyDescent="0.25">
      <c r="R370">
        <f t="shared" si="109"/>
        <v>14.625</v>
      </c>
      <c r="S370">
        <f t="shared" si="118"/>
        <v>15</v>
      </c>
      <c r="T370">
        <f t="shared" si="119"/>
        <v>15</v>
      </c>
      <c r="U370">
        <f t="shared" si="105"/>
        <v>351</v>
      </c>
      <c r="V370">
        <f t="shared" si="106"/>
        <v>69.103818397252283</v>
      </c>
      <c r="Y370">
        <f t="shared" si="108"/>
        <v>11.8</v>
      </c>
      <c r="Z370">
        <f t="shared" si="107"/>
        <v>0</v>
      </c>
      <c r="AA370">
        <f t="shared" si="110"/>
        <v>3.1602925000000002</v>
      </c>
      <c r="AB370">
        <f t="shared" si="111"/>
        <v>0</v>
      </c>
      <c r="AC370">
        <f t="shared" si="112"/>
        <v>0</v>
      </c>
      <c r="AD370">
        <f t="shared" si="113"/>
        <v>11.8</v>
      </c>
      <c r="AE370">
        <f t="shared" si="114"/>
        <v>3.1602925000000002</v>
      </c>
      <c r="AF370">
        <f t="shared" si="115"/>
        <v>0</v>
      </c>
      <c r="AG370">
        <f t="shared" si="116"/>
        <v>0</v>
      </c>
      <c r="AH370">
        <f t="shared" si="117"/>
        <v>0</v>
      </c>
    </row>
    <row r="371" spans="18:34" x14ac:dyDescent="0.25">
      <c r="R371">
        <f t="shared" si="109"/>
        <v>14.666666666666666</v>
      </c>
      <c r="S371">
        <f t="shared" si="118"/>
        <v>15</v>
      </c>
      <c r="T371">
        <f t="shared" si="119"/>
        <v>16</v>
      </c>
      <c r="U371">
        <f t="shared" si="105"/>
        <v>352</v>
      </c>
      <c r="V371">
        <f t="shared" si="106"/>
        <v>69.103818397252283</v>
      </c>
      <c r="Y371">
        <f t="shared" si="108"/>
        <v>11.8</v>
      </c>
      <c r="Z371">
        <f t="shared" si="107"/>
        <v>0</v>
      </c>
      <c r="AA371">
        <f t="shared" si="110"/>
        <v>3.1602925000000002</v>
      </c>
      <c r="AB371">
        <f t="shared" si="111"/>
        <v>0</v>
      </c>
      <c r="AC371">
        <f t="shared" si="112"/>
        <v>0</v>
      </c>
      <c r="AD371">
        <f t="shared" si="113"/>
        <v>11.8</v>
      </c>
      <c r="AE371">
        <f t="shared" si="114"/>
        <v>3.1602925000000002</v>
      </c>
      <c r="AF371">
        <f t="shared" si="115"/>
        <v>0</v>
      </c>
      <c r="AG371">
        <f t="shared" si="116"/>
        <v>0</v>
      </c>
      <c r="AH371">
        <f t="shared" si="117"/>
        <v>0</v>
      </c>
    </row>
    <row r="372" spans="18:34" x14ac:dyDescent="0.25">
      <c r="R372">
        <f t="shared" si="109"/>
        <v>14.708333333333334</v>
      </c>
      <c r="S372">
        <f t="shared" si="118"/>
        <v>15</v>
      </c>
      <c r="T372">
        <f t="shared" si="119"/>
        <v>17</v>
      </c>
      <c r="U372">
        <f t="shared" ref="U372:U435" si="120">(S372-1)*24+T372</f>
        <v>353</v>
      </c>
      <c r="V372">
        <f t="shared" ref="V372:V435" si="121">V371</f>
        <v>69.103818397252283</v>
      </c>
      <c r="Y372">
        <f t="shared" si="108"/>
        <v>11.8</v>
      </c>
      <c r="Z372">
        <f t="shared" ref="Z372:Z435" si="122">(V373-V372)*43560/3600</f>
        <v>0</v>
      </c>
      <c r="AA372">
        <f t="shared" si="110"/>
        <v>3.1602925000000002</v>
      </c>
      <c r="AB372">
        <f t="shared" si="111"/>
        <v>0</v>
      </c>
      <c r="AC372">
        <f t="shared" si="112"/>
        <v>0</v>
      </c>
      <c r="AD372">
        <f t="shared" si="113"/>
        <v>11.8</v>
      </c>
      <c r="AE372">
        <f t="shared" si="114"/>
        <v>3.1602925000000002</v>
      </c>
      <c r="AF372">
        <f t="shared" si="115"/>
        <v>0</v>
      </c>
      <c r="AG372">
        <f t="shared" si="116"/>
        <v>0</v>
      </c>
      <c r="AH372">
        <f t="shared" si="117"/>
        <v>0</v>
      </c>
    </row>
    <row r="373" spans="18:34" x14ac:dyDescent="0.25">
      <c r="R373">
        <f t="shared" si="109"/>
        <v>14.75</v>
      </c>
      <c r="S373">
        <f t="shared" si="118"/>
        <v>15</v>
      </c>
      <c r="T373">
        <f t="shared" si="119"/>
        <v>18</v>
      </c>
      <c r="U373">
        <f t="shared" si="120"/>
        <v>354</v>
      </c>
      <c r="V373">
        <f t="shared" si="121"/>
        <v>69.103818397252283</v>
      </c>
      <c r="Y373">
        <f t="shared" si="108"/>
        <v>11.8</v>
      </c>
      <c r="Z373">
        <f t="shared" si="122"/>
        <v>0</v>
      </c>
      <c r="AA373">
        <f t="shared" si="110"/>
        <v>3.1602925000000002</v>
      </c>
      <c r="AB373">
        <f t="shared" si="111"/>
        <v>0</v>
      </c>
      <c r="AC373">
        <f t="shared" si="112"/>
        <v>0</v>
      </c>
      <c r="AD373">
        <f t="shared" si="113"/>
        <v>11.8</v>
      </c>
      <c r="AE373">
        <f t="shared" si="114"/>
        <v>3.1602925000000002</v>
      </c>
      <c r="AF373">
        <f t="shared" si="115"/>
        <v>0</v>
      </c>
      <c r="AG373">
        <f t="shared" si="116"/>
        <v>0</v>
      </c>
      <c r="AH373">
        <f t="shared" si="117"/>
        <v>0</v>
      </c>
    </row>
    <row r="374" spans="18:34" x14ac:dyDescent="0.25">
      <c r="R374">
        <f t="shared" si="109"/>
        <v>14.791666666666666</v>
      </c>
      <c r="S374">
        <f t="shared" si="118"/>
        <v>15</v>
      </c>
      <c r="T374">
        <f t="shared" si="119"/>
        <v>19</v>
      </c>
      <c r="U374">
        <f t="shared" si="120"/>
        <v>355</v>
      </c>
      <c r="V374">
        <f t="shared" si="121"/>
        <v>69.103818397252283</v>
      </c>
      <c r="Y374">
        <f t="shared" si="108"/>
        <v>11.8</v>
      </c>
      <c r="Z374">
        <f t="shared" si="122"/>
        <v>0</v>
      </c>
      <c r="AA374">
        <f t="shared" si="110"/>
        <v>3.1602925000000002</v>
      </c>
      <c r="AB374">
        <f t="shared" si="111"/>
        <v>0</v>
      </c>
      <c r="AC374">
        <f t="shared" si="112"/>
        <v>0</v>
      </c>
      <c r="AD374">
        <f t="shared" si="113"/>
        <v>11.8</v>
      </c>
      <c r="AE374">
        <f t="shared" si="114"/>
        <v>3.1602925000000002</v>
      </c>
      <c r="AF374">
        <f t="shared" si="115"/>
        <v>0</v>
      </c>
      <c r="AG374">
        <f t="shared" si="116"/>
        <v>0</v>
      </c>
      <c r="AH374">
        <f t="shared" si="117"/>
        <v>0</v>
      </c>
    </row>
    <row r="375" spans="18:34" x14ac:dyDescent="0.25">
      <c r="R375">
        <f t="shared" si="109"/>
        <v>14.833333333333334</v>
      </c>
      <c r="S375">
        <f t="shared" si="118"/>
        <v>15</v>
      </c>
      <c r="T375">
        <f t="shared" si="119"/>
        <v>20</v>
      </c>
      <c r="U375">
        <f t="shared" si="120"/>
        <v>356</v>
      </c>
      <c r="V375">
        <f t="shared" si="121"/>
        <v>69.103818397252283</v>
      </c>
      <c r="Y375">
        <f t="shared" si="108"/>
        <v>11.8</v>
      </c>
      <c r="Z375">
        <f t="shared" si="122"/>
        <v>0</v>
      </c>
      <c r="AA375">
        <f t="shared" si="110"/>
        <v>3.1602925000000002</v>
      </c>
      <c r="AB375">
        <f t="shared" si="111"/>
        <v>0</v>
      </c>
      <c r="AC375">
        <f t="shared" si="112"/>
        <v>0</v>
      </c>
      <c r="AD375">
        <f t="shared" si="113"/>
        <v>11.8</v>
      </c>
      <c r="AE375">
        <f t="shared" si="114"/>
        <v>3.1602925000000002</v>
      </c>
      <c r="AF375">
        <f t="shared" si="115"/>
        <v>0</v>
      </c>
      <c r="AG375">
        <f t="shared" si="116"/>
        <v>0</v>
      </c>
      <c r="AH375">
        <f t="shared" si="117"/>
        <v>0</v>
      </c>
    </row>
    <row r="376" spans="18:34" x14ac:dyDescent="0.25">
      <c r="R376">
        <f t="shared" si="109"/>
        <v>14.875</v>
      </c>
      <c r="S376">
        <f t="shared" si="118"/>
        <v>15</v>
      </c>
      <c r="T376">
        <f t="shared" si="119"/>
        <v>21</v>
      </c>
      <c r="U376">
        <f t="shared" si="120"/>
        <v>357</v>
      </c>
      <c r="V376">
        <f t="shared" si="121"/>
        <v>69.103818397252283</v>
      </c>
      <c r="Y376">
        <f t="shared" si="108"/>
        <v>11.8</v>
      </c>
      <c r="Z376">
        <f t="shared" si="122"/>
        <v>0</v>
      </c>
      <c r="AA376">
        <f t="shared" si="110"/>
        <v>3.1602925000000002</v>
      </c>
      <c r="AB376">
        <f t="shared" si="111"/>
        <v>0</v>
      </c>
      <c r="AC376">
        <f t="shared" si="112"/>
        <v>0</v>
      </c>
      <c r="AD376">
        <f t="shared" si="113"/>
        <v>11.8</v>
      </c>
      <c r="AE376">
        <f t="shared" si="114"/>
        <v>3.1602925000000002</v>
      </c>
      <c r="AF376">
        <f t="shared" si="115"/>
        <v>0</v>
      </c>
      <c r="AG376">
        <f t="shared" si="116"/>
        <v>0</v>
      </c>
      <c r="AH376">
        <f t="shared" si="117"/>
        <v>0</v>
      </c>
    </row>
    <row r="377" spans="18:34" x14ac:dyDescent="0.25">
      <c r="R377">
        <f t="shared" si="109"/>
        <v>14.916666666666666</v>
      </c>
      <c r="S377">
        <f t="shared" si="118"/>
        <v>15</v>
      </c>
      <c r="T377">
        <f t="shared" si="119"/>
        <v>22</v>
      </c>
      <c r="U377">
        <f t="shared" si="120"/>
        <v>358</v>
      </c>
      <c r="V377">
        <f t="shared" si="121"/>
        <v>69.103818397252283</v>
      </c>
      <c r="Y377">
        <f t="shared" si="108"/>
        <v>11.8</v>
      </c>
      <c r="Z377">
        <f t="shared" si="122"/>
        <v>0</v>
      </c>
      <c r="AA377">
        <f t="shared" si="110"/>
        <v>3.1602925000000002</v>
      </c>
      <c r="AB377">
        <f t="shared" si="111"/>
        <v>0</v>
      </c>
      <c r="AC377">
        <f t="shared" si="112"/>
        <v>0</v>
      </c>
      <c r="AD377">
        <f t="shared" si="113"/>
        <v>11.8</v>
      </c>
      <c r="AE377">
        <f t="shared" si="114"/>
        <v>3.1602925000000002</v>
      </c>
      <c r="AF377">
        <f t="shared" si="115"/>
        <v>0</v>
      </c>
      <c r="AG377">
        <f t="shared" si="116"/>
        <v>0</v>
      </c>
      <c r="AH377">
        <f t="shared" si="117"/>
        <v>0</v>
      </c>
    </row>
    <row r="378" spans="18:34" x14ac:dyDescent="0.25">
      <c r="R378">
        <f t="shared" si="109"/>
        <v>14.958333333333334</v>
      </c>
      <c r="S378">
        <f t="shared" si="118"/>
        <v>15</v>
      </c>
      <c r="T378">
        <f t="shared" si="119"/>
        <v>23</v>
      </c>
      <c r="U378">
        <f t="shared" si="120"/>
        <v>359</v>
      </c>
      <c r="V378">
        <f t="shared" si="121"/>
        <v>69.103818397252283</v>
      </c>
      <c r="Y378">
        <f t="shared" si="108"/>
        <v>11.8</v>
      </c>
      <c r="Z378">
        <f t="shared" si="122"/>
        <v>0</v>
      </c>
      <c r="AA378">
        <f t="shared" si="110"/>
        <v>3.1602925000000002</v>
      </c>
      <c r="AB378">
        <f t="shared" si="111"/>
        <v>0</v>
      </c>
      <c r="AC378">
        <f t="shared" si="112"/>
        <v>0</v>
      </c>
      <c r="AD378">
        <f t="shared" si="113"/>
        <v>11.8</v>
      </c>
      <c r="AE378">
        <f t="shared" si="114"/>
        <v>3.1602925000000002</v>
      </c>
      <c r="AF378">
        <f t="shared" si="115"/>
        <v>0</v>
      </c>
      <c r="AG378">
        <f t="shared" si="116"/>
        <v>0</v>
      </c>
      <c r="AH378">
        <f t="shared" si="117"/>
        <v>0</v>
      </c>
    </row>
    <row r="379" spans="18:34" x14ac:dyDescent="0.25">
      <c r="R379">
        <f t="shared" si="109"/>
        <v>15</v>
      </c>
      <c r="S379">
        <f t="shared" si="118"/>
        <v>15</v>
      </c>
      <c r="T379">
        <f t="shared" si="119"/>
        <v>24</v>
      </c>
      <c r="U379">
        <f t="shared" si="120"/>
        <v>360</v>
      </c>
      <c r="V379">
        <f t="shared" si="121"/>
        <v>69.103818397252283</v>
      </c>
      <c r="Y379">
        <f t="shared" si="108"/>
        <v>11.8</v>
      </c>
      <c r="Z379">
        <f t="shared" si="122"/>
        <v>0</v>
      </c>
      <c r="AA379">
        <f t="shared" si="110"/>
        <v>3.1602925000000002</v>
      </c>
      <c r="AB379">
        <f t="shared" si="111"/>
        <v>0</v>
      </c>
      <c r="AC379">
        <f t="shared" si="112"/>
        <v>0</v>
      </c>
      <c r="AD379">
        <f t="shared" si="113"/>
        <v>11.8</v>
      </c>
      <c r="AE379">
        <f t="shared" si="114"/>
        <v>3.1602925000000002</v>
      </c>
      <c r="AF379">
        <f t="shared" si="115"/>
        <v>0</v>
      </c>
      <c r="AG379">
        <f t="shared" si="116"/>
        <v>0</v>
      </c>
      <c r="AH379">
        <f t="shared" si="117"/>
        <v>0</v>
      </c>
    </row>
    <row r="380" spans="18:34" x14ac:dyDescent="0.25">
      <c r="R380">
        <f t="shared" si="109"/>
        <v>15.041666666666666</v>
      </c>
      <c r="S380">
        <f t="shared" si="118"/>
        <v>16</v>
      </c>
      <c r="T380">
        <f t="shared" si="119"/>
        <v>1</v>
      </c>
      <c r="U380">
        <f t="shared" si="120"/>
        <v>361</v>
      </c>
      <c r="V380">
        <f t="shared" si="121"/>
        <v>69.103818397252283</v>
      </c>
      <c r="Y380">
        <f t="shared" si="108"/>
        <v>11.8</v>
      </c>
      <c r="Z380">
        <f t="shared" si="122"/>
        <v>0</v>
      </c>
      <c r="AA380">
        <f t="shared" si="110"/>
        <v>3.1602925000000002</v>
      </c>
      <c r="AB380">
        <f t="shared" si="111"/>
        <v>0</v>
      </c>
      <c r="AC380">
        <f t="shared" si="112"/>
        <v>0</v>
      </c>
      <c r="AD380">
        <f t="shared" si="113"/>
        <v>11.8</v>
      </c>
      <c r="AE380">
        <f t="shared" si="114"/>
        <v>3.1602925000000002</v>
      </c>
      <c r="AF380">
        <f t="shared" si="115"/>
        <v>0</v>
      </c>
      <c r="AG380">
        <f t="shared" si="116"/>
        <v>0</v>
      </c>
      <c r="AH380">
        <f t="shared" si="117"/>
        <v>0</v>
      </c>
    </row>
    <row r="381" spans="18:34" x14ac:dyDescent="0.25">
      <c r="R381">
        <f t="shared" si="109"/>
        <v>15.083333333333334</v>
      </c>
      <c r="S381">
        <f t="shared" si="118"/>
        <v>16</v>
      </c>
      <c r="T381">
        <f t="shared" si="119"/>
        <v>2</v>
      </c>
      <c r="U381">
        <f t="shared" si="120"/>
        <v>362</v>
      </c>
      <c r="V381">
        <f t="shared" si="121"/>
        <v>69.103818397252283</v>
      </c>
      <c r="Y381">
        <f t="shared" si="108"/>
        <v>11.8</v>
      </c>
      <c r="Z381">
        <f t="shared" si="122"/>
        <v>0</v>
      </c>
      <c r="AA381">
        <f t="shared" si="110"/>
        <v>3.1602925000000002</v>
      </c>
      <c r="AB381">
        <f t="shared" si="111"/>
        <v>0</v>
      </c>
      <c r="AC381">
        <f t="shared" si="112"/>
        <v>0</v>
      </c>
      <c r="AD381">
        <f t="shared" si="113"/>
        <v>11.8</v>
      </c>
      <c r="AE381">
        <f t="shared" si="114"/>
        <v>3.1602925000000002</v>
      </c>
      <c r="AF381">
        <f t="shared" si="115"/>
        <v>0</v>
      </c>
      <c r="AG381">
        <f t="shared" si="116"/>
        <v>0</v>
      </c>
      <c r="AH381">
        <f t="shared" si="117"/>
        <v>0</v>
      </c>
    </row>
    <row r="382" spans="18:34" x14ac:dyDescent="0.25">
      <c r="R382">
        <f t="shared" si="109"/>
        <v>15.125</v>
      </c>
      <c r="S382">
        <f t="shared" si="118"/>
        <v>16</v>
      </c>
      <c r="T382">
        <f t="shared" si="119"/>
        <v>3</v>
      </c>
      <c r="U382">
        <f t="shared" si="120"/>
        <v>363</v>
      </c>
      <c r="V382">
        <f t="shared" si="121"/>
        <v>69.103818397252283</v>
      </c>
      <c r="Y382">
        <f t="shared" si="108"/>
        <v>11.8</v>
      </c>
      <c r="Z382">
        <f t="shared" si="122"/>
        <v>0</v>
      </c>
      <c r="AA382">
        <f t="shared" si="110"/>
        <v>3.1602925000000002</v>
      </c>
      <c r="AB382">
        <f t="shared" si="111"/>
        <v>0</v>
      </c>
      <c r="AC382">
        <f t="shared" si="112"/>
        <v>0</v>
      </c>
      <c r="AD382">
        <f t="shared" si="113"/>
        <v>11.8</v>
      </c>
      <c r="AE382">
        <f t="shared" si="114"/>
        <v>3.1602925000000002</v>
      </c>
      <c r="AF382">
        <f t="shared" si="115"/>
        <v>0</v>
      </c>
      <c r="AG382">
        <f t="shared" si="116"/>
        <v>0</v>
      </c>
      <c r="AH382">
        <f t="shared" si="117"/>
        <v>0</v>
      </c>
    </row>
    <row r="383" spans="18:34" x14ac:dyDescent="0.25">
      <c r="R383">
        <f t="shared" si="109"/>
        <v>15.166666666666666</v>
      </c>
      <c r="S383">
        <f t="shared" si="118"/>
        <v>16</v>
      </c>
      <c r="T383">
        <f t="shared" si="119"/>
        <v>4</v>
      </c>
      <c r="U383">
        <f t="shared" si="120"/>
        <v>364</v>
      </c>
      <c r="V383">
        <f t="shared" si="121"/>
        <v>69.103818397252283</v>
      </c>
      <c r="Y383">
        <f t="shared" si="108"/>
        <v>11.8</v>
      </c>
      <c r="Z383">
        <f t="shared" si="122"/>
        <v>0</v>
      </c>
      <c r="AA383">
        <f t="shared" si="110"/>
        <v>3.1602925000000002</v>
      </c>
      <c r="AB383">
        <f t="shared" si="111"/>
        <v>0</v>
      </c>
      <c r="AC383">
        <f t="shared" si="112"/>
        <v>0</v>
      </c>
      <c r="AD383">
        <f t="shared" si="113"/>
        <v>11.8</v>
      </c>
      <c r="AE383">
        <f t="shared" si="114"/>
        <v>3.1602925000000002</v>
      </c>
      <c r="AF383">
        <f t="shared" si="115"/>
        <v>0</v>
      </c>
      <c r="AG383">
        <f t="shared" si="116"/>
        <v>0</v>
      </c>
      <c r="AH383">
        <f t="shared" si="117"/>
        <v>0</v>
      </c>
    </row>
    <row r="384" spans="18:34" x14ac:dyDescent="0.25">
      <c r="R384">
        <f t="shared" si="109"/>
        <v>15.208333333333334</v>
      </c>
      <c r="S384">
        <f t="shared" si="118"/>
        <v>16</v>
      </c>
      <c r="T384">
        <f t="shared" si="119"/>
        <v>5</v>
      </c>
      <c r="U384">
        <f t="shared" si="120"/>
        <v>365</v>
      </c>
      <c r="V384">
        <f t="shared" si="121"/>
        <v>69.103818397252283</v>
      </c>
      <c r="Y384">
        <f t="shared" si="108"/>
        <v>11.8</v>
      </c>
      <c r="Z384">
        <f t="shared" si="122"/>
        <v>0</v>
      </c>
      <c r="AA384">
        <f t="shared" si="110"/>
        <v>3.1602925000000002</v>
      </c>
      <c r="AB384">
        <f t="shared" si="111"/>
        <v>0</v>
      </c>
      <c r="AC384">
        <f t="shared" si="112"/>
        <v>0</v>
      </c>
      <c r="AD384">
        <f t="shared" si="113"/>
        <v>11.8</v>
      </c>
      <c r="AE384">
        <f t="shared" si="114"/>
        <v>3.1602925000000002</v>
      </c>
      <c r="AF384">
        <f t="shared" si="115"/>
        <v>0</v>
      </c>
      <c r="AG384">
        <f t="shared" si="116"/>
        <v>0</v>
      </c>
      <c r="AH384">
        <f t="shared" si="117"/>
        <v>0</v>
      </c>
    </row>
    <row r="385" spans="18:34" x14ac:dyDescent="0.25">
      <c r="R385">
        <f t="shared" si="109"/>
        <v>15.25</v>
      </c>
      <c r="S385">
        <f t="shared" si="118"/>
        <v>16</v>
      </c>
      <c r="T385">
        <f t="shared" si="119"/>
        <v>6</v>
      </c>
      <c r="U385">
        <f t="shared" si="120"/>
        <v>366</v>
      </c>
      <c r="V385">
        <f t="shared" si="121"/>
        <v>69.103818397252283</v>
      </c>
      <c r="Y385">
        <f t="shared" si="108"/>
        <v>11.8</v>
      </c>
      <c r="Z385">
        <f t="shared" si="122"/>
        <v>0</v>
      </c>
      <c r="AA385">
        <f t="shared" si="110"/>
        <v>3.1602925000000002</v>
      </c>
      <c r="AB385">
        <f t="shared" si="111"/>
        <v>0</v>
      </c>
      <c r="AC385">
        <f t="shared" si="112"/>
        <v>0</v>
      </c>
      <c r="AD385">
        <f t="shared" si="113"/>
        <v>11.8</v>
      </c>
      <c r="AE385">
        <f t="shared" si="114"/>
        <v>3.1602925000000002</v>
      </c>
      <c r="AF385">
        <f t="shared" si="115"/>
        <v>0</v>
      </c>
      <c r="AG385">
        <f t="shared" si="116"/>
        <v>0</v>
      </c>
      <c r="AH385">
        <f t="shared" si="117"/>
        <v>0</v>
      </c>
    </row>
    <row r="386" spans="18:34" x14ac:dyDescent="0.25">
      <c r="R386">
        <f t="shared" si="109"/>
        <v>15.291666666666666</v>
      </c>
      <c r="S386">
        <f t="shared" si="118"/>
        <v>16</v>
      </c>
      <c r="T386">
        <f t="shared" si="119"/>
        <v>7</v>
      </c>
      <c r="U386">
        <f t="shared" si="120"/>
        <v>367</v>
      </c>
      <c r="V386">
        <f t="shared" si="121"/>
        <v>69.103818397252283</v>
      </c>
      <c r="Y386">
        <f t="shared" si="108"/>
        <v>11.8</v>
      </c>
      <c r="Z386">
        <f t="shared" si="122"/>
        <v>0</v>
      </c>
      <c r="AA386">
        <f t="shared" si="110"/>
        <v>3.1602925000000002</v>
      </c>
      <c r="AB386">
        <f t="shared" si="111"/>
        <v>0</v>
      </c>
      <c r="AC386">
        <f t="shared" si="112"/>
        <v>0</v>
      </c>
      <c r="AD386">
        <f t="shared" si="113"/>
        <v>11.8</v>
      </c>
      <c r="AE386">
        <f t="shared" si="114"/>
        <v>3.1602925000000002</v>
      </c>
      <c r="AF386">
        <f t="shared" si="115"/>
        <v>0</v>
      </c>
      <c r="AG386">
        <f t="shared" si="116"/>
        <v>0</v>
      </c>
      <c r="AH386">
        <f t="shared" si="117"/>
        <v>0</v>
      </c>
    </row>
    <row r="387" spans="18:34" x14ac:dyDescent="0.25">
      <c r="R387">
        <f t="shared" si="109"/>
        <v>15.333333333333334</v>
      </c>
      <c r="S387">
        <f t="shared" si="118"/>
        <v>16</v>
      </c>
      <c r="T387">
        <f t="shared" si="119"/>
        <v>8</v>
      </c>
      <c r="U387">
        <f t="shared" si="120"/>
        <v>368</v>
      </c>
      <c r="V387">
        <f t="shared" si="121"/>
        <v>69.103818397252283</v>
      </c>
      <c r="Y387">
        <f t="shared" si="108"/>
        <v>11.8</v>
      </c>
      <c r="Z387">
        <f t="shared" si="122"/>
        <v>0</v>
      </c>
      <c r="AA387">
        <f t="shared" si="110"/>
        <v>3.1602925000000002</v>
      </c>
      <c r="AB387">
        <f t="shared" si="111"/>
        <v>0</v>
      </c>
      <c r="AC387">
        <f t="shared" si="112"/>
        <v>0</v>
      </c>
      <c r="AD387">
        <f t="shared" si="113"/>
        <v>11.8</v>
      </c>
      <c r="AE387">
        <f t="shared" si="114"/>
        <v>3.1602925000000002</v>
      </c>
      <c r="AF387">
        <f t="shared" si="115"/>
        <v>0</v>
      </c>
      <c r="AG387">
        <f t="shared" si="116"/>
        <v>0</v>
      </c>
      <c r="AH387">
        <f t="shared" si="117"/>
        <v>0</v>
      </c>
    </row>
    <row r="388" spans="18:34" x14ac:dyDescent="0.25">
      <c r="R388">
        <f t="shared" si="109"/>
        <v>15.375</v>
      </c>
      <c r="S388">
        <f t="shared" si="118"/>
        <v>16</v>
      </c>
      <c r="T388">
        <f t="shared" si="119"/>
        <v>9</v>
      </c>
      <c r="U388">
        <f t="shared" si="120"/>
        <v>369</v>
      </c>
      <c r="V388">
        <f t="shared" si="121"/>
        <v>69.103818397252283</v>
      </c>
      <c r="Y388">
        <f t="shared" si="108"/>
        <v>11.8</v>
      </c>
      <c r="Z388">
        <f t="shared" si="122"/>
        <v>0</v>
      </c>
      <c r="AA388">
        <f t="shared" si="110"/>
        <v>3.1602925000000002</v>
      </c>
      <c r="AB388">
        <f t="shared" si="111"/>
        <v>0</v>
      </c>
      <c r="AC388">
        <f t="shared" si="112"/>
        <v>0</v>
      </c>
      <c r="AD388">
        <f t="shared" si="113"/>
        <v>11.8</v>
      </c>
      <c r="AE388">
        <f t="shared" si="114"/>
        <v>3.1602925000000002</v>
      </c>
      <c r="AF388">
        <f t="shared" si="115"/>
        <v>0</v>
      </c>
      <c r="AG388">
        <f t="shared" si="116"/>
        <v>0</v>
      </c>
      <c r="AH388">
        <f t="shared" si="117"/>
        <v>0</v>
      </c>
    </row>
    <row r="389" spans="18:34" x14ac:dyDescent="0.25">
      <c r="R389">
        <f t="shared" si="109"/>
        <v>15.416666666666666</v>
      </c>
      <c r="S389">
        <f t="shared" si="118"/>
        <v>16</v>
      </c>
      <c r="T389">
        <f t="shared" si="119"/>
        <v>10</v>
      </c>
      <c r="U389">
        <f t="shared" si="120"/>
        <v>370</v>
      </c>
      <c r="V389">
        <f t="shared" si="121"/>
        <v>69.103818397252283</v>
      </c>
      <c r="Y389">
        <f t="shared" si="108"/>
        <v>11.8</v>
      </c>
      <c r="Z389">
        <f t="shared" si="122"/>
        <v>0</v>
      </c>
      <c r="AA389">
        <f t="shared" si="110"/>
        <v>3.1602925000000002</v>
      </c>
      <c r="AB389">
        <f t="shared" si="111"/>
        <v>0</v>
      </c>
      <c r="AC389">
        <f t="shared" si="112"/>
        <v>0</v>
      </c>
      <c r="AD389">
        <f t="shared" si="113"/>
        <v>11.8</v>
      </c>
      <c r="AE389">
        <f t="shared" si="114"/>
        <v>3.1602925000000002</v>
      </c>
      <c r="AF389">
        <f t="shared" si="115"/>
        <v>0</v>
      </c>
      <c r="AG389">
        <f t="shared" si="116"/>
        <v>0</v>
      </c>
      <c r="AH389">
        <f t="shared" si="117"/>
        <v>0</v>
      </c>
    </row>
    <row r="390" spans="18:34" x14ac:dyDescent="0.25">
      <c r="R390">
        <f t="shared" si="109"/>
        <v>15.458333333333334</v>
      </c>
      <c r="S390">
        <f t="shared" si="118"/>
        <v>16</v>
      </c>
      <c r="T390">
        <f t="shared" si="119"/>
        <v>11</v>
      </c>
      <c r="U390">
        <f t="shared" si="120"/>
        <v>371</v>
      </c>
      <c r="V390">
        <f t="shared" si="121"/>
        <v>69.103818397252283</v>
      </c>
      <c r="Y390">
        <f t="shared" ref="Y390:Y453" si="123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11.8</v>
      </c>
      <c r="Z390">
        <f t="shared" si="122"/>
        <v>0</v>
      </c>
      <c r="AA390">
        <f t="shared" si="110"/>
        <v>3.1602925000000002</v>
      </c>
      <c r="AB390">
        <f t="shared" si="111"/>
        <v>0</v>
      </c>
      <c r="AC390">
        <f t="shared" si="112"/>
        <v>0</v>
      </c>
      <c r="AD390">
        <f t="shared" si="113"/>
        <v>11.8</v>
      </c>
      <c r="AE390">
        <f t="shared" si="114"/>
        <v>3.1602925000000002</v>
      </c>
      <c r="AF390">
        <f t="shared" si="115"/>
        <v>0</v>
      </c>
      <c r="AG390">
        <f t="shared" si="116"/>
        <v>0</v>
      </c>
      <c r="AH390">
        <f t="shared" si="117"/>
        <v>0</v>
      </c>
    </row>
    <row r="391" spans="18:34" x14ac:dyDescent="0.25">
      <c r="R391">
        <f t="shared" si="109"/>
        <v>15.5</v>
      </c>
      <c r="S391">
        <f t="shared" si="118"/>
        <v>16</v>
      </c>
      <c r="T391">
        <f t="shared" si="119"/>
        <v>12</v>
      </c>
      <c r="U391">
        <f t="shared" si="120"/>
        <v>372</v>
      </c>
      <c r="V391">
        <f t="shared" si="121"/>
        <v>69.103818397252283</v>
      </c>
      <c r="Y391">
        <f t="shared" si="123"/>
        <v>11.8</v>
      </c>
      <c r="Z391">
        <f t="shared" si="122"/>
        <v>0</v>
      </c>
      <c r="AA391">
        <f t="shared" si="110"/>
        <v>3.1602925000000002</v>
      </c>
      <c r="AB391">
        <f t="shared" si="111"/>
        <v>0</v>
      </c>
      <c r="AC391">
        <f t="shared" si="112"/>
        <v>0</v>
      </c>
      <c r="AD391">
        <f t="shared" si="113"/>
        <v>11.8</v>
      </c>
      <c r="AE391">
        <f t="shared" si="114"/>
        <v>3.1602925000000002</v>
      </c>
      <c r="AF391">
        <f t="shared" si="115"/>
        <v>0</v>
      </c>
      <c r="AG391">
        <f t="shared" si="116"/>
        <v>0</v>
      </c>
      <c r="AH391">
        <f t="shared" si="117"/>
        <v>0</v>
      </c>
    </row>
    <row r="392" spans="18:34" x14ac:dyDescent="0.25">
      <c r="R392">
        <f t="shared" si="109"/>
        <v>15.541666666666666</v>
      </c>
      <c r="S392">
        <f t="shared" si="118"/>
        <v>16</v>
      </c>
      <c r="T392">
        <f t="shared" si="119"/>
        <v>13</v>
      </c>
      <c r="U392">
        <f t="shared" si="120"/>
        <v>373</v>
      </c>
      <c r="V392">
        <f t="shared" si="121"/>
        <v>69.103818397252283</v>
      </c>
      <c r="Y392">
        <f t="shared" si="123"/>
        <v>11.8</v>
      </c>
      <c r="Z392">
        <f t="shared" si="122"/>
        <v>0</v>
      </c>
      <c r="AA392">
        <f t="shared" si="110"/>
        <v>3.1602925000000002</v>
      </c>
      <c r="AB392">
        <f t="shared" si="111"/>
        <v>0</v>
      </c>
      <c r="AC392">
        <f t="shared" si="112"/>
        <v>0</v>
      </c>
      <c r="AD392">
        <f t="shared" si="113"/>
        <v>11.8</v>
      </c>
      <c r="AE392">
        <f t="shared" si="114"/>
        <v>3.1602925000000002</v>
      </c>
      <c r="AF392">
        <f t="shared" si="115"/>
        <v>0</v>
      </c>
      <c r="AG392">
        <f t="shared" si="116"/>
        <v>0</v>
      </c>
      <c r="AH392">
        <f t="shared" si="117"/>
        <v>0</v>
      </c>
    </row>
    <row r="393" spans="18:34" x14ac:dyDescent="0.25">
      <c r="R393">
        <f t="shared" si="109"/>
        <v>15.583333333333334</v>
      </c>
      <c r="S393">
        <f t="shared" si="118"/>
        <v>16</v>
      </c>
      <c r="T393">
        <f t="shared" si="119"/>
        <v>14</v>
      </c>
      <c r="U393">
        <f t="shared" si="120"/>
        <v>374</v>
      </c>
      <c r="V393">
        <f t="shared" si="121"/>
        <v>69.103818397252283</v>
      </c>
      <c r="Y393">
        <f t="shared" si="123"/>
        <v>11.8</v>
      </c>
      <c r="Z393">
        <f t="shared" si="122"/>
        <v>0</v>
      </c>
      <c r="AA393">
        <f t="shared" si="110"/>
        <v>3.1602925000000002</v>
      </c>
      <c r="AB393">
        <f t="shared" si="111"/>
        <v>0</v>
      </c>
      <c r="AC393">
        <f t="shared" si="112"/>
        <v>0</v>
      </c>
      <c r="AD393">
        <f t="shared" si="113"/>
        <v>11.8</v>
      </c>
      <c r="AE393">
        <f t="shared" si="114"/>
        <v>3.1602925000000002</v>
      </c>
      <c r="AF393">
        <f t="shared" si="115"/>
        <v>0</v>
      </c>
      <c r="AG393">
        <f t="shared" si="116"/>
        <v>0</v>
      </c>
      <c r="AH393">
        <f t="shared" si="117"/>
        <v>0</v>
      </c>
    </row>
    <row r="394" spans="18:34" x14ac:dyDescent="0.25">
      <c r="R394">
        <f t="shared" si="109"/>
        <v>15.625</v>
      </c>
      <c r="S394">
        <f t="shared" si="118"/>
        <v>16</v>
      </c>
      <c r="T394">
        <f t="shared" si="119"/>
        <v>15</v>
      </c>
      <c r="U394">
        <f t="shared" si="120"/>
        <v>375</v>
      </c>
      <c r="V394">
        <f t="shared" si="121"/>
        <v>69.103818397252283</v>
      </c>
      <c r="Y394">
        <f t="shared" si="123"/>
        <v>11.8</v>
      </c>
      <c r="Z394">
        <f t="shared" si="122"/>
        <v>0</v>
      </c>
      <c r="AA394">
        <f t="shared" si="110"/>
        <v>3.1602925000000002</v>
      </c>
      <c r="AB394">
        <f t="shared" si="111"/>
        <v>0</v>
      </c>
      <c r="AC394">
        <f t="shared" si="112"/>
        <v>0</v>
      </c>
      <c r="AD394">
        <f t="shared" si="113"/>
        <v>11.8</v>
      </c>
      <c r="AE394">
        <f t="shared" si="114"/>
        <v>3.1602925000000002</v>
      </c>
      <c r="AF394">
        <f t="shared" si="115"/>
        <v>0</v>
      </c>
      <c r="AG394">
        <f t="shared" si="116"/>
        <v>0</v>
      </c>
      <c r="AH394">
        <f t="shared" si="117"/>
        <v>0</v>
      </c>
    </row>
    <row r="395" spans="18:34" x14ac:dyDescent="0.25">
      <c r="R395">
        <f t="shared" si="109"/>
        <v>15.666666666666666</v>
      </c>
      <c r="S395">
        <f t="shared" si="118"/>
        <v>16</v>
      </c>
      <c r="T395">
        <f t="shared" si="119"/>
        <v>16</v>
      </c>
      <c r="U395">
        <f t="shared" si="120"/>
        <v>376</v>
      </c>
      <c r="V395">
        <f t="shared" si="121"/>
        <v>69.103818397252283</v>
      </c>
      <c r="Y395">
        <f t="shared" si="123"/>
        <v>11.8</v>
      </c>
      <c r="Z395">
        <f t="shared" si="122"/>
        <v>0</v>
      </c>
      <c r="AA395">
        <f t="shared" si="110"/>
        <v>3.1602925000000002</v>
      </c>
      <c r="AB395">
        <f t="shared" si="111"/>
        <v>0</v>
      </c>
      <c r="AC395">
        <f t="shared" si="112"/>
        <v>0</v>
      </c>
      <c r="AD395">
        <f t="shared" si="113"/>
        <v>11.8</v>
      </c>
      <c r="AE395">
        <f t="shared" si="114"/>
        <v>3.1602925000000002</v>
      </c>
      <c r="AF395">
        <f t="shared" si="115"/>
        <v>0</v>
      </c>
      <c r="AG395">
        <f t="shared" si="116"/>
        <v>0</v>
      </c>
      <c r="AH395">
        <f t="shared" si="117"/>
        <v>0</v>
      </c>
    </row>
    <row r="396" spans="18:34" x14ac:dyDescent="0.25">
      <c r="R396">
        <f t="shared" si="109"/>
        <v>15.708333333333334</v>
      </c>
      <c r="S396">
        <f t="shared" si="118"/>
        <v>16</v>
      </c>
      <c r="T396">
        <f t="shared" si="119"/>
        <v>17</v>
      </c>
      <c r="U396">
        <f t="shared" si="120"/>
        <v>377</v>
      </c>
      <c r="V396">
        <f t="shared" si="121"/>
        <v>69.103818397252283</v>
      </c>
      <c r="Y396">
        <f t="shared" si="123"/>
        <v>11.8</v>
      </c>
      <c r="Z396">
        <f t="shared" si="122"/>
        <v>0</v>
      </c>
      <c r="AA396">
        <f t="shared" si="110"/>
        <v>3.1602925000000002</v>
      </c>
      <c r="AB396">
        <f t="shared" si="111"/>
        <v>0</v>
      </c>
      <c r="AC396">
        <f t="shared" si="112"/>
        <v>0</v>
      </c>
      <c r="AD396">
        <f t="shared" si="113"/>
        <v>11.8</v>
      </c>
      <c r="AE396">
        <f t="shared" si="114"/>
        <v>3.1602925000000002</v>
      </c>
      <c r="AF396">
        <f t="shared" si="115"/>
        <v>0</v>
      </c>
      <c r="AG396">
        <f t="shared" si="116"/>
        <v>0</v>
      </c>
      <c r="AH396">
        <f t="shared" si="117"/>
        <v>0</v>
      </c>
    </row>
    <row r="397" spans="18:34" x14ac:dyDescent="0.25">
      <c r="R397">
        <f t="shared" si="109"/>
        <v>15.75</v>
      </c>
      <c r="S397">
        <f t="shared" si="118"/>
        <v>16</v>
      </c>
      <c r="T397">
        <f t="shared" si="119"/>
        <v>18</v>
      </c>
      <c r="U397">
        <f t="shared" si="120"/>
        <v>378</v>
      </c>
      <c r="V397">
        <f t="shared" si="121"/>
        <v>69.103818397252283</v>
      </c>
      <c r="Y397">
        <f t="shared" si="123"/>
        <v>11.8</v>
      </c>
      <c r="Z397">
        <f t="shared" si="122"/>
        <v>0</v>
      </c>
      <c r="AA397">
        <f t="shared" si="110"/>
        <v>3.1602925000000002</v>
      </c>
      <c r="AB397">
        <f t="shared" si="111"/>
        <v>0</v>
      </c>
      <c r="AC397">
        <f t="shared" si="112"/>
        <v>0</v>
      </c>
      <c r="AD397">
        <f t="shared" si="113"/>
        <v>11.8</v>
      </c>
      <c r="AE397">
        <f t="shared" si="114"/>
        <v>3.1602925000000002</v>
      </c>
      <c r="AF397">
        <f t="shared" si="115"/>
        <v>0</v>
      </c>
      <c r="AG397">
        <f t="shared" si="116"/>
        <v>0</v>
      </c>
      <c r="AH397">
        <f t="shared" si="117"/>
        <v>0</v>
      </c>
    </row>
    <row r="398" spans="18:34" x14ac:dyDescent="0.25">
      <c r="R398">
        <f t="shared" si="109"/>
        <v>15.791666666666666</v>
      </c>
      <c r="S398">
        <f t="shared" si="118"/>
        <v>16</v>
      </c>
      <c r="T398">
        <f t="shared" si="119"/>
        <v>19</v>
      </c>
      <c r="U398">
        <f t="shared" si="120"/>
        <v>379</v>
      </c>
      <c r="V398">
        <f t="shared" si="121"/>
        <v>69.103818397252283</v>
      </c>
      <c r="Y398">
        <f t="shared" si="123"/>
        <v>11.8</v>
      </c>
      <c r="Z398">
        <f t="shared" si="122"/>
        <v>0</v>
      </c>
      <c r="AA398">
        <f t="shared" si="110"/>
        <v>3.1602925000000002</v>
      </c>
      <c r="AB398">
        <f t="shared" si="111"/>
        <v>0</v>
      </c>
      <c r="AC398">
        <f t="shared" si="112"/>
        <v>0</v>
      </c>
      <c r="AD398">
        <f t="shared" si="113"/>
        <v>11.8</v>
      </c>
      <c r="AE398">
        <f t="shared" si="114"/>
        <v>3.1602925000000002</v>
      </c>
      <c r="AF398">
        <f t="shared" si="115"/>
        <v>0</v>
      </c>
      <c r="AG398">
        <f t="shared" si="116"/>
        <v>0</v>
      </c>
      <c r="AH398">
        <f t="shared" si="117"/>
        <v>0</v>
      </c>
    </row>
    <row r="399" spans="18:34" x14ac:dyDescent="0.25">
      <c r="R399">
        <f t="shared" si="109"/>
        <v>15.833333333333334</v>
      </c>
      <c r="S399">
        <f t="shared" si="118"/>
        <v>16</v>
      </c>
      <c r="T399">
        <f t="shared" si="119"/>
        <v>20</v>
      </c>
      <c r="U399">
        <f t="shared" si="120"/>
        <v>380</v>
      </c>
      <c r="V399">
        <f t="shared" si="121"/>
        <v>69.103818397252283</v>
      </c>
      <c r="Y399">
        <f t="shared" si="123"/>
        <v>11.8</v>
      </c>
      <c r="Z399">
        <f t="shared" si="122"/>
        <v>0</v>
      </c>
      <c r="AA399">
        <f t="shared" si="110"/>
        <v>3.1602925000000002</v>
      </c>
      <c r="AB399">
        <f t="shared" si="111"/>
        <v>0</v>
      </c>
      <c r="AC399">
        <f t="shared" si="112"/>
        <v>0</v>
      </c>
      <c r="AD399">
        <f t="shared" si="113"/>
        <v>11.8</v>
      </c>
      <c r="AE399">
        <f t="shared" si="114"/>
        <v>3.1602925000000002</v>
      </c>
      <c r="AF399">
        <f t="shared" si="115"/>
        <v>0</v>
      </c>
      <c r="AG399">
        <f t="shared" si="116"/>
        <v>0</v>
      </c>
      <c r="AH399">
        <f t="shared" si="117"/>
        <v>0</v>
      </c>
    </row>
    <row r="400" spans="18:34" x14ac:dyDescent="0.25">
      <c r="R400">
        <f t="shared" si="109"/>
        <v>15.875</v>
      </c>
      <c r="S400">
        <f t="shared" si="118"/>
        <v>16</v>
      </c>
      <c r="T400">
        <f t="shared" si="119"/>
        <v>21</v>
      </c>
      <c r="U400">
        <f t="shared" si="120"/>
        <v>381</v>
      </c>
      <c r="V400">
        <f t="shared" si="121"/>
        <v>69.103818397252283</v>
      </c>
      <c r="Y400">
        <f t="shared" si="123"/>
        <v>11.8</v>
      </c>
      <c r="Z400">
        <f t="shared" si="122"/>
        <v>0</v>
      </c>
      <c r="AA400">
        <f t="shared" si="110"/>
        <v>3.1602925000000002</v>
      </c>
      <c r="AB400">
        <f t="shared" si="111"/>
        <v>0</v>
      </c>
      <c r="AC400">
        <f t="shared" si="112"/>
        <v>0</v>
      </c>
      <c r="AD400">
        <f t="shared" si="113"/>
        <v>11.8</v>
      </c>
      <c r="AE400">
        <f t="shared" si="114"/>
        <v>3.1602925000000002</v>
      </c>
      <c r="AF400">
        <f t="shared" si="115"/>
        <v>0</v>
      </c>
      <c r="AG400">
        <f t="shared" si="116"/>
        <v>0</v>
      </c>
      <c r="AH400">
        <f t="shared" si="117"/>
        <v>0</v>
      </c>
    </row>
    <row r="401" spans="18:34" x14ac:dyDescent="0.25">
      <c r="R401">
        <f t="shared" si="109"/>
        <v>15.916666666666666</v>
      </c>
      <c r="S401">
        <f t="shared" si="118"/>
        <v>16</v>
      </c>
      <c r="T401">
        <f t="shared" si="119"/>
        <v>22</v>
      </c>
      <c r="U401">
        <f t="shared" si="120"/>
        <v>382</v>
      </c>
      <c r="V401">
        <f t="shared" si="121"/>
        <v>69.103818397252283</v>
      </c>
      <c r="Y401">
        <f t="shared" si="123"/>
        <v>11.8</v>
      </c>
      <c r="Z401">
        <f t="shared" si="122"/>
        <v>0</v>
      </c>
      <c r="AA401">
        <f t="shared" si="110"/>
        <v>3.1602925000000002</v>
      </c>
      <c r="AB401">
        <f t="shared" si="111"/>
        <v>0</v>
      </c>
      <c r="AC401">
        <f t="shared" si="112"/>
        <v>0</v>
      </c>
      <c r="AD401">
        <f t="shared" si="113"/>
        <v>11.8</v>
      </c>
      <c r="AE401">
        <f t="shared" si="114"/>
        <v>3.1602925000000002</v>
      </c>
      <c r="AF401">
        <f t="shared" si="115"/>
        <v>0</v>
      </c>
      <c r="AG401">
        <f t="shared" si="116"/>
        <v>0</v>
      </c>
      <c r="AH401">
        <f t="shared" si="117"/>
        <v>0</v>
      </c>
    </row>
    <row r="402" spans="18:34" x14ac:dyDescent="0.25">
      <c r="R402">
        <f t="shared" si="109"/>
        <v>15.958333333333334</v>
      </c>
      <c r="S402">
        <f t="shared" si="118"/>
        <v>16</v>
      </c>
      <c r="T402">
        <f t="shared" si="119"/>
        <v>23</v>
      </c>
      <c r="U402">
        <f t="shared" si="120"/>
        <v>383</v>
      </c>
      <c r="V402">
        <f t="shared" si="121"/>
        <v>69.103818397252283</v>
      </c>
      <c r="Y402">
        <f t="shared" si="123"/>
        <v>11.8</v>
      </c>
      <c r="Z402">
        <f t="shared" si="122"/>
        <v>0</v>
      </c>
      <c r="AA402">
        <f t="shared" si="110"/>
        <v>3.1602925000000002</v>
      </c>
      <c r="AB402">
        <f t="shared" si="111"/>
        <v>0</v>
      </c>
      <c r="AC402">
        <f t="shared" si="112"/>
        <v>0</v>
      </c>
      <c r="AD402">
        <f t="shared" si="113"/>
        <v>11.8</v>
      </c>
      <c r="AE402">
        <f t="shared" si="114"/>
        <v>3.1602925000000002</v>
      </c>
      <c r="AF402">
        <f t="shared" si="115"/>
        <v>0</v>
      </c>
      <c r="AG402">
        <f t="shared" si="116"/>
        <v>0</v>
      </c>
      <c r="AH402">
        <f t="shared" si="117"/>
        <v>0</v>
      </c>
    </row>
    <row r="403" spans="18:34" x14ac:dyDescent="0.25">
      <c r="R403">
        <f t="shared" si="109"/>
        <v>16</v>
      </c>
      <c r="S403">
        <f t="shared" si="118"/>
        <v>16</v>
      </c>
      <c r="T403">
        <f t="shared" si="119"/>
        <v>24</v>
      </c>
      <c r="U403">
        <f t="shared" si="120"/>
        <v>384</v>
      </c>
      <c r="V403">
        <f t="shared" si="121"/>
        <v>69.103818397252283</v>
      </c>
      <c r="Y403">
        <f t="shared" si="123"/>
        <v>11.8</v>
      </c>
      <c r="Z403">
        <f t="shared" si="122"/>
        <v>0</v>
      </c>
      <c r="AA403">
        <f t="shared" si="110"/>
        <v>3.1602925000000002</v>
      </c>
      <c r="AB403">
        <f t="shared" si="111"/>
        <v>0</v>
      </c>
      <c r="AC403">
        <f t="shared" si="112"/>
        <v>0</v>
      </c>
      <c r="AD403">
        <f t="shared" si="113"/>
        <v>11.8</v>
      </c>
      <c r="AE403">
        <f t="shared" si="114"/>
        <v>3.1602925000000002</v>
      </c>
      <c r="AF403">
        <f t="shared" si="115"/>
        <v>0</v>
      </c>
      <c r="AG403">
        <f t="shared" si="116"/>
        <v>0</v>
      </c>
      <c r="AH403">
        <f t="shared" si="117"/>
        <v>0</v>
      </c>
    </row>
    <row r="404" spans="18:34" x14ac:dyDescent="0.25">
      <c r="R404">
        <f t="shared" si="109"/>
        <v>16.041666666666668</v>
      </c>
      <c r="S404">
        <f t="shared" si="118"/>
        <v>17</v>
      </c>
      <c r="T404">
        <f t="shared" si="119"/>
        <v>1</v>
      </c>
      <c r="U404">
        <f t="shared" si="120"/>
        <v>385</v>
      </c>
      <c r="V404">
        <f t="shared" si="121"/>
        <v>69.103818397252283</v>
      </c>
      <c r="Y404">
        <f t="shared" si="123"/>
        <v>11.8</v>
      </c>
      <c r="Z404">
        <f t="shared" si="122"/>
        <v>0</v>
      </c>
      <c r="AA404">
        <f t="shared" si="110"/>
        <v>3.1602925000000002</v>
      </c>
      <c r="AB404">
        <f t="shared" si="111"/>
        <v>0</v>
      </c>
      <c r="AC404">
        <f t="shared" si="112"/>
        <v>0</v>
      </c>
      <c r="AD404">
        <f t="shared" si="113"/>
        <v>11.8</v>
      </c>
      <c r="AE404">
        <f t="shared" si="114"/>
        <v>3.1602925000000002</v>
      </c>
      <c r="AF404">
        <f t="shared" si="115"/>
        <v>0</v>
      </c>
      <c r="AG404">
        <f t="shared" si="116"/>
        <v>0</v>
      </c>
      <c r="AH404">
        <f t="shared" si="117"/>
        <v>0</v>
      </c>
    </row>
    <row r="405" spans="18:34" x14ac:dyDescent="0.25">
      <c r="R405">
        <f t="shared" ref="R405:R468" si="124">U405/24</f>
        <v>16.083333333333332</v>
      </c>
      <c r="S405">
        <f t="shared" si="118"/>
        <v>17</v>
      </c>
      <c r="T405">
        <f t="shared" si="119"/>
        <v>2</v>
      </c>
      <c r="U405">
        <f t="shared" si="120"/>
        <v>386</v>
      </c>
      <c r="V405">
        <f t="shared" si="121"/>
        <v>69.103818397252283</v>
      </c>
      <c r="Y405">
        <f t="shared" si="123"/>
        <v>11.8</v>
      </c>
      <c r="Z405">
        <f t="shared" si="122"/>
        <v>0</v>
      </c>
      <c r="AA405">
        <f t="shared" ref="AA405:AA468" si="125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3.1602925000000002</v>
      </c>
      <c r="AB405">
        <f t="shared" ref="AB405:AB468" si="126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27">MAX(0,AB405+(Z405-AA405)*1800)</f>
        <v>0</v>
      </c>
      <c r="AD405">
        <f t="shared" ref="AD405:AD468" si="128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11.8</v>
      </c>
      <c r="AE405">
        <f t="shared" ref="AE405:AE468" si="129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3.1602925000000002</v>
      </c>
      <c r="AF405">
        <f t="shared" ref="AF405:AF468" si="130">MAX(0,AB405+(Z405-AE405)*3600)</f>
        <v>0</v>
      </c>
      <c r="AG405">
        <f t="shared" ref="AG405:AG468" si="131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  <c r="AH405">
        <f t="shared" ref="AH405:AH468" si="132">AB405/43560</f>
        <v>0</v>
      </c>
    </row>
    <row r="406" spans="18:34" x14ac:dyDescent="0.25">
      <c r="R406">
        <f t="shared" si="124"/>
        <v>16.125</v>
      </c>
      <c r="S406">
        <f t="shared" si="118"/>
        <v>17</v>
      </c>
      <c r="T406">
        <f t="shared" si="119"/>
        <v>3</v>
      </c>
      <c r="U406">
        <f t="shared" si="120"/>
        <v>387</v>
      </c>
      <c r="V406">
        <f t="shared" si="121"/>
        <v>69.103818397252283</v>
      </c>
      <c r="Y406">
        <f t="shared" si="123"/>
        <v>11.8</v>
      </c>
      <c r="Z406">
        <f t="shared" si="122"/>
        <v>0</v>
      </c>
      <c r="AA406">
        <f t="shared" si="125"/>
        <v>3.1602925000000002</v>
      </c>
      <c r="AB406">
        <f t="shared" si="126"/>
        <v>0</v>
      </c>
      <c r="AC406">
        <f t="shared" si="127"/>
        <v>0</v>
      </c>
      <c r="AD406">
        <f t="shared" si="128"/>
        <v>11.8</v>
      </c>
      <c r="AE406">
        <f t="shared" si="129"/>
        <v>3.1602925000000002</v>
      </c>
      <c r="AF406">
        <f t="shared" si="130"/>
        <v>0</v>
      </c>
      <c r="AG406">
        <f t="shared" si="131"/>
        <v>0</v>
      </c>
      <c r="AH406">
        <f t="shared" si="132"/>
        <v>0</v>
      </c>
    </row>
    <row r="407" spans="18:34" x14ac:dyDescent="0.25">
      <c r="R407">
        <f t="shared" si="124"/>
        <v>16.166666666666668</v>
      </c>
      <c r="S407">
        <f t="shared" si="118"/>
        <v>17</v>
      </c>
      <c r="T407">
        <f t="shared" si="119"/>
        <v>4</v>
      </c>
      <c r="U407">
        <f t="shared" si="120"/>
        <v>388</v>
      </c>
      <c r="V407">
        <f t="shared" si="121"/>
        <v>69.103818397252283</v>
      </c>
      <c r="Y407">
        <f t="shared" si="123"/>
        <v>11.8</v>
      </c>
      <c r="Z407">
        <f t="shared" si="122"/>
        <v>0</v>
      </c>
      <c r="AA407">
        <f t="shared" si="125"/>
        <v>3.1602925000000002</v>
      </c>
      <c r="AB407">
        <f t="shared" si="126"/>
        <v>0</v>
      </c>
      <c r="AC407">
        <f t="shared" si="127"/>
        <v>0</v>
      </c>
      <c r="AD407">
        <f t="shared" si="128"/>
        <v>11.8</v>
      </c>
      <c r="AE407">
        <f t="shared" si="129"/>
        <v>3.1602925000000002</v>
      </c>
      <c r="AF407">
        <f t="shared" si="130"/>
        <v>0</v>
      </c>
      <c r="AG407">
        <f t="shared" si="131"/>
        <v>0</v>
      </c>
      <c r="AH407">
        <f t="shared" si="132"/>
        <v>0</v>
      </c>
    </row>
    <row r="408" spans="18:34" x14ac:dyDescent="0.25">
      <c r="R408">
        <f t="shared" si="124"/>
        <v>16.208333333333332</v>
      </c>
      <c r="S408">
        <f t="shared" si="118"/>
        <v>17</v>
      </c>
      <c r="T408">
        <f t="shared" si="119"/>
        <v>5</v>
      </c>
      <c r="U408">
        <f t="shared" si="120"/>
        <v>389</v>
      </c>
      <c r="V408">
        <f t="shared" si="121"/>
        <v>69.103818397252283</v>
      </c>
      <c r="Y408">
        <f t="shared" si="123"/>
        <v>11.8</v>
      </c>
      <c r="Z408">
        <f t="shared" si="122"/>
        <v>0</v>
      </c>
      <c r="AA408">
        <f t="shared" si="125"/>
        <v>3.1602925000000002</v>
      </c>
      <c r="AB408">
        <f t="shared" si="126"/>
        <v>0</v>
      </c>
      <c r="AC408">
        <f t="shared" si="127"/>
        <v>0</v>
      </c>
      <c r="AD408">
        <f t="shared" si="128"/>
        <v>11.8</v>
      </c>
      <c r="AE408">
        <f t="shared" si="129"/>
        <v>3.1602925000000002</v>
      </c>
      <c r="AF408">
        <f t="shared" si="130"/>
        <v>0</v>
      </c>
      <c r="AG408">
        <f t="shared" si="131"/>
        <v>0</v>
      </c>
      <c r="AH408">
        <f t="shared" si="132"/>
        <v>0</v>
      </c>
    </row>
    <row r="409" spans="18:34" x14ac:dyDescent="0.25">
      <c r="R409">
        <f t="shared" si="124"/>
        <v>16.25</v>
      </c>
      <c r="S409">
        <f t="shared" si="118"/>
        <v>17</v>
      </c>
      <c r="T409">
        <f t="shared" si="119"/>
        <v>6</v>
      </c>
      <c r="U409">
        <f t="shared" si="120"/>
        <v>390</v>
      </c>
      <c r="V409">
        <f t="shared" si="121"/>
        <v>69.103818397252283</v>
      </c>
      <c r="Y409">
        <f t="shared" si="123"/>
        <v>11.8</v>
      </c>
      <c r="Z409">
        <f t="shared" si="122"/>
        <v>0</v>
      </c>
      <c r="AA409">
        <f t="shared" si="125"/>
        <v>3.1602925000000002</v>
      </c>
      <c r="AB409">
        <f t="shared" si="126"/>
        <v>0</v>
      </c>
      <c r="AC409">
        <f t="shared" si="127"/>
        <v>0</v>
      </c>
      <c r="AD409">
        <f t="shared" si="128"/>
        <v>11.8</v>
      </c>
      <c r="AE409">
        <f t="shared" si="129"/>
        <v>3.1602925000000002</v>
      </c>
      <c r="AF409">
        <f t="shared" si="130"/>
        <v>0</v>
      </c>
      <c r="AG409">
        <f t="shared" si="131"/>
        <v>0</v>
      </c>
      <c r="AH409">
        <f t="shared" si="132"/>
        <v>0</v>
      </c>
    </row>
    <row r="410" spans="18:34" x14ac:dyDescent="0.25">
      <c r="R410">
        <f t="shared" si="124"/>
        <v>16.291666666666668</v>
      </c>
      <c r="S410">
        <f t="shared" si="118"/>
        <v>17</v>
      </c>
      <c r="T410">
        <f t="shared" si="119"/>
        <v>7</v>
      </c>
      <c r="U410">
        <f t="shared" si="120"/>
        <v>391</v>
      </c>
      <c r="V410">
        <f t="shared" si="121"/>
        <v>69.103818397252283</v>
      </c>
      <c r="Y410">
        <f t="shared" si="123"/>
        <v>11.8</v>
      </c>
      <c r="Z410">
        <f t="shared" si="122"/>
        <v>0</v>
      </c>
      <c r="AA410">
        <f t="shared" si="125"/>
        <v>3.1602925000000002</v>
      </c>
      <c r="AB410">
        <f t="shared" si="126"/>
        <v>0</v>
      </c>
      <c r="AC410">
        <f t="shared" si="127"/>
        <v>0</v>
      </c>
      <c r="AD410">
        <f t="shared" si="128"/>
        <v>11.8</v>
      </c>
      <c r="AE410">
        <f t="shared" si="129"/>
        <v>3.1602925000000002</v>
      </c>
      <c r="AF410">
        <f t="shared" si="130"/>
        <v>0</v>
      </c>
      <c r="AG410">
        <f t="shared" si="131"/>
        <v>0</v>
      </c>
      <c r="AH410">
        <f t="shared" si="132"/>
        <v>0</v>
      </c>
    </row>
    <row r="411" spans="18:34" x14ac:dyDescent="0.25">
      <c r="R411">
        <f t="shared" si="124"/>
        <v>16.333333333333332</v>
      </c>
      <c r="S411">
        <f t="shared" si="118"/>
        <v>17</v>
      </c>
      <c r="T411">
        <f t="shared" si="119"/>
        <v>8</v>
      </c>
      <c r="U411">
        <f t="shared" si="120"/>
        <v>392</v>
      </c>
      <c r="V411">
        <f t="shared" si="121"/>
        <v>69.103818397252283</v>
      </c>
      <c r="Y411">
        <f t="shared" si="123"/>
        <v>11.8</v>
      </c>
      <c r="Z411">
        <f t="shared" si="122"/>
        <v>0</v>
      </c>
      <c r="AA411">
        <f t="shared" si="125"/>
        <v>3.1602925000000002</v>
      </c>
      <c r="AB411">
        <f t="shared" si="126"/>
        <v>0</v>
      </c>
      <c r="AC411">
        <f t="shared" si="127"/>
        <v>0</v>
      </c>
      <c r="AD411">
        <f t="shared" si="128"/>
        <v>11.8</v>
      </c>
      <c r="AE411">
        <f t="shared" si="129"/>
        <v>3.1602925000000002</v>
      </c>
      <c r="AF411">
        <f t="shared" si="130"/>
        <v>0</v>
      </c>
      <c r="AG411">
        <f t="shared" si="131"/>
        <v>0</v>
      </c>
      <c r="AH411">
        <f t="shared" si="132"/>
        <v>0</v>
      </c>
    </row>
    <row r="412" spans="18:34" x14ac:dyDescent="0.25">
      <c r="R412">
        <f t="shared" si="124"/>
        <v>16.375</v>
      </c>
      <c r="S412">
        <f t="shared" si="118"/>
        <v>17</v>
      </c>
      <c r="T412">
        <f t="shared" si="119"/>
        <v>9</v>
      </c>
      <c r="U412">
        <f t="shared" si="120"/>
        <v>393</v>
      </c>
      <c r="V412">
        <f t="shared" si="121"/>
        <v>69.103818397252283</v>
      </c>
      <c r="Y412">
        <f t="shared" si="123"/>
        <v>11.8</v>
      </c>
      <c r="Z412">
        <f t="shared" si="122"/>
        <v>0</v>
      </c>
      <c r="AA412">
        <f t="shared" si="125"/>
        <v>3.1602925000000002</v>
      </c>
      <c r="AB412">
        <f t="shared" si="126"/>
        <v>0</v>
      </c>
      <c r="AC412">
        <f t="shared" si="127"/>
        <v>0</v>
      </c>
      <c r="AD412">
        <f t="shared" si="128"/>
        <v>11.8</v>
      </c>
      <c r="AE412">
        <f t="shared" si="129"/>
        <v>3.1602925000000002</v>
      </c>
      <c r="AF412">
        <f t="shared" si="130"/>
        <v>0</v>
      </c>
      <c r="AG412">
        <f t="shared" si="131"/>
        <v>0</v>
      </c>
      <c r="AH412">
        <f t="shared" si="132"/>
        <v>0</v>
      </c>
    </row>
    <row r="413" spans="18:34" x14ac:dyDescent="0.25">
      <c r="R413">
        <f t="shared" si="124"/>
        <v>16.416666666666668</v>
      </c>
      <c r="S413">
        <f t="shared" si="118"/>
        <v>17</v>
      </c>
      <c r="T413">
        <f t="shared" si="119"/>
        <v>10</v>
      </c>
      <c r="U413">
        <f t="shared" si="120"/>
        <v>394</v>
      </c>
      <c r="V413">
        <f t="shared" si="121"/>
        <v>69.103818397252283</v>
      </c>
      <c r="Y413">
        <f t="shared" si="123"/>
        <v>11.8</v>
      </c>
      <c r="Z413">
        <f t="shared" si="122"/>
        <v>0</v>
      </c>
      <c r="AA413">
        <f t="shared" si="125"/>
        <v>3.1602925000000002</v>
      </c>
      <c r="AB413">
        <f t="shared" si="126"/>
        <v>0</v>
      </c>
      <c r="AC413">
        <f t="shared" si="127"/>
        <v>0</v>
      </c>
      <c r="AD413">
        <f t="shared" si="128"/>
        <v>11.8</v>
      </c>
      <c r="AE413">
        <f t="shared" si="129"/>
        <v>3.1602925000000002</v>
      </c>
      <c r="AF413">
        <f t="shared" si="130"/>
        <v>0</v>
      </c>
      <c r="AG413">
        <f t="shared" si="131"/>
        <v>0</v>
      </c>
      <c r="AH413">
        <f t="shared" si="132"/>
        <v>0</v>
      </c>
    </row>
    <row r="414" spans="18:34" x14ac:dyDescent="0.25">
      <c r="R414">
        <f t="shared" si="124"/>
        <v>16.458333333333332</v>
      </c>
      <c r="S414">
        <f t="shared" si="118"/>
        <v>17</v>
      </c>
      <c r="T414">
        <f t="shared" si="119"/>
        <v>11</v>
      </c>
      <c r="U414">
        <f t="shared" si="120"/>
        <v>395</v>
      </c>
      <c r="V414">
        <f t="shared" si="121"/>
        <v>69.103818397252283</v>
      </c>
      <c r="Y414">
        <f t="shared" si="123"/>
        <v>11.8</v>
      </c>
      <c r="Z414">
        <f t="shared" si="122"/>
        <v>0</v>
      </c>
      <c r="AA414">
        <f t="shared" si="125"/>
        <v>3.1602925000000002</v>
      </c>
      <c r="AB414">
        <f t="shared" si="126"/>
        <v>0</v>
      </c>
      <c r="AC414">
        <f t="shared" si="127"/>
        <v>0</v>
      </c>
      <c r="AD414">
        <f t="shared" si="128"/>
        <v>11.8</v>
      </c>
      <c r="AE414">
        <f t="shared" si="129"/>
        <v>3.1602925000000002</v>
      </c>
      <c r="AF414">
        <f t="shared" si="130"/>
        <v>0</v>
      </c>
      <c r="AG414">
        <f t="shared" si="131"/>
        <v>0</v>
      </c>
      <c r="AH414">
        <f t="shared" si="132"/>
        <v>0</v>
      </c>
    </row>
    <row r="415" spans="18:34" x14ac:dyDescent="0.25">
      <c r="R415">
        <f t="shared" si="124"/>
        <v>16.5</v>
      </c>
      <c r="S415">
        <f t="shared" si="118"/>
        <v>17</v>
      </c>
      <c r="T415">
        <f t="shared" si="119"/>
        <v>12</v>
      </c>
      <c r="U415">
        <f t="shared" si="120"/>
        <v>396</v>
      </c>
      <c r="V415">
        <f t="shared" si="121"/>
        <v>69.103818397252283</v>
      </c>
      <c r="Y415">
        <f t="shared" si="123"/>
        <v>11.8</v>
      </c>
      <c r="Z415">
        <f t="shared" si="122"/>
        <v>0</v>
      </c>
      <c r="AA415">
        <f t="shared" si="125"/>
        <v>3.1602925000000002</v>
      </c>
      <c r="AB415">
        <f t="shared" si="126"/>
        <v>0</v>
      </c>
      <c r="AC415">
        <f t="shared" si="127"/>
        <v>0</v>
      </c>
      <c r="AD415">
        <f t="shared" si="128"/>
        <v>11.8</v>
      </c>
      <c r="AE415">
        <f t="shared" si="129"/>
        <v>3.1602925000000002</v>
      </c>
      <c r="AF415">
        <f t="shared" si="130"/>
        <v>0</v>
      </c>
      <c r="AG415">
        <f t="shared" si="131"/>
        <v>0</v>
      </c>
      <c r="AH415">
        <f t="shared" si="132"/>
        <v>0</v>
      </c>
    </row>
    <row r="416" spans="18:34" x14ac:dyDescent="0.25">
      <c r="R416">
        <f t="shared" si="124"/>
        <v>16.541666666666668</v>
      </c>
      <c r="S416">
        <f t="shared" si="118"/>
        <v>17</v>
      </c>
      <c r="T416">
        <f t="shared" si="119"/>
        <v>13</v>
      </c>
      <c r="U416">
        <f t="shared" si="120"/>
        <v>397</v>
      </c>
      <c r="V416">
        <f t="shared" si="121"/>
        <v>69.103818397252283</v>
      </c>
      <c r="Y416">
        <f t="shared" si="123"/>
        <v>11.8</v>
      </c>
      <c r="Z416">
        <f t="shared" si="122"/>
        <v>0</v>
      </c>
      <c r="AA416">
        <f t="shared" si="125"/>
        <v>3.1602925000000002</v>
      </c>
      <c r="AB416">
        <f t="shared" si="126"/>
        <v>0</v>
      </c>
      <c r="AC416">
        <f t="shared" si="127"/>
        <v>0</v>
      </c>
      <c r="AD416">
        <f t="shared" si="128"/>
        <v>11.8</v>
      </c>
      <c r="AE416">
        <f t="shared" si="129"/>
        <v>3.1602925000000002</v>
      </c>
      <c r="AF416">
        <f t="shared" si="130"/>
        <v>0</v>
      </c>
      <c r="AG416">
        <f t="shared" si="131"/>
        <v>0</v>
      </c>
      <c r="AH416">
        <f t="shared" si="132"/>
        <v>0</v>
      </c>
    </row>
    <row r="417" spans="18:34" x14ac:dyDescent="0.25">
      <c r="R417">
        <f t="shared" si="124"/>
        <v>16.583333333333332</v>
      </c>
      <c r="S417">
        <f t="shared" si="118"/>
        <v>17</v>
      </c>
      <c r="T417">
        <f t="shared" si="119"/>
        <v>14</v>
      </c>
      <c r="U417">
        <f t="shared" si="120"/>
        <v>398</v>
      </c>
      <c r="V417">
        <f t="shared" si="121"/>
        <v>69.103818397252283</v>
      </c>
      <c r="Y417">
        <f t="shared" si="123"/>
        <v>11.8</v>
      </c>
      <c r="Z417">
        <f t="shared" si="122"/>
        <v>0</v>
      </c>
      <c r="AA417">
        <f t="shared" si="125"/>
        <v>3.1602925000000002</v>
      </c>
      <c r="AB417">
        <f t="shared" si="126"/>
        <v>0</v>
      </c>
      <c r="AC417">
        <f t="shared" si="127"/>
        <v>0</v>
      </c>
      <c r="AD417">
        <f t="shared" si="128"/>
        <v>11.8</v>
      </c>
      <c r="AE417">
        <f t="shared" si="129"/>
        <v>3.1602925000000002</v>
      </c>
      <c r="AF417">
        <f t="shared" si="130"/>
        <v>0</v>
      </c>
      <c r="AG417">
        <f t="shared" si="131"/>
        <v>0</v>
      </c>
      <c r="AH417">
        <f t="shared" si="132"/>
        <v>0</v>
      </c>
    </row>
    <row r="418" spans="18:34" x14ac:dyDescent="0.25">
      <c r="R418">
        <f t="shared" si="124"/>
        <v>16.625</v>
      </c>
      <c r="S418">
        <f t="shared" si="118"/>
        <v>17</v>
      </c>
      <c r="T418">
        <f t="shared" si="119"/>
        <v>15</v>
      </c>
      <c r="U418">
        <f t="shared" si="120"/>
        <v>399</v>
      </c>
      <c r="V418">
        <f t="shared" si="121"/>
        <v>69.103818397252283</v>
      </c>
      <c r="Y418">
        <f t="shared" si="123"/>
        <v>11.8</v>
      </c>
      <c r="Z418">
        <f t="shared" si="122"/>
        <v>0</v>
      </c>
      <c r="AA418">
        <f t="shared" si="125"/>
        <v>3.1602925000000002</v>
      </c>
      <c r="AB418">
        <f t="shared" si="126"/>
        <v>0</v>
      </c>
      <c r="AC418">
        <f t="shared" si="127"/>
        <v>0</v>
      </c>
      <c r="AD418">
        <f t="shared" si="128"/>
        <v>11.8</v>
      </c>
      <c r="AE418">
        <f t="shared" si="129"/>
        <v>3.1602925000000002</v>
      </c>
      <c r="AF418">
        <f t="shared" si="130"/>
        <v>0</v>
      </c>
      <c r="AG418">
        <f t="shared" si="131"/>
        <v>0</v>
      </c>
      <c r="AH418">
        <f t="shared" si="132"/>
        <v>0</v>
      </c>
    </row>
    <row r="419" spans="18:34" x14ac:dyDescent="0.25">
      <c r="R419">
        <f t="shared" si="124"/>
        <v>16.666666666666668</v>
      </c>
      <c r="S419">
        <f t="shared" si="118"/>
        <v>17</v>
      </c>
      <c r="T419">
        <f t="shared" si="119"/>
        <v>16</v>
      </c>
      <c r="U419">
        <f t="shared" si="120"/>
        <v>400</v>
      </c>
      <c r="V419">
        <f t="shared" si="121"/>
        <v>69.103818397252283</v>
      </c>
      <c r="Y419">
        <f t="shared" si="123"/>
        <v>11.8</v>
      </c>
      <c r="Z419">
        <f t="shared" si="122"/>
        <v>0</v>
      </c>
      <c r="AA419">
        <f t="shared" si="125"/>
        <v>3.1602925000000002</v>
      </c>
      <c r="AB419">
        <f t="shared" si="126"/>
        <v>0</v>
      </c>
      <c r="AC419">
        <f t="shared" si="127"/>
        <v>0</v>
      </c>
      <c r="AD419">
        <f t="shared" si="128"/>
        <v>11.8</v>
      </c>
      <c r="AE419">
        <f t="shared" si="129"/>
        <v>3.1602925000000002</v>
      </c>
      <c r="AF419">
        <f t="shared" si="130"/>
        <v>0</v>
      </c>
      <c r="AG419">
        <f t="shared" si="131"/>
        <v>0</v>
      </c>
      <c r="AH419">
        <f t="shared" si="132"/>
        <v>0</v>
      </c>
    </row>
    <row r="420" spans="18:34" x14ac:dyDescent="0.25">
      <c r="R420">
        <f t="shared" si="124"/>
        <v>16.708333333333332</v>
      </c>
      <c r="S420">
        <f t="shared" si="118"/>
        <v>17</v>
      </c>
      <c r="T420">
        <f t="shared" si="119"/>
        <v>17</v>
      </c>
      <c r="U420">
        <f t="shared" si="120"/>
        <v>401</v>
      </c>
      <c r="V420">
        <f t="shared" si="121"/>
        <v>69.103818397252283</v>
      </c>
      <c r="Y420">
        <f t="shared" si="123"/>
        <v>11.8</v>
      </c>
      <c r="Z420">
        <f t="shared" si="122"/>
        <v>0</v>
      </c>
      <c r="AA420">
        <f t="shared" si="125"/>
        <v>3.1602925000000002</v>
      </c>
      <c r="AB420">
        <f t="shared" si="126"/>
        <v>0</v>
      </c>
      <c r="AC420">
        <f t="shared" si="127"/>
        <v>0</v>
      </c>
      <c r="AD420">
        <f t="shared" si="128"/>
        <v>11.8</v>
      </c>
      <c r="AE420">
        <f t="shared" si="129"/>
        <v>3.1602925000000002</v>
      </c>
      <c r="AF420">
        <f t="shared" si="130"/>
        <v>0</v>
      </c>
      <c r="AG420">
        <f t="shared" si="131"/>
        <v>0</v>
      </c>
      <c r="AH420">
        <f t="shared" si="132"/>
        <v>0</v>
      </c>
    </row>
    <row r="421" spans="18:34" x14ac:dyDescent="0.25">
      <c r="R421">
        <f t="shared" si="124"/>
        <v>16.75</v>
      </c>
      <c r="S421">
        <f t="shared" si="118"/>
        <v>17</v>
      </c>
      <c r="T421">
        <f t="shared" si="119"/>
        <v>18</v>
      </c>
      <c r="U421">
        <f t="shared" si="120"/>
        <v>402</v>
      </c>
      <c r="V421">
        <f t="shared" si="121"/>
        <v>69.103818397252283</v>
      </c>
      <c r="Y421">
        <f t="shared" si="123"/>
        <v>11.8</v>
      </c>
      <c r="Z421">
        <f t="shared" si="122"/>
        <v>0</v>
      </c>
      <c r="AA421">
        <f t="shared" si="125"/>
        <v>3.1602925000000002</v>
      </c>
      <c r="AB421">
        <f t="shared" si="126"/>
        <v>0</v>
      </c>
      <c r="AC421">
        <f t="shared" si="127"/>
        <v>0</v>
      </c>
      <c r="AD421">
        <f t="shared" si="128"/>
        <v>11.8</v>
      </c>
      <c r="AE421">
        <f t="shared" si="129"/>
        <v>3.1602925000000002</v>
      </c>
      <c r="AF421">
        <f t="shared" si="130"/>
        <v>0</v>
      </c>
      <c r="AG421">
        <f t="shared" si="131"/>
        <v>0</v>
      </c>
      <c r="AH421">
        <f t="shared" si="132"/>
        <v>0</v>
      </c>
    </row>
    <row r="422" spans="18:34" x14ac:dyDescent="0.25">
      <c r="R422">
        <f t="shared" si="124"/>
        <v>16.791666666666668</v>
      </c>
      <c r="S422">
        <f t="shared" si="118"/>
        <v>17</v>
      </c>
      <c r="T422">
        <f t="shared" si="119"/>
        <v>19</v>
      </c>
      <c r="U422">
        <f t="shared" si="120"/>
        <v>403</v>
      </c>
      <c r="V422">
        <f t="shared" si="121"/>
        <v>69.103818397252283</v>
      </c>
      <c r="Y422">
        <f t="shared" si="123"/>
        <v>11.8</v>
      </c>
      <c r="Z422">
        <f t="shared" si="122"/>
        <v>0</v>
      </c>
      <c r="AA422">
        <f t="shared" si="125"/>
        <v>3.1602925000000002</v>
      </c>
      <c r="AB422">
        <f t="shared" si="126"/>
        <v>0</v>
      </c>
      <c r="AC422">
        <f t="shared" si="127"/>
        <v>0</v>
      </c>
      <c r="AD422">
        <f t="shared" si="128"/>
        <v>11.8</v>
      </c>
      <c r="AE422">
        <f t="shared" si="129"/>
        <v>3.1602925000000002</v>
      </c>
      <c r="AF422">
        <f t="shared" si="130"/>
        <v>0</v>
      </c>
      <c r="AG422">
        <f t="shared" si="131"/>
        <v>0</v>
      </c>
      <c r="AH422">
        <f t="shared" si="132"/>
        <v>0</v>
      </c>
    </row>
    <row r="423" spans="18:34" x14ac:dyDescent="0.25">
      <c r="R423">
        <f t="shared" si="124"/>
        <v>16.833333333333332</v>
      </c>
      <c r="S423">
        <f t="shared" si="118"/>
        <v>17</v>
      </c>
      <c r="T423">
        <f t="shared" si="119"/>
        <v>20</v>
      </c>
      <c r="U423">
        <f t="shared" si="120"/>
        <v>404</v>
      </c>
      <c r="V423">
        <f t="shared" si="121"/>
        <v>69.103818397252283</v>
      </c>
      <c r="Y423">
        <f t="shared" si="123"/>
        <v>11.8</v>
      </c>
      <c r="Z423">
        <f t="shared" si="122"/>
        <v>0</v>
      </c>
      <c r="AA423">
        <f t="shared" si="125"/>
        <v>3.1602925000000002</v>
      </c>
      <c r="AB423">
        <f t="shared" si="126"/>
        <v>0</v>
      </c>
      <c r="AC423">
        <f t="shared" si="127"/>
        <v>0</v>
      </c>
      <c r="AD423">
        <f t="shared" si="128"/>
        <v>11.8</v>
      </c>
      <c r="AE423">
        <f t="shared" si="129"/>
        <v>3.1602925000000002</v>
      </c>
      <c r="AF423">
        <f t="shared" si="130"/>
        <v>0</v>
      </c>
      <c r="AG423">
        <f t="shared" si="131"/>
        <v>0</v>
      </c>
      <c r="AH423">
        <f t="shared" si="132"/>
        <v>0</v>
      </c>
    </row>
    <row r="424" spans="18:34" x14ac:dyDescent="0.25">
      <c r="R424">
        <f t="shared" si="124"/>
        <v>16.875</v>
      </c>
      <c r="S424">
        <f t="shared" si="118"/>
        <v>17</v>
      </c>
      <c r="T424">
        <f t="shared" si="119"/>
        <v>21</v>
      </c>
      <c r="U424">
        <f t="shared" si="120"/>
        <v>405</v>
      </c>
      <c r="V424">
        <f t="shared" si="121"/>
        <v>69.103818397252283</v>
      </c>
      <c r="Y424">
        <f t="shared" si="123"/>
        <v>11.8</v>
      </c>
      <c r="Z424">
        <f t="shared" si="122"/>
        <v>0</v>
      </c>
      <c r="AA424">
        <f t="shared" si="125"/>
        <v>3.1602925000000002</v>
      </c>
      <c r="AB424">
        <f t="shared" si="126"/>
        <v>0</v>
      </c>
      <c r="AC424">
        <f t="shared" si="127"/>
        <v>0</v>
      </c>
      <c r="AD424">
        <f t="shared" si="128"/>
        <v>11.8</v>
      </c>
      <c r="AE424">
        <f t="shared" si="129"/>
        <v>3.1602925000000002</v>
      </c>
      <c r="AF424">
        <f t="shared" si="130"/>
        <v>0</v>
      </c>
      <c r="AG424">
        <f t="shared" si="131"/>
        <v>0</v>
      </c>
      <c r="AH424">
        <f t="shared" si="132"/>
        <v>0</v>
      </c>
    </row>
    <row r="425" spans="18:34" x14ac:dyDescent="0.25">
      <c r="R425">
        <f t="shared" si="124"/>
        <v>16.916666666666668</v>
      </c>
      <c r="S425">
        <f t="shared" si="118"/>
        <v>17</v>
      </c>
      <c r="T425">
        <f t="shared" si="119"/>
        <v>22</v>
      </c>
      <c r="U425">
        <f t="shared" si="120"/>
        <v>406</v>
      </c>
      <c r="V425">
        <f t="shared" si="121"/>
        <v>69.103818397252283</v>
      </c>
      <c r="Y425">
        <f t="shared" si="123"/>
        <v>11.8</v>
      </c>
      <c r="Z425">
        <f t="shared" si="122"/>
        <v>0</v>
      </c>
      <c r="AA425">
        <f t="shared" si="125"/>
        <v>3.1602925000000002</v>
      </c>
      <c r="AB425">
        <f t="shared" si="126"/>
        <v>0</v>
      </c>
      <c r="AC425">
        <f t="shared" si="127"/>
        <v>0</v>
      </c>
      <c r="AD425">
        <f t="shared" si="128"/>
        <v>11.8</v>
      </c>
      <c r="AE425">
        <f t="shared" si="129"/>
        <v>3.1602925000000002</v>
      </c>
      <c r="AF425">
        <f t="shared" si="130"/>
        <v>0</v>
      </c>
      <c r="AG425">
        <f t="shared" si="131"/>
        <v>0</v>
      </c>
      <c r="AH425">
        <f t="shared" si="132"/>
        <v>0</v>
      </c>
    </row>
    <row r="426" spans="18:34" x14ac:dyDescent="0.25">
      <c r="R426">
        <f t="shared" si="124"/>
        <v>16.958333333333332</v>
      </c>
      <c r="S426">
        <f t="shared" si="118"/>
        <v>17</v>
      </c>
      <c r="T426">
        <f t="shared" si="119"/>
        <v>23</v>
      </c>
      <c r="U426">
        <f t="shared" si="120"/>
        <v>407</v>
      </c>
      <c r="V426">
        <f t="shared" si="121"/>
        <v>69.103818397252283</v>
      </c>
      <c r="Y426">
        <f t="shared" si="123"/>
        <v>11.8</v>
      </c>
      <c r="Z426">
        <f t="shared" si="122"/>
        <v>0</v>
      </c>
      <c r="AA426">
        <f t="shared" si="125"/>
        <v>3.1602925000000002</v>
      </c>
      <c r="AB426">
        <f t="shared" si="126"/>
        <v>0</v>
      </c>
      <c r="AC426">
        <f t="shared" si="127"/>
        <v>0</v>
      </c>
      <c r="AD426">
        <f t="shared" si="128"/>
        <v>11.8</v>
      </c>
      <c r="AE426">
        <f t="shared" si="129"/>
        <v>3.1602925000000002</v>
      </c>
      <c r="AF426">
        <f t="shared" si="130"/>
        <v>0</v>
      </c>
      <c r="AG426">
        <f t="shared" si="131"/>
        <v>0</v>
      </c>
      <c r="AH426">
        <f t="shared" si="132"/>
        <v>0</v>
      </c>
    </row>
    <row r="427" spans="18:34" x14ac:dyDescent="0.25">
      <c r="R427">
        <f t="shared" si="124"/>
        <v>17</v>
      </c>
      <c r="S427">
        <f t="shared" si="118"/>
        <v>17</v>
      </c>
      <c r="T427">
        <f t="shared" si="119"/>
        <v>24</v>
      </c>
      <c r="U427">
        <f t="shared" si="120"/>
        <v>408</v>
      </c>
      <c r="V427">
        <f t="shared" si="121"/>
        <v>69.103818397252283</v>
      </c>
      <c r="Y427">
        <f t="shared" si="123"/>
        <v>11.8</v>
      </c>
      <c r="Z427">
        <f t="shared" si="122"/>
        <v>0</v>
      </c>
      <c r="AA427">
        <f t="shared" si="125"/>
        <v>3.1602925000000002</v>
      </c>
      <c r="AB427">
        <f t="shared" si="126"/>
        <v>0</v>
      </c>
      <c r="AC427">
        <f t="shared" si="127"/>
        <v>0</v>
      </c>
      <c r="AD427">
        <f t="shared" si="128"/>
        <v>11.8</v>
      </c>
      <c r="AE427">
        <f t="shared" si="129"/>
        <v>3.1602925000000002</v>
      </c>
      <c r="AF427">
        <f t="shared" si="130"/>
        <v>0</v>
      </c>
      <c r="AG427">
        <f t="shared" si="131"/>
        <v>0</v>
      </c>
      <c r="AH427">
        <f t="shared" si="132"/>
        <v>0</v>
      </c>
    </row>
    <row r="428" spans="18:34" x14ac:dyDescent="0.25">
      <c r="R428">
        <f t="shared" si="124"/>
        <v>17.041666666666668</v>
      </c>
      <c r="S428">
        <f t="shared" si="118"/>
        <v>18</v>
      </c>
      <c r="T428">
        <f t="shared" si="119"/>
        <v>1</v>
      </c>
      <c r="U428">
        <f t="shared" si="120"/>
        <v>409</v>
      </c>
      <c r="V428">
        <f t="shared" si="121"/>
        <v>69.103818397252283</v>
      </c>
      <c r="Y428">
        <f t="shared" si="123"/>
        <v>11.8</v>
      </c>
      <c r="Z428">
        <f t="shared" si="122"/>
        <v>0</v>
      </c>
      <c r="AA428">
        <f t="shared" si="125"/>
        <v>3.1602925000000002</v>
      </c>
      <c r="AB428">
        <f t="shared" si="126"/>
        <v>0</v>
      </c>
      <c r="AC428">
        <f t="shared" si="127"/>
        <v>0</v>
      </c>
      <c r="AD428">
        <f t="shared" si="128"/>
        <v>11.8</v>
      </c>
      <c r="AE428">
        <f t="shared" si="129"/>
        <v>3.1602925000000002</v>
      </c>
      <c r="AF428">
        <f t="shared" si="130"/>
        <v>0</v>
      </c>
      <c r="AG428">
        <f t="shared" si="131"/>
        <v>0</v>
      </c>
      <c r="AH428">
        <f t="shared" si="132"/>
        <v>0</v>
      </c>
    </row>
    <row r="429" spans="18:34" x14ac:dyDescent="0.25">
      <c r="R429">
        <f t="shared" si="124"/>
        <v>17.083333333333332</v>
      </c>
      <c r="S429">
        <f t="shared" ref="S429:S492" si="133">S405+1</f>
        <v>18</v>
      </c>
      <c r="T429">
        <f t="shared" ref="T429:T492" si="134">T405</f>
        <v>2</v>
      </c>
      <c r="U429">
        <f t="shared" si="120"/>
        <v>410</v>
      </c>
      <c r="V429">
        <f t="shared" si="121"/>
        <v>69.103818397252283</v>
      </c>
      <c r="Y429">
        <f t="shared" si="123"/>
        <v>11.8</v>
      </c>
      <c r="Z429">
        <f t="shared" si="122"/>
        <v>0</v>
      </c>
      <c r="AA429">
        <f t="shared" si="125"/>
        <v>3.1602925000000002</v>
      </c>
      <c r="AB429">
        <f t="shared" si="126"/>
        <v>0</v>
      </c>
      <c r="AC429">
        <f t="shared" si="127"/>
        <v>0</v>
      </c>
      <c r="AD429">
        <f t="shared" si="128"/>
        <v>11.8</v>
      </c>
      <c r="AE429">
        <f t="shared" si="129"/>
        <v>3.1602925000000002</v>
      </c>
      <c r="AF429">
        <f t="shared" si="130"/>
        <v>0</v>
      </c>
      <c r="AG429">
        <f t="shared" si="131"/>
        <v>0</v>
      </c>
      <c r="AH429">
        <f t="shared" si="132"/>
        <v>0</v>
      </c>
    </row>
    <row r="430" spans="18:34" x14ac:dyDescent="0.25">
      <c r="R430">
        <f t="shared" si="124"/>
        <v>17.125</v>
      </c>
      <c r="S430">
        <f t="shared" si="133"/>
        <v>18</v>
      </c>
      <c r="T430">
        <f t="shared" si="134"/>
        <v>3</v>
      </c>
      <c r="U430">
        <f t="shared" si="120"/>
        <v>411</v>
      </c>
      <c r="V430">
        <f t="shared" si="121"/>
        <v>69.103818397252283</v>
      </c>
      <c r="Y430">
        <f t="shared" si="123"/>
        <v>11.8</v>
      </c>
      <c r="Z430">
        <f t="shared" si="122"/>
        <v>0</v>
      </c>
      <c r="AA430">
        <f t="shared" si="125"/>
        <v>3.1602925000000002</v>
      </c>
      <c r="AB430">
        <f t="shared" si="126"/>
        <v>0</v>
      </c>
      <c r="AC430">
        <f t="shared" si="127"/>
        <v>0</v>
      </c>
      <c r="AD430">
        <f t="shared" si="128"/>
        <v>11.8</v>
      </c>
      <c r="AE430">
        <f t="shared" si="129"/>
        <v>3.1602925000000002</v>
      </c>
      <c r="AF430">
        <f t="shared" si="130"/>
        <v>0</v>
      </c>
      <c r="AG430">
        <f t="shared" si="131"/>
        <v>0</v>
      </c>
      <c r="AH430">
        <f t="shared" si="132"/>
        <v>0</v>
      </c>
    </row>
    <row r="431" spans="18:34" x14ac:dyDescent="0.25">
      <c r="R431">
        <f t="shared" si="124"/>
        <v>17.166666666666668</v>
      </c>
      <c r="S431">
        <f t="shared" si="133"/>
        <v>18</v>
      </c>
      <c r="T431">
        <f t="shared" si="134"/>
        <v>4</v>
      </c>
      <c r="U431">
        <f t="shared" si="120"/>
        <v>412</v>
      </c>
      <c r="V431">
        <f t="shared" si="121"/>
        <v>69.103818397252283</v>
      </c>
      <c r="Y431">
        <f t="shared" si="123"/>
        <v>11.8</v>
      </c>
      <c r="Z431">
        <f t="shared" si="122"/>
        <v>0</v>
      </c>
      <c r="AA431">
        <f t="shared" si="125"/>
        <v>3.1602925000000002</v>
      </c>
      <c r="AB431">
        <f t="shared" si="126"/>
        <v>0</v>
      </c>
      <c r="AC431">
        <f t="shared" si="127"/>
        <v>0</v>
      </c>
      <c r="AD431">
        <f t="shared" si="128"/>
        <v>11.8</v>
      </c>
      <c r="AE431">
        <f t="shared" si="129"/>
        <v>3.1602925000000002</v>
      </c>
      <c r="AF431">
        <f t="shared" si="130"/>
        <v>0</v>
      </c>
      <c r="AG431">
        <f t="shared" si="131"/>
        <v>0</v>
      </c>
      <c r="AH431">
        <f t="shared" si="132"/>
        <v>0</v>
      </c>
    </row>
    <row r="432" spans="18:34" x14ac:dyDescent="0.25">
      <c r="R432">
        <f t="shared" si="124"/>
        <v>17.208333333333332</v>
      </c>
      <c r="S432">
        <f t="shared" si="133"/>
        <v>18</v>
      </c>
      <c r="T432">
        <f t="shared" si="134"/>
        <v>5</v>
      </c>
      <c r="U432">
        <f t="shared" si="120"/>
        <v>413</v>
      </c>
      <c r="V432">
        <f t="shared" si="121"/>
        <v>69.103818397252283</v>
      </c>
      <c r="Y432">
        <f t="shared" si="123"/>
        <v>11.8</v>
      </c>
      <c r="Z432">
        <f t="shared" si="122"/>
        <v>0</v>
      </c>
      <c r="AA432">
        <f t="shared" si="125"/>
        <v>3.1602925000000002</v>
      </c>
      <c r="AB432">
        <f t="shared" si="126"/>
        <v>0</v>
      </c>
      <c r="AC432">
        <f t="shared" si="127"/>
        <v>0</v>
      </c>
      <c r="AD432">
        <f t="shared" si="128"/>
        <v>11.8</v>
      </c>
      <c r="AE432">
        <f t="shared" si="129"/>
        <v>3.1602925000000002</v>
      </c>
      <c r="AF432">
        <f t="shared" si="130"/>
        <v>0</v>
      </c>
      <c r="AG432">
        <f t="shared" si="131"/>
        <v>0</v>
      </c>
      <c r="AH432">
        <f t="shared" si="132"/>
        <v>0</v>
      </c>
    </row>
    <row r="433" spans="18:34" x14ac:dyDescent="0.25">
      <c r="R433">
        <f t="shared" si="124"/>
        <v>17.25</v>
      </c>
      <c r="S433">
        <f t="shared" si="133"/>
        <v>18</v>
      </c>
      <c r="T433">
        <f t="shared" si="134"/>
        <v>6</v>
      </c>
      <c r="U433">
        <f t="shared" si="120"/>
        <v>414</v>
      </c>
      <c r="V433">
        <f t="shared" si="121"/>
        <v>69.103818397252283</v>
      </c>
      <c r="Y433">
        <f t="shared" si="123"/>
        <v>11.8</v>
      </c>
      <c r="Z433">
        <f t="shared" si="122"/>
        <v>0</v>
      </c>
      <c r="AA433">
        <f t="shared" si="125"/>
        <v>3.1602925000000002</v>
      </c>
      <c r="AB433">
        <f t="shared" si="126"/>
        <v>0</v>
      </c>
      <c r="AC433">
        <f t="shared" si="127"/>
        <v>0</v>
      </c>
      <c r="AD433">
        <f t="shared" si="128"/>
        <v>11.8</v>
      </c>
      <c r="AE433">
        <f t="shared" si="129"/>
        <v>3.1602925000000002</v>
      </c>
      <c r="AF433">
        <f t="shared" si="130"/>
        <v>0</v>
      </c>
      <c r="AG433">
        <f t="shared" si="131"/>
        <v>0</v>
      </c>
      <c r="AH433">
        <f t="shared" si="132"/>
        <v>0</v>
      </c>
    </row>
    <row r="434" spans="18:34" x14ac:dyDescent="0.25">
      <c r="R434">
        <f t="shared" si="124"/>
        <v>17.291666666666668</v>
      </c>
      <c r="S434">
        <f t="shared" si="133"/>
        <v>18</v>
      </c>
      <c r="T434">
        <f t="shared" si="134"/>
        <v>7</v>
      </c>
      <c r="U434">
        <f t="shared" si="120"/>
        <v>415</v>
      </c>
      <c r="V434">
        <f t="shared" si="121"/>
        <v>69.103818397252283</v>
      </c>
      <c r="Y434">
        <f t="shared" si="123"/>
        <v>11.8</v>
      </c>
      <c r="Z434">
        <f t="shared" si="122"/>
        <v>0</v>
      </c>
      <c r="AA434">
        <f t="shared" si="125"/>
        <v>3.1602925000000002</v>
      </c>
      <c r="AB434">
        <f t="shared" si="126"/>
        <v>0</v>
      </c>
      <c r="AC434">
        <f t="shared" si="127"/>
        <v>0</v>
      </c>
      <c r="AD434">
        <f t="shared" si="128"/>
        <v>11.8</v>
      </c>
      <c r="AE434">
        <f t="shared" si="129"/>
        <v>3.1602925000000002</v>
      </c>
      <c r="AF434">
        <f t="shared" si="130"/>
        <v>0</v>
      </c>
      <c r="AG434">
        <f t="shared" si="131"/>
        <v>0</v>
      </c>
      <c r="AH434">
        <f t="shared" si="132"/>
        <v>0</v>
      </c>
    </row>
    <row r="435" spans="18:34" x14ac:dyDescent="0.25">
      <c r="R435">
        <f t="shared" si="124"/>
        <v>17.333333333333332</v>
      </c>
      <c r="S435">
        <f t="shared" si="133"/>
        <v>18</v>
      </c>
      <c r="T435">
        <f t="shared" si="134"/>
        <v>8</v>
      </c>
      <c r="U435">
        <f t="shared" si="120"/>
        <v>416</v>
      </c>
      <c r="V435">
        <f t="shared" si="121"/>
        <v>69.103818397252283</v>
      </c>
      <c r="Y435">
        <f t="shared" si="123"/>
        <v>11.8</v>
      </c>
      <c r="Z435">
        <f t="shared" si="122"/>
        <v>0</v>
      </c>
      <c r="AA435">
        <f t="shared" si="125"/>
        <v>3.1602925000000002</v>
      </c>
      <c r="AB435">
        <f t="shared" si="126"/>
        <v>0</v>
      </c>
      <c r="AC435">
        <f t="shared" si="127"/>
        <v>0</v>
      </c>
      <c r="AD435">
        <f t="shared" si="128"/>
        <v>11.8</v>
      </c>
      <c r="AE435">
        <f t="shared" si="129"/>
        <v>3.1602925000000002</v>
      </c>
      <c r="AF435">
        <f t="shared" si="130"/>
        <v>0</v>
      </c>
      <c r="AG435">
        <f t="shared" si="131"/>
        <v>0</v>
      </c>
      <c r="AH435">
        <f t="shared" si="132"/>
        <v>0</v>
      </c>
    </row>
    <row r="436" spans="18:34" x14ac:dyDescent="0.25">
      <c r="R436">
        <f t="shared" si="124"/>
        <v>17.375</v>
      </c>
      <c r="S436">
        <f t="shared" si="133"/>
        <v>18</v>
      </c>
      <c r="T436">
        <f t="shared" si="134"/>
        <v>9</v>
      </c>
      <c r="U436">
        <f t="shared" ref="U436:U499" si="135">(S436-1)*24+T436</f>
        <v>417</v>
      </c>
      <c r="V436">
        <f t="shared" ref="V436:V499" si="136">V435</f>
        <v>69.103818397252283</v>
      </c>
      <c r="Y436">
        <f t="shared" si="123"/>
        <v>11.8</v>
      </c>
      <c r="Z436">
        <f t="shared" ref="Z436:Z499" si="137">(V437-V436)*43560/3600</f>
        <v>0</v>
      </c>
      <c r="AA436">
        <f t="shared" si="125"/>
        <v>3.1602925000000002</v>
      </c>
      <c r="AB436">
        <f t="shared" si="126"/>
        <v>0</v>
      </c>
      <c r="AC436">
        <f t="shared" si="127"/>
        <v>0</v>
      </c>
      <c r="AD436">
        <f t="shared" si="128"/>
        <v>11.8</v>
      </c>
      <c r="AE436">
        <f t="shared" si="129"/>
        <v>3.1602925000000002</v>
      </c>
      <c r="AF436">
        <f t="shared" si="130"/>
        <v>0</v>
      </c>
      <c r="AG436">
        <f t="shared" si="131"/>
        <v>0</v>
      </c>
      <c r="AH436">
        <f t="shared" si="132"/>
        <v>0</v>
      </c>
    </row>
    <row r="437" spans="18:34" x14ac:dyDescent="0.25">
      <c r="R437">
        <f t="shared" si="124"/>
        <v>17.416666666666668</v>
      </c>
      <c r="S437">
        <f t="shared" si="133"/>
        <v>18</v>
      </c>
      <c r="T437">
        <f t="shared" si="134"/>
        <v>10</v>
      </c>
      <c r="U437">
        <f t="shared" si="135"/>
        <v>418</v>
      </c>
      <c r="V437">
        <f t="shared" si="136"/>
        <v>69.103818397252283</v>
      </c>
      <c r="Y437">
        <f t="shared" si="123"/>
        <v>11.8</v>
      </c>
      <c r="Z437">
        <f t="shared" si="137"/>
        <v>0</v>
      </c>
      <c r="AA437">
        <f t="shared" si="125"/>
        <v>3.1602925000000002</v>
      </c>
      <c r="AB437">
        <f t="shared" si="126"/>
        <v>0</v>
      </c>
      <c r="AC437">
        <f t="shared" si="127"/>
        <v>0</v>
      </c>
      <c r="AD437">
        <f t="shared" si="128"/>
        <v>11.8</v>
      </c>
      <c r="AE437">
        <f t="shared" si="129"/>
        <v>3.1602925000000002</v>
      </c>
      <c r="AF437">
        <f t="shared" si="130"/>
        <v>0</v>
      </c>
      <c r="AG437">
        <f t="shared" si="131"/>
        <v>0</v>
      </c>
      <c r="AH437">
        <f t="shared" si="132"/>
        <v>0</v>
      </c>
    </row>
    <row r="438" spans="18:34" x14ac:dyDescent="0.25">
      <c r="R438">
        <f t="shared" si="124"/>
        <v>17.458333333333332</v>
      </c>
      <c r="S438">
        <f t="shared" si="133"/>
        <v>18</v>
      </c>
      <c r="T438">
        <f t="shared" si="134"/>
        <v>11</v>
      </c>
      <c r="U438">
        <f t="shared" si="135"/>
        <v>419</v>
      </c>
      <c r="V438">
        <f t="shared" si="136"/>
        <v>69.103818397252283</v>
      </c>
      <c r="Y438">
        <f t="shared" si="123"/>
        <v>11.8</v>
      </c>
      <c r="Z438">
        <f t="shared" si="137"/>
        <v>0</v>
      </c>
      <c r="AA438">
        <f t="shared" si="125"/>
        <v>3.1602925000000002</v>
      </c>
      <c r="AB438">
        <f t="shared" si="126"/>
        <v>0</v>
      </c>
      <c r="AC438">
        <f t="shared" si="127"/>
        <v>0</v>
      </c>
      <c r="AD438">
        <f t="shared" si="128"/>
        <v>11.8</v>
      </c>
      <c r="AE438">
        <f t="shared" si="129"/>
        <v>3.1602925000000002</v>
      </c>
      <c r="AF438">
        <f t="shared" si="130"/>
        <v>0</v>
      </c>
      <c r="AG438">
        <f t="shared" si="131"/>
        <v>0</v>
      </c>
      <c r="AH438">
        <f t="shared" si="132"/>
        <v>0</v>
      </c>
    </row>
    <row r="439" spans="18:34" x14ac:dyDescent="0.25">
      <c r="R439">
        <f t="shared" si="124"/>
        <v>17.5</v>
      </c>
      <c r="S439">
        <f t="shared" si="133"/>
        <v>18</v>
      </c>
      <c r="T439">
        <f t="shared" si="134"/>
        <v>12</v>
      </c>
      <c r="U439">
        <f t="shared" si="135"/>
        <v>420</v>
      </c>
      <c r="V439">
        <f t="shared" si="136"/>
        <v>69.103818397252283</v>
      </c>
      <c r="Y439">
        <f t="shared" si="123"/>
        <v>11.8</v>
      </c>
      <c r="Z439">
        <f t="shared" si="137"/>
        <v>0</v>
      </c>
      <c r="AA439">
        <f t="shared" si="125"/>
        <v>3.1602925000000002</v>
      </c>
      <c r="AB439">
        <f t="shared" si="126"/>
        <v>0</v>
      </c>
      <c r="AC439">
        <f t="shared" si="127"/>
        <v>0</v>
      </c>
      <c r="AD439">
        <f t="shared" si="128"/>
        <v>11.8</v>
      </c>
      <c r="AE439">
        <f t="shared" si="129"/>
        <v>3.1602925000000002</v>
      </c>
      <c r="AF439">
        <f t="shared" si="130"/>
        <v>0</v>
      </c>
      <c r="AG439">
        <f t="shared" si="131"/>
        <v>0</v>
      </c>
      <c r="AH439">
        <f t="shared" si="132"/>
        <v>0</v>
      </c>
    </row>
    <row r="440" spans="18:34" x14ac:dyDescent="0.25">
      <c r="R440">
        <f t="shared" si="124"/>
        <v>17.541666666666668</v>
      </c>
      <c r="S440">
        <f t="shared" si="133"/>
        <v>18</v>
      </c>
      <c r="T440">
        <f t="shared" si="134"/>
        <v>13</v>
      </c>
      <c r="U440">
        <f t="shared" si="135"/>
        <v>421</v>
      </c>
      <c r="V440">
        <f t="shared" si="136"/>
        <v>69.103818397252283</v>
      </c>
      <c r="Y440">
        <f t="shared" si="123"/>
        <v>11.8</v>
      </c>
      <c r="Z440">
        <f t="shared" si="137"/>
        <v>0</v>
      </c>
      <c r="AA440">
        <f t="shared" si="125"/>
        <v>3.1602925000000002</v>
      </c>
      <c r="AB440">
        <f t="shared" si="126"/>
        <v>0</v>
      </c>
      <c r="AC440">
        <f t="shared" si="127"/>
        <v>0</v>
      </c>
      <c r="AD440">
        <f t="shared" si="128"/>
        <v>11.8</v>
      </c>
      <c r="AE440">
        <f t="shared" si="129"/>
        <v>3.1602925000000002</v>
      </c>
      <c r="AF440">
        <f t="shared" si="130"/>
        <v>0</v>
      </c>
      <c r="AG440">
        <f t="shared" si="131"/>
        <v>0</v>
      </c>
      <c r="AH440">
        <f t="shared" si="132"/>
        <v>0</v>
      </c>
    </row>
    <row r="441" spans="18:34" x14ac:dyDescent="0.25">
      <c r="R441">
        <f t="shared" si="124"/>
        <v>17.583333333333332</v>
      </c>
      <c r="S441">
        <f t="shared" si="133"/>
        <v>18</v>
      </c>
      <c r="T441">
        <f t="shared" si="134"/>
        <v>14</v>
      </c>
      <c r="U441">
        <f t="shared" si="135"/>
        <v>422</v>
      </c>
      <c r="V441">
        <f t="shared" si="136"/>
        <v>69.103818397252283</v>
      </c>
      <c r="Y441">
        <f t="shared" si="123"/>
        <v>11.8</v>
      </c>
      <c r="Z441">
        <f t="shared" si="137"/>
        <v>0</v>
      </c>
      <c r="AA441">
        <f t="shared" si="125"/>
        <v>3.1602925000000002</v>
      </c>
      <c r="AB441">
        <f t="shared" si="126"/>
        <v>0</v>
      </c>
      <c r="AC441">
        <f t="shared" si="127"/>
        <v>0</v>
      </c>
      <c r="AD441">
        <f t="shared" si="128"/>
        <v>11.8</v>
      </c>
      <c r="AE441">
        <f t="shared" si="129"/>
        <v>3.1602925000000002</v>
      </c>
      <c r="AF441">
        <f t="shared" si="130"/>
        <v>0</v>
      </c>
      <c r="AG441">
        <f t="shared" si="131"/>
        <v>0</v>
      </c>
      <c r="AH441">
        <f t="shared" si="132"/>
        <v>0</v>
      </c>
    </row>
    <row r="442" spans="18:34" x14ac:dyDescent="0.25">
      <c r="R442">
        <f t="shared" si="124"/>
        <v>17.625</v>
      </c>
      <c r="S442">
        <f t="shared" si="133"/>
        <v>18</v>
      </c>
      <c r="T442">
        <f t="shared" si="134"/>
        <v>15</v>
      </c>
      <c r="U442">
        <f t="shared" si="135"/>
        <v>423</v>
      </c>
      <c r="V442">
        <f t="shared" si="136"/>
        <v>69.103818397252283</v>
      </c>
      <c r="Y442">
        <f t="shared" si="123"/>
        <v>11.8</v>
      </c>
      <c r="Z442">
        <f t="shared" si="137"/>
        <v>0</v>
      </c>
      <c r="AA442">
        <f t="shared" si="125"/>
        <v>3.1602925000000002</v>
      </c>
      <c r="AB442">
        <f t="shared" si="126"/>
        <v>0</v>
      </c>
      <c r="AC442">
        <f t="shared" si="127"/>
        <v>0</v>
      </c>
      <c r="AD442">
        <f t="shared" si="128"/>
        <v>11.8</v>
      </c>
      <c r="AE442">
        <f t="shared" si="129"/>
        <v>3.1602925000000002</v>
      </c>
      <c r="AF442">
        <f t="shared" si="130"/>
        <v>0</v>
      </c>
      <c r="AG442">
        <f t="shared" si="131"/>
        <v>0</v>
      </c>
      <c r="AH442">
        <f t="shared" si="132"/>
        <v>0</v>
      </c>
    </row>
    <row r="443" spans="18:34" x14ac:dyDescent="0.25">
      <c r="R443">
        <f t="shared" si="124"/>
        <v>17.666666666666668</v>
      </c>
      <c r="S443">
        <f t="shared" si="133"/>
        <v>18</v>
      </c>
      <c r="T443">
        <f t="shared" si="134"/>
        <v>16</v>
      </c>
      <c r="U443">
        <f t="shared" si="135"/>
        <v>424</v>
      </c>
      <c r="V443">
        <f t="shared" si="136"/>
        <v>69.103818397252283</v>
      </c>
      <c r="Y443">
        <f t="shared" si="123"/>
        <v>11.8</v>
      </c>
      <c r="Z443">
        <f t="shared" si="137"/>
        <v>0</v>
      </c>
      <c r="AA443">
        <f t="shared" si="125"/>
        <v>3.1602925000000002</v>
      </c>
      <c r="AB443">
        <f t="shared" si="126"/>
        <v>0</v>
      </c>
      <c r="AC443">
        <f t="shared" si="127"/>
        <v>0</v>
      </c>
      <c r="AD443">
        <f t="shared" si="128"/>
        <v>11.8</v>
      </c>
      <c r="AE443">
        <f t="shared" si="129"/>
        <v>3.1602925000000002</v>
      </c>
      <c r="AF443">
        <f t="shared" si="130"/>
        <v>0</v>
      </c>
      <c r="AG443">
        <f t="shared" si="131"/>
        <v>0</v>
      </c>
      <c r="AH443">
        <f t="shared" si="132"/>
        <v>0</v>
      </c>
    </row>
    <row r="444" spans="18:34" x14ac:dyDescent="0.25">
      <c r="R444">
        <f t="shared" si="124"/>
        <v>17.708333333333332</v>
      </c>
      <c r="S444">
        <f t="shared" si="133"/>
        <v>18</v>
      </c>
      <c r="T444">
        <f t="shared" si="134"/>
        <v>17</v>
      </c>
      <c r="U444">
        <f t="shared" si="135"/>
        <v>425</v>
      </c>
      <c r="V444">
        <f t="shared" si="136"/>
        <v>69.103818397252283</v>
      </c>
      <c r="Y444">
        <f t="shared" si="123"/>
        <v>11.8</v>
      </c>
      <c r="Z444">
        <f t="shared" si="137"/>
        <v>0</v>
      </c>
      <c r="AA444">
        <f t="shared" si="125"/>
        <v>3.1602925000000002</v>
      </c>
      <c r="AB444">
        <f t="shared" si="126"/>
        <v>0</v>
      </c>
      <c r="AC444">
        <f t="shared" si="127"/>
        <v>0</v>
      </c>
      <c r="AD444">
        <f t="shared" si="128"/>
        <v>11.8</v>
      </c>
      <c r="AE444">
        <f t="shared" si="129"/>
        <v>3.1602925000000002</v>
      </c>
      <c r="AF444">
        <f t="shared" si="130"/>
        <v>0</v>
      </c>
      <c r="AG444">
        <f t="shared" si="131"/>
        <v>0</v>
      </c>
      <c r="AH444">
        <f t="shared" si="132"/>
        <v>0</v>
      </c>
    </row>
    <row r="445" spans="18:34" x14ac:dyDescent="0.25">
      <c r="R445">
        <f t="shared" si="124"/>
        <v>17.75</v>
      </c>
      <c r="S445">
        <f t="shared" si="133"/>
        <v>18</v>
      </c>
      <c r="T445">
        <f t="shared" si="134"/>
        <v>18</v>
      </c>
      <c r="U445">
        <f t="shared" si="135"/>
        <v>426</v>
      </c>
      <c r="V445">
        <f t="shared" si="136"/>
        <v>69.103818397252283</v>
      </c>
      <c r="Y445">
        <f t="shared" si="123"/>
        <v>11.8</v>
      </c>
      <c r="Z445">
        <f t="shared" si="137"/>
        <v>0</v>
      </c>
      <c r="AA445">
        <f t="shared" si="125"/>
        <v>3.1602925000000002</v>
      </c>
      <c r="AB445">
        <f t="shared" si="126"/>
        <v>0</v>
      </c>
      <c r="AC445">
        <f t="shared" si="127"/>
        <v>0</v>
      </c>
      <c r="AD445">
        <f t="shared" si="128"/>
        <v>11.8</v>
      </c>
      <c r="AE445">
        <f t="shared" si="129"/>
        <v>3.1602925000000002</v>
      </c>
      <c r="AF445">
        <f t="shared" si="130"/>
        <v>0</v>
      </c>
      <c r="AG445">
        <f t="shared" si="131"/>
        <v>0</v>
      </c>
      <c r="AH445">
        <f t="shared" si="132"/>
        <v>0</v>
      </c>
    </row>
    <row r="446" spans="18:34" x14ac:dyDescent="0.25">
      <c r="R446">
        <f t="shared" si="124"/>
        <v>17.791666666666668</v>
      </c>
      <c r="S446">
        <f t="shared" si="133"/>
        <v>18</v>
      </c>
      <c r="T446">
        <f t="shared" si="134"/>
        <v>19</v>
      </c>
      <c r="U446">
        <f t="shared" si="135"/>
        <v>427</v>
      </c>
      <c r="V446">
        <f t="shared" si="136"/>
        <v>69.103818397252283</v>
      </c>
      <c r="Y446">
        <f t="shared" si="123"/>
        <v>11.8</v>
      </c>
      <c r="Z446">
        <f t="shared" si="137"/>
        <v>0</v>
      </c>
      <c r="AA446">
        <f t="shared" si="125"/>
        <v>3.1602925000000002</v>
      </c>
      <c r="AB446">
        <f t="shared" si="126"/>
        <v>0</v>
      </c>
      <c r="AC446">
        <f t="shared" si="127"/>
        <v>0</v>
      </c>
      <c r="AD446">
        <f t="shared" si="128"/>
        <v>11.8</v>
      </c>
      <c r="AE446">
        <f t="shared" si="129"/>
        <v>3.1602925000000002</v>
      </c>
      <c r="AF446">
        <f t="shared" si="130"/>
        <v>0</v>
      </c>
      <c r="AG446">
        <f t="shared" si="131"/>
        <v>0</v>
      </c>
      <c r="AH446">
        <f t="shared" si="132"/>
        <v>0</v>
      </c>
    </row>
    <row r="447" spans="18:34" x14ac:dyDescent="0.25">
      <c r="R447">
        <f t="shared" si="124"/>
        <v>17.833333333333332</v>
      </c>
      <c r="S447">
        <f t="shared" si="133"/>
        <v>18</v>
      </c>
      <c r="T447">
        <f t="shared" si="134"/>
        <v>20</v>
      </c>
      <c r="U447">
        <f t="shared" si="135"/>
        <v>428</v>
      </c>
      <c r="V447">
        <f t="shared" si="136"/>
        <v>69.103818397252283</v>
      </c>
      <c r="Y447">
        <f t="shared" si="123"/>
        <v>11.8</v>
      </c>
      <c r="Z447">
        <f t="shared" si="137"/>
        <v>0</v>
      </c>
      <c r="AA447">
        <f t="shared" si="125"/>
        <v>3.1602925000000002</v>
      </c>
      <c r="AB447">
        <f t="shared" si="126"/>
        <v>0</v>
      </c>
      <c r="AC447">
        <f t="shared" si="127"/>
        <v>0</v>
      </c>
      <c r="AD447">
        <f t="shared" si="128"/>
        <v>11.8</v>
      </c>
      <c r="AE447">
        <f t="shared" si="129"/>
        <v>3.1602925000000002</v>
      </c>
      <c r="AF447">
        <f t="shared" si="130"/>
        <v>0</v>
      </c>
      <c r="AG447">
        <f t="shared" si="131"/>
        <v>0</v>
      </c>
      <c r="AH447">
        <f t="shared" si="132"/>
        <v>0</v>
      </c>
    </row>
    <row r="448" spans="18:34" x14ac:dyDescent="0.25">
      <c r="R448">
        <f t="shared" si="124"/>
        <v>17.875</v>
      </c>
      <c r="S448">
        <f t="shared" si="133"/>
        <v>18</v>
      </c>
      <c r="T448">
        <f t="shared" si="134"/>
        <v>21</v>
      </c>
      <c r="U448">
        <f t="shared" si="135"/>
        <v>429</v>
      </c>
      <c r="V448">
        <f t="shared" si="136"/>
        <v>69.103818397252283</v>
      </c>
      <c r="Y448">
        <f t="shared" si="123"/>
        <v>11.8</v>
      </c>
      <c r="Z448">
        <f t="shared" si="137"/>
        <v>0</v>
      </c>
      <c r="AA448">
        <f t="shared" si="125"/>
        <v>3.1602925000000002</v>
      </c>
      <c r="AB448">
        <f t="shared" si="126"/>
        <v>0</v>
      </c>
      <c r="AC448">
        <f t="shared" si="127"/>
        <v>0</v>
      </c>
      <c r="AD448">
        <f t="shared" si="128"/>
        <v>11.8</v>
      </c>
      <c r="AE448">
        <f t="shared" si="129"/>
        <v>3.1602925000000002</v>
      </c>
      <c r="AF448">
        <f t="shared" si="130"/>
        <v>0</v>
      </c>
      <c r="AG448">
        <f t="shared" si="131"/>
        <v>0</v>
      </c>
      <c r="AH448">
        <f t="shared" si="132"/>
        <v>0</v>
      </c>
    </row>
    <row r="449" spans="18:34" x14ac:dyDescent="0.25">
      <c r="R449">
        <f t="shared" si="124"/>
        <v>17.916666666666668</v>
      </c>
      <c r="S449">
        <f t="shared" si="133"/>
        <v>18</v>
      </c>
      <c r="T449">
        <f t="shared" si="134"/>
        <v>22</v>
      </c>
      <c r="U449">
        <f t="shared" si="135"/>
        <v>430</v>
      </c>
      <c r="V449">
        <f t="shared" si="136"/>
        <v>69.103818397252283</v>
      </c>
      <c r="Y449">
        <f t="shared" si="123"/>
        <v>11.8</v>
      </c>
      <c r="Z449">
        <f t="shared" si="137"/>
        <v>0</v>
      </c>
      <c r="AA449">
        <f t="shared" si="125"/>
        <v>3.1602925000000002</v>
      </c>
      <c r="AB449">
        <f t="shared" si="126"/>
        <v>0</v>
      </c>
      <c r="AC449">
        <f t="shared" si="127"/>
        <v>0</v>
      </c>
      <c r="AD449">
        <f t="shared" si="128"/>
        <v>11.8</v>
      </c>
      <c r="AE449">
        <f t="shared" si="129"/>
        <v>3.1602925000000002</v>
      </c>
      <c r="AF449">
        <f t="shared" si="130"/>
        <v>0</v>
      </c>
      <c r="AG449">
        <f t="shared" si="131"/>
        <v>0</v>
      </c>
      <c r="AH449">
        <f t="shared" si="132"/>
        <v>0</v>
      </c>
    </row>
    <row r="450" spans="18:34" x14ac:dyDescent="0.25">
      <c r="R450">
        <f t="shared" si="124"/>
        <v>17.958333333333332</v>
      </c>
      <c r="S450">
        <f t="shared" si="133"/>
        <v>18</v>
      </c>
      <c r="T450">
        <f t="shared" si="134"/>
        <v>23</v>
      </c>
      <c r="U450">
        <f t="shared" si="135"/>
        <v>431</v>
      </c>
      <c r="V450">
        <f t="shared" si="136"/>
        <v>69.103818397252283</v>
      </c>
      <c r="Y450">
        <f t="shared" si="123"/>
        <v>11.8</v>
      </c>
      <c r="Z450">
        <f t="shared" si="137"/>
        <v>0</v>
      </c>
      <c r="AA450">
        <f t="shared" si="125"/>
        <v>3.1602925000000002</v>
      </c>
      <c r="AB450">
        <f t="shared" si="126"/>
        <v>0</v>
      </c>
      <c r="AC450">
        <f t="shared" si="127"/>
        <v>0</v>
      </c>
      <c r="AD450">
        <f t="shared" si="128"/>
        <v>11.8</v>
      </c>
      <c r="AE450">
        <f t="shared" si="129"/>
        <v>3.1602925000000002</v>
      </c>
      <c r="AF450">
        <f t="shared" si="130"/>
        <v>0</v>
      </c>
      <c r="AG450">
        <f t="shared" si="131"/>
        <v>0</v>
      </c>
      <c r="AH450">
        <f t="shared" si="132"/>
        <v>0</v>
      </c>
    </row>
    <row r="451" spans="18:34" x14ac:dyDescent="0.25">
      <c r="R451">
        <f t="shared" si="124"/>
        <v>18</v>
      </c>
      <c r="S451">
        <f t="shared" si="133"/>
        <v>18</v>
      </c>
      <c r="T451">
        <f t="shared" si="134"/>
        <v>24</v>
      </c>
      <c r="U451">
        <f t="shared" si="135"/>
        <v>432</v>
      </c>
      <c r="V451">
        <f t="shared" si="136"/>
        <v>69.103818397252283</v>
      </c>
      <c r="Y451">
        <f t="shared" si="123"/>
        <v>11.8</v>
      </c>
      <c r="Z451">
        <f t="shared" si="137"/>
        <v>0</v>
      </c>
      <c r="AA451">
        <f t="shared" si="125"/>
        <v>3.1602925000000002</v>
      </c>
      <c r="AB451">
        <f t="shared" si="126"/>
        <v>0</v>
      </c>
      <c r="AC451">
        <f t="shared" si="127"/>
        <v>0</v>
      </c>
      <c r="AD451">
        <f t="shared" si="128"/>
        <v>11.8</v>
      </c>
      <c r="AE451">
        <f t="shared" si="129"/>
        <v>3.1602925000000002</v>
      </c>
      <c r="AF451">
        <f t="shared" si="130"/>
        <v>0</v>
      </c>
      <c r="AG451">
        <f t="shared" si="131"/>
        <v>0</v>
      </c>
      <c r="AH451">
        <f t="shared" si="132"/>
        <v>0</v>
      </c>
    </row>
    <row r="452" spans="18:34" x14ac:dyDescent="0.25">
      <c r="R452">
        <f t="shared" si="124"/>
        <v>18.041666666666668</v>
      </c>
      <c r="S452">
        <f t="shared" si="133"/>
        <v>19</v>
      </c>
      <c r="T452">
        <f t="shared" si="134"/>
        <v>1</v>
      </c>
      <c r="U452">
        <f t="shared" si="135"/>
        <v>433</v>
      </c>
      <c r="V452">
        <f t="shared" si="136"/>
        <v>69.103818397252283</v>
      </c>
      <c r="Y452">
        <f t="shared" si="123"/>
        <v>11.8</v>
      </c>
      <c r="Z452">
        <f t="shared" si="137"/>
        <v>0</v>
      </c>
      <c r="AA452">
        <f t="shared" si="125"/>
        <v>3.1602925000000002</v>
      </c>
      <c r="AB452">
        <f t="shared" si="126"/>
        <v>0</v>
      </c>
      <c r="AC452">
        <f t="shared" si="127"/>
        <v>0</v>
      </c>
      <c r="AD452">
        <f t="shared" si="128"/>
        <v>11.8</v>
      </c>
      <c r="AE452">
        <f t="shared" si="129"/>
        <v>3.1602925000000002</v>
      </c>
      <c r="AF452">
        <f t="shared" si="130"/>
        <v>0</v>
      </c>
      <c r="AG452">
        <f t="shared" si="131"/>
        <v>0</v>
      </c>
      <c r="AH452">
        <f t="shared" si="132"/>
        <v>0</v>
      </c>
    </row>
    <row r="453" spans="18:34" x14ac:dyDescent="0.25">
      <c r="R453">
        <f t="shared" si="124"/>
        <v>18.083333333333332</v>
      </c>
      <c r="S453">
        <f t="shared" si="133"/>
        <v>19</v>
      </c>
      <c r="T453">
        <f t="shared" si="134"/>
        <v>2</v>
      </c>
      <c r="U453">
        <f t="shared" si="135"/>
        <v>434</v>
      </c>
      <c r="V453">
        <f t="shared" si="136"/>
        <v>69.103818397252283</v>
      </c>
      <c r="Y453">
        <f t="shared" si="123"/>
        <v>11.8</v>
      </c>
      <c r="Z453">
        <f t="shared" si="137"/>
        <v>0</v>
      </c>
      <c r="AA453">
        <f t="shared" si="125"/>
        <v>3.1602925000000002</v>
      </c>
      <c r="AB453">
        <f t="shared" si="126"/>
        <v>0</v>
      </c>
      <c r="AC453">
        <f t="shared" si="127"/>
        <v>0</v>
      </c>
      <c r="AD453">
        <f t="shared" si="128"/>
        <v>11.8</v>
      </c>
      <c r="AE453">
        <f t="shared" si="129"/>
        <v>3.1602925000000002</v>
      </c>
      <c r="AF453">
        <f t="shared" si="130"/>
        <v>0</v>
      </c>
      <c r="AG453">
        <f t="shared" si="131"/>
        <v>0</v>
      </c>
      <c r="AH453">
        <f t="shared" si="132"/>
        <v>0</v>
      </c>
    </row>
    <row r="454" spans="18:34" x14ac:dyDescent="0.25">
      <c r="R454">
        <f t="shared" si="124"/>
        <v>18.125</v>
      </c>
      <c r="S454">
        <f t="shared" si="133"/>
        <v>19</v>
      </c>
      <c r="T454">
        <f t="shared" si="134"/>
        <v>3</v>
      </c>
      <c r="U454">
        <f t="shared" si="135"/>
        <v>435</v>
      </c>
      <c r="V454">
        <f t="shared" si="136"/>
        <v>69.103818397252283</v>
      </c>
      <c r="Y454">
        <f t="shared" ref="Y454:Y517" si="138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11.8</v>
      </c>
      <c r="Z454">
        <f t="shared" si="137"/>
        <v>0</v>
      </c>
      <c r="AA454">
        <f t="shared" si="125"/>
        <v>3.1602925000000002</v>
      </c>
      <c r="AB454">
        <f t="shared" si="126"/>
        <v>0</v>
      </c>
      <c r="AC454">
        <f t="shared" si="127"/>
        <v>0</v>
      </c>
      <c r="AD454">
        <f t="shared" si="128"/>
        <v>11.8</v>
      </c>
      <c r="AE454">
        <f t="shared" si="129"/>
        <v>3.1602925000000002</v>
      </c>
      <c r="AF454">
        <f t="shared" si="130"/>
        <v>0</v>
      </c>
      <c r="AG454">
        <f t="shared" si="131"/>
        <v>0</v>
      </c>
      <c r="AH454">
        <f t="shared" si="132"/>
        <v>0</v>
      </c>
    </row>
    <row r="455" spans="18:34" x14ac:dyDescent="0.25">
      <c r="R455">
        <f t="shared" si="124"/>
        <v>18.166666666666668</v>
      </c>
      <c r="S455">
        <f t="shared" si="133"/>
        <v>19</v>
      </c>
      <c r="T455">
        <f t="shared" si="134"/>
        <v>4</v>
      </c>
      <c r="U455">
        <f t="shared" si="135"/>
        <v>436</v>
      </c>
      <c r="V455">
        <f t="shared" si="136"/>
        <v>69.103818397252283</v>
      </c>
      <c r="Y455">
        <f t="shared" si="138"/>
        <v>11.8</v>
      </c>
      <c r="Z455">
        <f t="shared" si="137"/>
        <v>0</v>
      </c>
      <c r="AA455">
        <f t="shared" si="125"/>
        <v>3.1602925000000002</v>
      </c>
      <c r="AB455">
        <f t="shared" si="126"/>
        <v>0</v>
      </c>
      <c r="AC455">
        <f t="shared" si="127"/>
        <v>0</v>
      </c>
      <c r="AD455">
        <f t="shared" si="128"/>
        <v>11.8</v>
      </c>
      <c r="AE455">
        <f t="shared" si="129"/>
        <v>3.1602925000000002</v>
      </c>
      <c r="AF455">
        <f t="shared" si="130"/>
        <v>0</v>
      </c>
      <c r="AG455">
        <f t="shared" si="131"/>
        <v>0</v>
      </c>
      <c r="AH455">
        <f t="shared" si="132"/>
        <v>0</v>
      </c>
    </row>
    <row r="456" spans="18:34" x14ac:dyDescent="0.25">
      <c r="R456">
        <f t="shared" si="124"/>
        <v>18.208333333333332</v>
      </c>
      <c r="S456">
        <f t="shared" si="133"/>
        <v>19</v>
      </c>
      <c r="T456">
        <f t="shared" si="134"/>
        <v>5</v>
      </c>
      <c r="U456">
        <f t="shared" si="135"/>
        <v>437</v>
      </c>
      <c r="V456">
        <f t="shared" si="136"/>
        <v>69.103818397252283</v>
      </c>
      <c r="Y456">
        <f t="shared" si="138"/>
        <v>11.8</v>
      </c>
      <c r="Z456">
        <f t="shared" si="137"/>
        <v>0</v>
      </c>
      <c r="AA456">
        <f t="shared" si="125"/>
        <v>3.1602925000000002</v>
      </c>
      <c r="AB456">
        <f t="shared" si="126"/>
        <v>0</v>
      </c>
      <c r="AC456">
        <f t="shared" si="127"/>
        <v>0</v>
      </c>
      <c r="AD456">
        <f t="shared" si="128"/>
        <v>11.8</v>
      </c>
      <c r="AE456">
        <f t="shared" si="129"/>
        <v>3.1602925000000002</v>
      </c>
      <c r="AF456">
        <f t="shared" si="130"/>
        <v>0</v>
      </c>
      <c r="AG456">
        <f t="shared" si="131"/>
        <v>0</v>
      </c>
      <c r="AH456">
        <f t="shared" si="132"/>
        <v>0</v>
      </c>
    </row>
    <row r="457" spans="18:34" x14ac:dyDescent="0.25">
      <c r="R457">
        <f t="shared" si="124"/>
        <v>18.25</v>
      </c>
      <c r="S457">
        <f t="shared" si="133"/>
        <v>19</v>
      </c>
      <c r="T457">
        <f t="shared" si="134"/>
        <v>6</v>
      </c>
      <c r="U457">
        <f t="shared" si="135"/>
        <v>438</v>
      </c>
      <c r="V457">
        <f t="shared" si="136"/>
        <v>69.103818397252283</v>
      </c>
      <c r="Y457">
        <f t="shared" si="138"/>
        <v>11.8</v>
      </c>
      <c r="Z457">
        <f t="shared" si="137"/>
        <v>0</v>
      </c>
      <c r="AA457">
        <f t="shared" si="125"/>
        <v>3.1602925000000002</v>
      </c>
      <c r="AB457">
        <f t="shared" si="126"/>
        <v>0</v>
      </c>
      <c r="AC457">
        <f t="shared" si="127"/>
        <v>0</v>
      </c>
      <c r="AD457">
        <f t="shared" si="128"/>
        <v>11.8</v>
      </c>
      <c r="AE457">
        <f t="shared" si="129"/>
        <v>3.1602925000000002</v>
      </c>
      <c r="AF457">
        <f t="shared" si="130"/>
        <v>0</v>
      </c>
      <c r="AG457">
        <f t="shared" si="131"/>
        <v>0</v>
      </c>
      <c r="AH457">
        <f t="shared" si="132"/>
        <v>0</v>
      </c>
    </row>
    <row r="458" spans="18:34" x14ac:dyDescent="0.25">
      <c r="R458">
        <f t="shared" si="124"/>
        <v>18.291666666666668</v>
      </c>
      <c r="S458">
        <f t="shared" si="133"/>
        <v>19</v>
      </c>
      <c r="T458">
        <f t="shared" si="134"/>
        <v>7</v>
      </c>
      <c r="U458">
        <f t="shared" si="135"/>
        <v>439</v>
      </c>
      <c r="V458">
        <f t="shared" si="136"/>
        <v>69.103818397252283</v>
      </c>
      <c r="Y458">
        <f t="shared" si="138"/>
        <v>11.8</v>
      </c>
      <c r="Z458">
        <f t="shared" si="137"/>
        <v>0</v>
      </c>
      <c r="AA458">
        <f t="shared" si="125"/>
        <v>3.1602925000000002</v>
      </c>
      <c r="AB458">
        <f t="shared" si="126"/>
        <v>0</v>
      </c>
      <c r="AC458">
        <f t="shared" si="127"/>
        <v>0</v>
      </c>
      <c r="AD458">
        <f t="shared" si="128"/>
        <v>11.8</v>
      </c>
      <c r="AE458">
        <f t="shared" si="129"/>
        <v>3.1602925000000002</v>
      </c>
      <c r="AF458">
        <f t="shared" si="130"/>
        <v>0</v>
      </c>
      <c r="AG458">
        <f t="shared" si="131"/>
        <v>0</v>
      </c>
      <c r="AH458">
        <f t="shared" si="132"/>
        <v>0</v>
      </c>
    </row>
    <row r="459" spans="18:34" x14ac:dyDescent="0.25">
      <c r="R459">
        <f t="shared" si="124"/>
        <v>18.333333333333332</v>
      </c>
      <c r="S459">
        <f t="shared" si="133"/>
        <v>19</v>
      </c>
      <c r="T459">
        <f t="shared" si="134"/>
        <v>8</v>
      </c>
      <c r="U459">
        <f t="shared" si="135"/>
        <v>440</v>
      </c>
      <c r="V459">
        <f t="shared" si="136"/>
        <v>69.103818397252283</v>
      </c>
      <c r="Y459">
        <f t="shared" si="138"/>
        <v>11.8</v>
      </c>
      <c r="Z459">
        <f t="shared" si="137"/>
        <v>0</v>
      </c>
      <c r="AA459">
        <f t="shared" si="125"/>
        <v>3.1602925000000002</v>
      </c>
      <c r="AB459">
        <f t="shared" si="126"/>
        <v>0</v>
      </c>
      <c r="AC459">
        <f t="shared" si="127"/>
        <v>0</v>
      </c>
      <c r="AD459">
        <f t="shared" si="128"/>
        <v>11.8</v>
      </c>
      <c r="AE459">
        <f t="shared" si="129"/>
        <v>3.1602925000000002</v>
      </c>
      <c r="AF459">
        <f t="shared" si="130"/>
        <v>0</v>
      </c>
      <c r="AG459">
        <f t="shared" si="131"/>
        <v>0</v>
      </c>
      <c r="AH459">
        <f t="shared" si="132"/>
        <v>0</v>
      </c>
    </row>
    <row r="460" spans="18:34" x14ac:dyDescent="0.25">
      <c r="R460">
        <f t="shared" si="124"/>
        <v>18.375</v>
      </c>
      <c r="S460">
        <f t="shared" si="133"/>
        <v>19</v>
      </c>
      <c r="T460">
        <f t="shared" si="134"/>
        <v>9</v>
      </c>
      <c r="U460">
        <f t="shared" si="135"/>
        <v>441</v>
      </c>
      <c r="V460">
        <f t="shared" si="136"/>
        <v>69.103818397252283</v>
      </c>
      <c r="Y460">
        <f t="shared" si="138"/>
        <v>11.8</v>
      </c>
      <c r="Z460">
        <f t="shared" si="137"/>
        <v>0</v>
      </c>
      <c r="AA460">
        <f t="shared" si="125"/>
        <v>3.1602925000000002</v>
      </c>
      <c r="AB460">
        <f t="shared" si="126"/>
        <v>0</v>
      </c>
      <c r="AC460">
        <f t="shared" si="127"/>
        <v>0</v>
      </c>
      <c r="AD460">
        <f t="shared" si="128"/>
        <v>11.8</v>
      </c>
      <c r="AE460">
        <f t="shared" si="129"/>
        <v>3.1602925000000002</v>
      </c>
      <c r="AF460">
        <f t="shared" si="130"/>
        <v>0</v>
      </c>
      <c r="AG460">
        <f t="shared" si="131"/>
        <v>0</v>
      </c>
      <c r="AH460">
        <f t="shared" si="132"/>
        <v>0</v>
      </c>
    </row>
    <row r="461" spans="18:34" x14ac:dyDescent="0.25">
      <c r="R461">
        <f t="shared" si="124"/>
        <v>18.416666666666668</v>
      </c>
      <c r="S461">
        <f t="shared" si="133"/>
        <v>19</v>
      </c>
      <c r="T461">
        <f t="shared" si="134"/>
        <v>10</v>
      </c>
      <c r="U461">
        <f t="shared" si="135"/>
        <v>442</v>
      </c>
      <c r="V461">
        <f t="shared" si="136"/>
        <v>69.103818397252283</v>
      </c>
      <c r="Y461">
        <f t="shared" si="138"/>
        <v>11.8</v>
      </c>
      <c r="Z461">
        <f t="shared" si="137"/>
        <v>0</v>
      </c>
      <c r="AA461">
        <f t="shared" si="125"/>
        <v>3.1602925000000002</v>
      </c>
      <c r="AB461">
        <f t="shared" si="126"/>
        <v>0</v>
      </c>
      <c r="AC461">
        <f t="shared" si="127"/>
        <v>0</v>
      </c>
      <c r="AD461">
        <f t="shared" si="128"/>
        <v>11.8</v>
      </c>
      <c r="AE461">
        <f t="shared" si="129"/>
        <v>3.1602925000000002</v>
      </c>
      <c r="AF461">
        <f t="shared" si="130"/>
        <v>0</v>
      </c>
      <c r="AG461">
        <f t="shared" si="131"/>
        <v>0</v>
      </c>
      <c r="AH461">
        <f t="shared" si="132"/>
        <v>0</v>
      </c>
    </row>
    <row r="462" spans="18:34" x14ac:dyDescent="0.25">
      <c r="R462">
        <f t="shared" si="124"/>
        <v>18.458333333333332</v>
      </c>
      <c r="S462">
        <f t="shared" si="133"/>
        <v>19</v>
      </c>
      <c r="T462">
        <f t="shared" si="134"/>
        <v>11</v>
      </c>
      <c r="U462">
        <f t="shared" si="135"/>
        <v>443</v>
      </c>
      <c r="V462">
        <f t="shared" si="136"/>
        <v>69.103818397252283</v>
      </c>
      <c r="Y462">
        <f t="shared" si="138"/>
        <v>11.8</v>
      </c>
      <c r="Z462">
        <f t="shared" si="137"/>
        <v>0</v>
      </c>
      <c r="AA462">
        <f t="shared" si="125"/>
        <v>3.1602925000000002</v>
      </c>
      <c r="AB462">
        <f t="shared" si="126"/>
        <v>0</v>
      </c>
      <c r="AC462">
        <f t="shared" si="127"/>
        <v>0</v>
      </c>
      <c r="AD462">
        <f t="shared" si="128"/>
        <v>11.8</v>
      </c>
      <c r="AE462">
        <f t="shared" si="129"/>
        <v>3.1602925000000002</v>
      </c>
      <c r="AF462">
        <f t="shared" si="130"/>
        <v>0</v>
      </c>
      <c r="AG462">
        <f t="shared" si="131"/>
        <v>0</v>
      </c>
      <c r="AH462">
        <f t="shared" si="132"/>
        <v>0</v>
      </c>
    </row>
    <row r="463" spans="18:34" x14ac:dyDescent="0.25">
      <c r="R463">
        <f t="shared" si="124"/>
        <v>18.5</v>
      </c>
      <c r="S463">
        <f t="shared" si="133"/>
        <v>19</v>
      </c>
      <c r="T463">
        <f t="shared" si="134"/>
        <v>12</v>
      </c>
      <c r="U463">
        <f t="shared" si="135"/>
        <v>444</v>
      </c>
      <c r="V463">
        <f t="shared" si="136"/>
        <v>69.103818397252283</v>
      </c>
      <c r="Y463">
        <f t="shared" si="138"/>
        <v>11.8</v>
      </c>
      <c r="Z463">
        <f t="shared" si="137"/>
        <v>0</v>
      </c>
      <c r="AA463">
        <f t="shared" si="125"/>
        <v>3.1602925000000002</v>
      </c>
      <c r="AB463">
        <f t="shared" si="126"/>
        <v>0</v>
      </c>
      <c r="AC463">
        <f t="shared" si="127"/>
        <v>0</v>
      </c>
      <c r="AD463">
        <f t="shared" si="128"/>
        <v>11.8</v>
      </c>
      <c r="AE463">
        <f t="shared" si="129"/>
        <v>3.1602925000000002</v>
      </c>
      <c r="AF463">
        <f t="shared" si="130"/>
        <v>0</v>
      </c>
      <c r="AG463">
        <f t="shared" si="131"/>
        <v>0</v>
      </c>
      <c r="AH463">
        <f t="shared" si="132"/>
        <v>0</v>
      </c>
    </row>
    <row r="464" spans="18:34" x14ac:dyDescent="0.25">
      <c r="R464">
        <f t="shared" si="124"/>
        <v>18.541666666666668</v>
      </c>
      <c r="S464">
        <f t="shared" si="133"/>
        <v>19</v>
      </c>
      <c r="T464">
        <f t="shared" si="134"/>
        <v>13</v>
      </c>
      <c r="U464">
        <f t="shared" si="135"/>
        <v>445</v>
      </c>
      <c r="V464">
        <f t="shared" si="136"/>
        <v>69.103818397252283</v>
      </c>
      <c r="Y464">
        <f t="shared" si="138"/>
        <v>11.8</v>
      </c>
      <c r="Z464">
        <f t="shared" si="137"/>
        <v>0</v>
      </c>
      <c r="AA464">
        <f t="shared" si="125"/>
        <v>3.1602925000000002</v>
      </c>
      <c r="AB464">
        <f t="shared" si="126"/>
        <v>0</v>
      </c>
      <c r="AC464">
        <f t="shared" si="127"/>
        <v>0</v>
      </c>
      <c r="AD464">
        <f t="shared" si="128"/>
        <v>11.8</v>
      </c>
      <c r="AE464">
        <f t="shared" si="129"/>
        <v>3.1602925000000002</v>
      </c>
      <c r="AF464">
        <f t="shared" si="130"/>
        <v>0</v>
      </c>
      <c r="AG464">
        <f t="shared" si="131"/>
        <v>0</v>
      </c>
      <c r="AH464">
        <f t="shared" si="132"/>
        <v>0</v>
      </c>
    </row>
    <row r="465" spans="18:34" x14ac:dyDescent="0.25">
      <c r="R465">
        <f t="shared" si="124"/>
        <v>18.583333333333332</v>
      </c>
      <c r="S465">
        <f t="shared" si="133"/>
        <v>19</v>
      </c>
      <c r="T465">
        <f t="shared" si="134"/>
        <v>14</v>
      </c>
      <c r="U465">
        <f t="shared" si="135"/>
        <v>446</v>
      </c>
      <c r="V465">
        <f t="shared" si="136"/>
        <v>69.103818397252283</v>
      </c>
      <c r="Y465">
        <f t="shared" si="138"/>
        <v>11.8</v>
      </c>
      <c r="Z465">
        <f t="shared" si="137"/>
        <v>0</v>
      </c>
      <c r="AA465">
        <f t="shared" si="125"/>
        <v>3.1602925000000002</v>
      </c>
      <c r="AB465">
        <f t="shared" si="126"/>
        <v>0</v>
      </c>
      <c r="AC465">
        <f t="shared" si="127"/>
        <v>0</v>
      </c>
      <c r="AD465">
        <f t="shared" si="128"/>
        <v>11.8</v>
      </c>
      <c r="AE465">
        <f t="shared" si="129"/>
        <v>3.1602925000000002</v>
      </c>
      <c r="AF465">
        <f t="shared" si="130"/>
        <v>0</v>
      </c>
      <c r="AG465">
        <f t="shared" si="131"/>
        <v>0</v>
      </c>
      <c r="AH465">
        <f t="shared" si="132"/>
        <v>0</v>
      </c>
    </row>
    <row r="466" spans="18:34" x14ac:dyDescent="0.25">
      <c r="R466">
        <f t="shared" si="124"/>
        <v>18.625</v>
      </c>
      <c r="S466">
        <f t="shared" si="133"/>
        <v>19</v>
      </c>
      <c r="T466">
        <f t="shared" si="134"/>
        <v>15</v>
      </c>
      <c r="U466">
        <f t="shared" si="135"/>
        <v>447</v>
      </c>
      <c r="V466">
        <f t="shared" si="136"/>
        <v>69.103818397252283</v>
      </c>
      <c r="Y466">
        <f t="shared" si="138"/>
        <v>11.8</v>
      </c>
      <c r="Z466">
        <f t="shared" si="137"/>
        <v>0</v>
      </c>
      <c r="AA466">
        <f t="shared" si="125"/>
        <v>3.1602925000000002</v>
      </c>
      <c r="AB466">
        <f t="shared" si="126"/>
        <v>0</v>
      </c>
      <c r="AC466">
        <f t="shared" si="127"/>
        <v>0</v>
      </c>
      <c r="AD466">
        <f t="shared" si="128"/>
        <v>11.8</v>
      </c>
      <c r="AE466">
        <f t="shared" si="129"/>
        <v>3.1602925000000002</v>
      </c>
      <c r="AF466">
        <f t="shared" si="130"/>
        <v>0</v>
      </c>
      <c r="AG466">
        <f t="shared" si="131"/>
        <v>0</v>
      </c>
      <c r="AH466">
        <f t="shared" si="132"/>
        <v>0</v>
      </c>
    </row>
    <row r="467" spans="18:34" x14ac:dyDescent="0.25">
      <c r="R467">
        <f t="shared" si="124"/>
        <v>18.666666666666668</v>
      </c>
      <c r="S467">
        <f t="shared" si="133"/>
        <v>19</v>
      </c>
      <c r="T467">
        <f t="shared" si="134"/>
        <v>16</v>
      </c>
      <c r="U467">
        <f t="shared" si="135"/>
        <v>448</v>
      </c>
      <c r="V467">
        <f t="shared" si="136"/>
        <v>69.103818397252283</v>
      </c>
      <c r="Y467">
        <f t="shared" si="138"/>
        <v>11.8</v>
      </c>
      <c r="Z467">
        <f t="shared" si="137"/>
        <v>0</v>
      </c>
      <c r="AA467">
        <f t="shared" si="125"/>
        <v>3.1602925000000002</v>
      </c>
      <c r="AB467">
        <f t="shared" si="126"/>
        <v>0</v>
      </c>
      <c r="AC467">
        <f t="shared" si="127"/>
        <v>0</v>
      </c>
      <c r="AD467">
        <f t="shared" si="128"/>
        <v>11.8</v>
      </c>
      <c r="AE467">
        <f t="shared" si="129"/>
        <v>3.1602925000000002</v>
      </c>
      <c r="AF467">
        <f t="shared" si="130"/>
        <v>0</v>
      </c>
      <c r="AG467">
        <f t="shared" si="131"/>
        <v>0</v>
      </c>
      <c r="AH467">
        <f t="shared" si="132"/>
        <v>0</v>
      </c>
    </row>
    <row r="468" spans="18:34" x14ac:dyDescent="0.25">
      <c r="R468">
        <f t="shared" si="124"/>
        <v>18.708333333333332</v>
      </c>
      <c r="S468">
        <f t="shared" si="133"/>
        <v>19</v>
      </c>
      <c r="T468">
        <f t="shared" si="134"/>
        <v>17</v>
      </c>
      <c r="U468">
        <f t="shared" si="135"/>
        <v>449</v>
      </c>
      <c r="V468">
        <f t="shared" si="136"/>
        <v>69.103818397252283</v>
      </c>
      <c r="Y468">
        <f t="shared" si="138"/>
        <v>11.8</v>
      </c>
      <c r="Z468">
        <f t="shared" si="137"/>
        <v>0</v>
      </c>
      <c r="AA468">
        <f t="shared" si="125"/>
        <v>3.1602925000000002</v>
      </c>
      <c r="AB468">
        <f t="shared" si="126"/>
        <v>0</v>
      </c>
      <c r="AC468">
        <f t="shared" si="127"/>
        <v>0</v>
      </c>
      <c r="AD468">
        <f t="shared" si="128"/>
        <v>11.8</v>
      </c>
      <c r="AE468">
        <f t="shared" si="129"/>
        <v>3.1602925000000002</v>
      </c>
      <c r="AF468">
        <f t="shared" si="130"/>
        <v>0</v>
      </c>
      <c r="AG468">
        <f t="shared" si="131"/>
        <v>0</v>
      </c>
      <c r="AH468">
        <f t="shared" si="132"/>
        <v>0</v>
      </c>
    </row>
    <row r="469" spans="18:34" x14ac:dyDescent="0.25">
      <c r="R469">
        <f t="shared" ref="R469:R524" si="139">U469/24</f>
        <v>18.75</v>
      </c>
      <c r="S469">
        <f t="shared" si="133"/>
        <v>19</v>
      </c>
      <c r="T469">
        <f t="shared" si="134"/>
        <v>18</v>
      </c>
      <c r="U469">
        <f t="shared" si="135"/>
        <v>450</v>
      </c>
      <c r="V469">
        <f t="shared" si="136"/>
        <v>69.103818397252283</v>
      </c>
      <c r="Y469">
        <f t="shared" si="138"/>
        <v>11.8</v>
      </c>
      <c r="Z469">
        <f t="shared" si="137"/>
        <v>0</v>
      </c>
      <c r="AA469">
        <f t="shared" ref="AA469:AA524" si="140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3.1602925000000002</v>
      </c>
      <c r="AB469">
        <f t="shared" ref="AB469:AB524" si="141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42">MAX(0,AB469+(Z469-AA469)*1800)</f>
        <v>0</v>
      </c>
      <c r="AD469">
        <f t="shared" ref="AD469:AD524" si="143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11.8</v>
      </c>
      <c r="AE469">
        <f t="shared" ref="AE469:AE524" si="144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3.1602925000000002</v>
      </c>
      <c r="AF469">
        <f t="shared" ref="AF469:AF524" si="145">MAX(0,AB469+(Z469-AE469)*3600)</f>
        <v>0</v>
      </c>
      <c r="AG469">
        <f t="shared" ref="AG469:AG524" si="146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  <c r="AH469">
        <f t="shared" ref="AH469:AH524" si="147">AB469/43560</f>
        <v>0</v>
      </c>
    </row>
    <row r="470" spans="18:34" x14ac:dyDescent="0.25">
      <c r="R470">
        <f t="shared" si="139"/>
        <v>18.791666666666668</v>
      </c>
      <c r="S470">
        <f t="shared" si="133"/>
        <v>19</v>
      </c>
      <c r="T470">
        <f t="shared" si="134"/>
        <v>19</v>
      </c>
      <c r="U470">
        <f t="shared" si="135"/>
        <v>451</v>
      </c>
      <c r="V470">
        <f t="shared" si="136"/>
        <v>69.103818397252283</v>
      </c>
      <c r="Y470">
        <f t="shared" si="138"/>
        <v>11.8</v>
      </c>
      <c r="Z470">
        <f t="shared" si="137"/>
        <v>0</v>
      </c>
      <c r="AA470">
        <f t="shared" si="140"/>
        <v>3.1602925000000002</v>
      </c>
      <c r="AB470">
        <f t="shared" si="141"/>
        <v>0</v>
      </c>
      <c r="AC470">
        <f t="shared" si="142"/>
        <v>0</v>
      </c>
      <c r="AD470">
        <f t="shared" si="143"/>
        <v>11.8</v>
      </c>
      <c r="AE470">
        <f t="shared" si="144"/>
        <v>3.1602925000000002</v>
      </c>
      <c r="AF470">
        <f t="shared" si="145"/>
        <v>0</v>
      </c>
      <c r="AG470">
        <f t="shared" si="146"/>
        <v>0</v>
      </c>
      <c r="AH470">
        <f t="shared" si="147"/>
        <v>0</v>
      </c>
    </row>
    <row r="471" spans="18:34" x14ac:dyDescent="0.25">
      <c r="R471">
        <f t="shared" si="139"/>
        <v>18.833333333333332</v>
      </c>
      <c r="S471">
        <f t="shared" si="133"/>
        <v>19</v>
      </c>
      <c r="T471">
        <f t="shared" si="134"/>
        <v>20</v>
      </c>
      <c r="U471">
        <f t="shared" si="135"/>
        <v>452</v>
      </c>
      <c r="V471">
        <f t="shared" si="136"/>
        <v>69.103818397252283</v>
      </c>
      <c r="Y471">
        <f t="shared" si="138"/>
        <v>11.8</v>
      </c>
      <c r="Z471">
        <f t="shared" si="137"/>
        <v>0</v>
      </c>
      <c r="AA471">
        <f t="shared" si="140"/>
        <v>3.1602925000000002</v>
      </c>
      <c r="AB471">
        <f t="shared" si="141"/>
        <v>0</v>
      </c>
      <c r="AC471">
        <f t="shared" si="142"/>
        <v>0</v>
      </c>
      <c r="AD471">
        <f t="shared" si="143"/>
        <v>11.8</v>
      </c>
      <c r="AE471">
        <f t="shared" si="144"/>
        <v>3.1602925000000002</v>
      </c>
      <c r="AF471">
        <f t="shared" si="145"/>
        <v>0</v>
      </c>
      <c r="AG471">
        <f t="shared" si="146"/>
        <v>0</v>
      </c>
      <c r="AH471">
        <f t="shared" si="147"/>
        <v>0</v>
      </c>
    </row>
    <row r="472" spans="18:34" x14ac:dyDescent="0.25">
      <c r="R472">
        <f t="shared" si="139"/>
        <v>18.875</v>
      </c>
      <c r="S472">
        <f t="shared" si="133"/>
        <v>19</v>
      </c>
      <c r="T472">
        <f t="shared" si="134"/>
        <v>21</v>
      </c>
      <c r="U472">
        <f t="shared" si="135"/>
        <v>453</v>
      </c>
      <c r="V472">
        <f t="shared" si="136"/>
        <v>69.103818397252283</v>
      </c>
      <c r="Y472">
        <f t="shared" si="138"/>
        <v>11.8</v>
      </c>
      <c r="Z472">
        <f t="shared" si="137"/>
        <v>0</v>
      </c>
      <c r="AA472">
        <f t="shared" si="140"/>
        <v>3.1602925000000002</v>
      </c>
      <c r="AB472">
        <f t="shared" si="141"/>
        <v>0</v>
      </c>
      <c r="AC472">
        <f t="shared" si="142"/>
        <v>0</v>
      </c>
      <c r="AD472">
        <f t="shared" si="143"/>
        <v>11.8</v>
      </c>
      <c r="AE472">
        <f t="shared" si="144"/>
        <v>3.1602925000000002</v>
      </c>
      <c r="AF472">
        <f t="shared" si="145"/>
        <v>0</v>
      </c>
      <c r="AG472">
        <f t="shared" si="146"/>
        <v>0</v>
      </c>
      <c r="AH472">
        <f t="shared" si="147"/>
        <v>0</v>
      </c>
    </row>
    <row r="473" spans="18:34" x14ac:dyDescent="0.25">
      <c r="R473">
        <f t="shared" si="139"/>
        <v>18.916666666666668</v>
      </c>
      <c r="S473">
        <f t="shared" si="133"/>
        <v>19</v>
      </c>
      <c r="T473">
        <f t="shared" si="134"/>
        <v>22</v>
      </c>
      <c r="U473">
        <f t="shared" si="135"/>
        <v>454</v>
      </c>
      <c r="V473">
        <f t="shared" si="136"/>
        <v>69.103818397252283</v>
      </c>
      <c r="Y473">
        <f t="shared" si="138"/>
        <v>11.8</v>
      </c>
      <c r="Z473">
        <f t="shared" si="137"/>
        <v>0</v>
      </c>
      <c r="AA473">
        <f t="shared" si="140"/>
        <v>3.1602925000000002</v>
      </c>
      <c r="AB473">
        <f t="shared" si="141"/>
        <v>0</v>
      </c>
      <c r="AC473">
        <f t="shared" si="142"/>
        <v>0</v>
      </c>
      <c r="AD473">
        <f t="shared" si="143"/>
        <v>11.8</v>
      </c>
      <c r="AE473">
        <f t="shared" si="144"/>
        <v>3.1602925000000002</v>
      </c>
      <c r="AF473">
        <f t="shared" si="145"/>
        <v>0</v>
      </c>
      <c r="AG473">
        <f t="shared" si="146"/>
        <v>0</v>
      </c>
      <c r="AH473">
        <f t="shared" si="147"/>
        <v>0</v>
      </c>
    </row>
    <row r="474" spans="18:34" x14ac:dyDescent="0.25">
      <c r="R474">
        <f t="shared" si="139"/>
        <v>18.958333333333332</v>
      </c>
      <c r="S474">
        <f t="shared" si="133"/>
        <v>19</v>
      </c>
      <c r="T474">
        <f t="shared" si="134"/>
        <v>23</v>
      </c>
      <c r="U474">
        <f t="shared" si="135"/>
        <v>455</v>
      </c>
      <c r="V474">
        <f t="shared" si="136"/>
        <v>69.103818397252283</v>
      </c>
      <c r="Y474">
        <f t="shared" si="138"/>
        <v>11.8</v>
      </c>
      <c r="Z474">
        <f t="shared" si="137"/>
        <v>0</v>
      </c>
      <c r="AA474">
        <f t="shared" si="140"/>
        <v>3.1602925000000002</v>
      </c>
      <c r="AB474">
        <f t="shared" si="141"/>
        <v>0</v>
      </c>
      <c r="AC474">
        <f t="shared" si="142"/>
        <v>0</v>
      </c>
      <c r="AD474">
        <f t="shared" si="143"/>
        <v>11.8</v>
      </c>
      <c r="AE474">
        <f t="shared" si="144"/>
        <v>3.1602925000000002</v>
      </c>
      <c r="AF474">
        <f t="shared" si="145"/>
        <v>0</v>
      </c>
      <c r="AG474">
        <f t="shared" si="146"/>
        <v>0</v>
      </c>
      <c r="AH474">
        <f t="shared" si="147"/>
        <v>0</v>
      </c>
    </row>
    <row r="475" spans="18:34" x14ac:dyDescent="0.25">
      <c r="R475">
        <f t="shared" si="139"/>
        <v>19</v>
      </c>
      <c r="S475">
        <f t="shared" si="133"/>
        <v>19</v>
      </c>
      <c r="T475">
        <f t="shared" si="134"/>
        <v>24</v>
      </c>
      <c r="U475">
        <f t="shared" si="135"/>
        <v>456</v>
      </c>
      <c r="V475">
        <f t="shared" si="136"/>
        <v>69.103818397252283</v>
      </c>
      <c r="Y475">
        <f t="shared" si="138"/>
        <v>11.8</v>
      </c>
      <c r="Z475">
        <f t="shared" si="137"/>
        <v>0</v>
      </c>
      <c r="AA475">
        <f t="shared" si="140"/>
        <v>3.1602925000000002</v>
      </c>
      <c r="AB475">
        <f t="shared" si="141"/>
        <v>0</v>
      </c>
      <c r="AC475">
        <f t="shared" si="142"/>
        <v>0</v>
      </c>
      <c r="AD475">
        <f t="shared" si="143"/>
        <v>11.8</v>
      </c>
      <c r="AE475">
        <f t="shared" si="144"/>
        <v>3.1602925000000002</v>
      </c>
      <c r="AF475">
        <f t="shared" si="145"/>
        <v>0</v>
      </c>
      <c r="AG475">
        <f t="shared" si="146"/>
        <v>0</v>
      </c>
      <c r="AH475">
        <f t="shared" si="147"/>
        <v>0</v>
      </c>
    </row>
    <row r="476" spans="18:34" x14ac:dyDescent="0.25">
      <c r="R476">
        <f t="shared" si="139"/>
        <v>19.041666666666668</v>
      </c>
      <c r="S476">
        <f t="shared" si="133"/>
        <v>20</v>
      </c>
      <c r="T476">
        <f t="shared" si="134"/>
        <v>1</v>
      </c>
      <c r="U476">
        <f t="shared" si="135"/>
        <v>457</v>
      </c>
      <c r="V476">
        <f t="shared" si="136"/>
        <v>69.103818397252283</v>
      </c>
      <c r="Y476">
        <f t="shared" si="138"/>
        <v>11.8</v>
      </c>
      <c r="Z476">
        <f t="shared" si="137"/>
        <v>0</v>
      </c>
      <c r="AA476">
        <f t="shared" si="140"/>
        <v>3.1602925000000002</v>
      </c>
      <c r="AB476">
        <f t="shared" si="141"/>
        <v>0</v>
      </c>
      <c r="AC476">
        <f t="shared" si="142"/>
        <v>0</v>
      </c>
      <c r="AD476">
        <f t="shared" si="143"/>
        <v>11.8</v>
      </c>
      <c r="AE476">
        <f t="shared" si="144"/>
        <v>3.1602925000000002</v>
      </c>
      <c r="AF476">
        <f t="shared" si="145"/>
        <v>0</v>
      </c>
      <c r="AG476">
        <f t="shared" si="146"/>
        <v>0</v>
      </c>
      <c r="AH476">
        <f t="shared" si="147"/>
        <v>0</v>
      </c>
    </row>
    <row r="477" spans="18:34" x14ac:dyDescent="0.25">
      <c r="R477">
        <f t="shared" si="139"/>
        <v>19.083333333333332</v>
      </c>
      <c r="S477">
        <f t="shared" si="133"/>
        <v>20</v>
      </c>
      <c r="T477">
        <f t="shared" si="134"/>
        <v>2</v>
      </c>
      <c r="U477">
        <f t="shared" si="135"/>
        <v>458</v>
      </c>
      <c r="V477">
        <f t="shared" si="136"/>
        <v>69.103818397252283</v>
      </c>
      <c r="Y477">
        <f t="shared" si="138"/>
        <v>11.8</v>
      </c>
      <c r="Z477">
        <f t="shared" si="137"/>
        <v>0</v>
      </c>
      <c r="AA477">
        <f t="shared" si="140"/>
        <v>3.1602925000000002</v>
      </c>
      <c r="AB477">
        <f t="shared" si="141"/>
        <v>0</v>
      </c>
      <c r="AC477">
        <f t="shared" si="142"/>
        <v>0</v>
      </c>
      <c r="AD477">
        <f t="shared" si="143"/>
        <v>11.8</v>
      </c>
      <c r="AE477">
        <f t="shared" si="144"/>
        <v>3.1602925000000002</v>
      </c>
      <c r="AF477">
        <f t="shared" si="145"/>
        <v>0</v>
      </c>
      <c r="AG477">
        <f t="shared" si="146"/>
        <v>0</v>
      </c>
      <c r="AH477">
        <f t="shared" si="147"/>
        <v>0</v>
      </c>
    </row>
    <row r="478" spans="18:34" x14ac:dyDescent="0.25">
      <c r="R478">
        <f t="shared" si="139"/>
        <v>19.125</v>
      </c>
      <c r="S478">
        <f t="shared" si="133"/>
        <v>20</v>
      </c>
      <c r="T478">
        <f t="shared" si="134"/>
        <v>3</v>
      </c>
      <c r="U478">
        <f t="shared" si="135"/>
        <v>459</v>
      </c>
      <c r="V478">
        <f t="shared" si="136"/>
        <v>69.103818397252283</v>
      </c>
      <c r="Y478">
        <f t="shared" si="138"/>
        <v>11.8</v>
      </c>
      <c r="Z478">
        <f t="shared" si="137"/>
        <v>0</v>
      </c>
      <c r="AA478">
        <f t="shared" si="140"/>
        <v>3.1602925000000002</v>
      </c>
      <c r="AB478">
        <f t="shared" si="141"/>
        <v>0</v>
      </c>
      <c r="AC478">
        <f t="shared" si="142"/>
        <v>0</v>
      </c>
      <c r="AD478">
        <f t="shared" si="143"/>
        <v>11.8</v>
      </c>
      <c r="AE478">
        <f t="shared" si="144"/>
        <v>3.1602925000000002</v>
      </c>
      <c r="AF478">
        <f t="shared" si="145"/>
        <v>0</v>
      </c>
      <c r="AG478">
        <f t="shared" si="146"/>
        <v>0</v>
      </c>
      <c r="AH478">
        <f t="shared" si="147"/>
        <v>0</v>
      </c>
    </row>
    <row r="479" spans="18:34" x14ac:dyDescent="0.25">
      <c r="R479">
        <f t="shared" si="139"/>
        <v>19.166666666666668</v>
      </c>
      <c r="S479">
        <f t="shared" si="133"/>
        <v>20</v>
      </c>
      <c r="T479">
        <f t="shared" si="134"/>
        <v>4</v>
      </c>
      <c r="U479">
        <f t="shared" si="135"/>
        <v>460</v>
      </c>
      <c r="V479">
        <f t="shared" si="136"/>
        <v>69.103818397252283</v>
      </c>
      <c r="Y479">
        <f t="shared" si="138"/>
        <v>11.8</v>
      </c>
      <c r="Z479">
        <f t="shared" si="137"/>
        <v>0</v>
      </c>
      <c r="AA479">
        <f t="shared" si="140"/>
        <v>3.1602925000000002</v>
      </c>
      <c r="AB479">
        <f t="shared" si="141"/>
        <v>0</v>
      </c>
      <c r="AC479">
        <f t="shared" si="142"/>
        <v>0</v>
      </c>
      <c r="AD479">
        <f t="shared" si="143"/>
        <v>11.8</v>
      </c>
      <c r="AE479">
        <f t="shared" si="144"/>
        <v>3.1602925000000002</v>
      </c>
      <c r="AF479">
        <f t="shared" si="145"/>
        <v>0</v>
      </c>
      <c r="AG479">
        <f t="shared" si="146"/>
        <v>0</v>
      </c>
      <c r="AH479">
        <f t="shared" si="147"/>
        <v>0</v>
      </c>
    </row>
    <row r="480" spans="18:34" x14ac:dyDescent="0.25">
      <c r="R480">
        <f t="shared" si="139"/>
        <v>19.208333333333332</v>
      </c>
      <c r="S480">
        <f t="shared" si="133"/>
        <v>20</v>
      </c>
      <c r="T480">
        <f t="shared" si="134"/>
        <v>5</v>
      </c>
      <c r="U480">
        <f t="shared" si="135"/>
        <v>461</v>
      </c>
      <c r="V480">
        <f t="shared" si="136"/>
        <v>69.103818397252283</v>
      </c>
      <c r="Y480">
        <f t="shared" si="138"/>
        <v>11.8</v>
      </c>
      <c r="Z480">
        <f t="shared" si="137"/>
        <v>0</v>
      </c>
      <c r="AA480">
        <f t="shared" si="140"/>
        <v>3.1602925000000002</v>
      </c>
      <c r="AB480">
        <f t="shared" si="141"/>
        <v>0</v>
      </c>
      <c r="AC480">
        <f t="shared" si="142"/>
        <v>0</v>
      </c>
      <c r="AD480">
        <f t="shared" si="143"/>
        <v>11.8</v>
      </c>
      <c r="AE480">
        <f t="shared" si="144"/>
        <v>3.1602925000000002</v>
      </c>
      <c r="AF480">
        <f t="shared" si="145"/>
        <v>0</v>
      </c>
      <c r="AG480">
        <f t="shared" si="146"/>
        <v>0</v>
      </c>
      <c r="AH480">
        <f t="shared" si="147"/>
        <v>0</v>
      </c>
    </row>
    <row r="481" spans="18:34" x14ac:dyDescent="0.25">
      <c r="R481">
        <f t="shared" si="139"/>
        <v>19.25</v>
      </c>
      <c r="S481">
        <f t="shared" si="133"/>
        <v>20</v>
      </c>
      <c r="T481">
        <f t="shared" si="134"/>
        <v>6</v>
      </c>
      <c r="U481">
        <f t="shared" si="135"/>
        <v>462</v>
      </c>
      <c r="V481">
        <f t="shared" si="136"/>
        <v>69.103818397252283</v>
      </c>
      <c r="Y481">
        <f t="shared" si="138"/>
        <v>11.8</v>
      </c>
      <c r="Z481">
        <f t="shared" si="137"/>
        <v>0</v>
      </c>
      <c r="AA481">
        <f t="shared" si="140"/>
        <v>3.1602925000000002</v>
      </c>
      <c r="AB481">
        <f t="shared" si="141"/>
        <v>0</v>
      </c>
      <c r="AC481">
        <f t="shared" si="142"/>
        <v>0</v>
      </c>
      <c r="AD481">
        <f t="shared" si="143"/>
        <v>11.8</v>
      </c>
      <c r="AE481">
        <f t="shared" si="144"/>
        <v>3.1602925000000002</v>
      </c>
      <c r="AF481">
        <f t="shared" si="145"/>
        <v>0</v>
      </c>
      <c r="AG481">
        <f t="shared" si="146"/>
        <v>0</v>
      </c>
      <c r="AH481">
        <f t="shared" si="147"/>
        <v>0</v>
      </c>
    </row>
    <row r="482" spans="18:34" x14ac:dyDescent="0.25">
      <c r="R482">
        <f t="shared" si="139"/>
        <v>19.291666666666668</v>
      </c>
      <c r="S482">
        <f t="shared" si="133"/>
        <v>20</v>
      </c>
      <c r="T482">
        <f t="shared" si="134"/>
        <v>7</v>
      </c>
      <c r="U482">
        <f t="shared" si="135"/>
        <v>463</v>
      </c>
      <c r="V482">
        <f t="shared" si="136"/>
        <v>69.103818397252283</v>
      </c>
      <c r="Y482">
        <f t="shared" si="138"/>
        <v>11.8</v>
      </c>
      <c r="Z482">
        <f t="shared" si="137"/>
        <v>0</v>
      </c>
      <c r="AA482">
        <f t="shared" si="140"/>
        <v>3.1602925000000002</v>
      </c>
      <c r="AB482">
        <f t="shared" si="141"/>
        <v>0</v>
      </c>
      <c r="AC482">
        <f t="shared" si="142"/>
        <v>0</v>
      </c>
      <c r="AD482">
        <f t="shared" si="143"/>
        <v>11.8</v>
      </c>
      <c r="AE482">
        <f t="shared" si="144"/>
        <v>3.1602925000000002</v>
      </c>
      <c r="AF482">
        <f t="shared" si="145"/>
        <v>0</v>
      </c>
      <c r="AG482">
        <f t="shared" si="146"/>
        <v>0</v>
      </c>
      <c r="AH482">
        <f t="shared" si="147"/>
        <v>0</v>
      </c>
    </row>
    <row r="483" spans="18:34" x14ac:dyDescent="0.25">
      <c r="R483">
        <f t="shared" si="139"/>
        <v>19.333333333333332</v>
      </c>
      <c r="S483">
        <f t="shared" si="133"/>
        <v>20</v>
      </c>
      <c r="T483">
        <f t="shared" si="134"/>
        <v>8</v>
      </c>
      <c r="U483">
        <f t="shared" si="135"/>
        <v>464</v>
      </c>
      <c r="V483">
        <f t="shared" si="136"/>
        <v>69.103818397252283</v>
      </c>
      <c r="Y483">
        <f t="shared" si="138"/>
        <v>11.8</v>
      </c>
      <c r="Z483">
        <f t="shared" si="137"/>
        <v>0</v>
      </c>
      <c r="AA483">
        <f t="shared" si="140"/>
        <v>3.1602925000000002</v>
      </c>
      <c r="AB483">
        <f t="shared" si="141"/>
        <v>0</v>
      </c>
      <c r="AC483">
        <f t="shared" si="142"/>
        <v>0</v>
      </c>
      <c r="AD483">
        <f t="shared" si="143"/>
        <v>11.8</v>
      </c>
      <c r="AE483">
        <f t="shared" si="144"/>
        <v>3.1602925000000002</v>
      </c>
      <c r="AF483">
        <f t="shared" si="145"/>
        <v>0</v>
      </c>
      <c r="AG483">
        <f t="shared" si="146"/>
        <v>0</v>
      </c>
      <c r="AH483">
        <f t="shared" si="147"/>
        <v>0</v>
      </c>
    </row>
    <row r="484" spans="18:34" x14ac:dyDescent="0.25">
      <c r="R484">
        <f t="shared" si="139"/>
        <v>19.375</v>
      </c>
      <c r="S484">
        <f t="shared" si="133"/>
        <v>20</v>
      </c>
      <c r="T484">
        <f t="shared" si="134"/>
        <v>9</v>
      </c>
      <c r="U484">
        <f t="shared" si="135"/>
        <v>465</v>
      </c>
      <c r="V484">
        <f t="shared" si="136"/>
        <v>69.103818397252283</v>
      </c>
      <c r="Y484">
        <f t="shared" si="138"/>
        <v>11.8</v>
      </c>
      <c r="Z484">
        <f t="shared" si="137"/>
        <v>0</v>
      </c>
      <c r="AA484">
        <f t="shared" si="140"/>
        <v>3.1602925000000002</v>
      </c>
      <c r="AB484">
        <f t="shared" si="141"/>
        <v>0</v>
      </c>
      <c r="AC484">
        <f t="shared" si="142"/>
        <v>0</v>
      </c>
      <c r="AD484">
        <f t="shared" si="143"/>
        <v>11.8</v>
      </c>
      <c r="AE484">
        <f t="shared" si="144"/>
        <v>3.1602925000000002</v>
      </c>
      <c r="AF484">
        <f t="shared" si="145"/>
        <v>0</v>
      </c>
      <c r="AG484">
        <f t="shared" si="146"/>
        <v>0</v>
      </c>
      <c r="AH484">
        <f t="shared" si="147"/>
        <v>0</v>
      </c>
    </row>
    <row r="485" spans="18:34" x14ac:dyDescent="0.25">
      <c r="R485">
        <f t="shared" si="139"/>
        <v>19.416666666666668</v>
      </c>
      <c r="S485">
        <f t="shared" si="133"/>
        <v>20</v>
      </c>
      <c r="T485">
        <f t="shared" si="134"/>
        <v>10</v>
      </c>
      <c r="U485">
        <f t="shared" si="135"/>
        <v>466</v>
      </c>
      <c r="V485">
        <f t="shared" si="136"/>
        <v>69.103818397252283</v>
      </c>
      <c r="Y485">
        <f t="shared" si="138"/>
        <v>11.8</v>
      </c>
      <c r="Z485">
        <f t="shared" si="137"/>
        <v>0</v>
      </c>
      <c r="AA485">
        <f t="shared" si="140"/>
        <v>3.1602925000000002</v>
      </c>
      <c r="AB485">
        <f t="shared" si="141"/>
        <v>0</v>
      </c>
      <c r="AC485">
        <f t="shared" si="142"/>
        <v>0</v>
      </c>
      <c r="AD485">
        <f t="shared" si="143"/>
        <v>11.8</v>
      </c>
      <c r="AE485">
        <f t="shared" si="144"/>
        <v>3.1602925000000002</v>
      </c>
      <c r="AF485">
        <f t="shared" si="145"/>
        <v>0</v>
      </c>
      <c r="AG485">
        <f t="shared" si="146"/>
        <v>0</v>
      </c>
      <c r="AH485">
        <f t="shared" si="147"/>
        <v>0</v>
      </c>
    </row>
    <row r="486" spans="18:34" x14ac:dyDescent="0.25">
      <c r="R486">
        <f t="shared" si="139"/>
        <v>19.458333333333332</v>
      </c>
      <c r="S486">
        <f t="shared" si="133"/>
        <v>20</v>
      </c>
      <c r="T486">
        <f t="shared" si="134"/>
        <v>11</v>
      </c>
      <c r="U486">
        <f t="shared" si="135"/>
        <v>467</v>
      </c>
      <c r="V486">
        <f t="shared" si="136"/>
        <v>69.103818397252283</v>
      </c>
      <c r="Y486">
        <f t="shared" si="138"/>
        <v>11.8</v>
      </c>
      <c r="Z486">
        <f t="shared" si="137"/>
        <v>0</v>
      </c>
      <c r="AA486">
        <f t="shared" si="140"/>
        <v>3.1602925000000002</v>
      </c>
      <c r="AB486">
        <f t="shared" si="141"/>
        <v>0</v>
      </c>
      <c r="AC486">
        <f t="shared" si="142"/>
        <v>0</v>
      </c>
      <c r="AD486">
        <f t="shared" si="143"/>
        <v>11.8</v>
      </c>
      <c r="AE486">
        <f t="shared" si="144"/>
        <v>3.1602925000000002</v>
      </c>
      <c r="AF486">
        <f t="shared" si="145"/>
        <v>0</v>
      </c>
      <c r="AG486">
        <f t="shared" si="146"/>
        <v>0</v>
      </c>
      <c r="AH486">
        <f t="shared" si="147"/>
        <v>0</v>
      </c>
    </row>
    <row r="487" spans="18:34" x14ac:dyDescent="0.25">
      <c r="R487">
        <f t="shared" si="139"/>
        <v>19.5</v>
      </c>
      <c r="S487">
        <f t="shared" si="133"/>
        <v>20</v>
      </c>
      <c r="T487">
        <f t="shared" si="134"/>
        <v>12</v>
      </c>
      <c r="U487">
        <f t="shared" si="135"/>
        <v>468</v>
      </c>
      <c r="V487">
        <f t="shared" si="136"/>
        <v>69.103818397252283</v>
      </c>
      <c r="Y487">
        <f t="shared" si="138"/>
        <v>11.8</v>
      </c>
      <c r="Z487">
        <f t="shared" si="137"/>
        <v>0</v>
      </c>
      <c r="AA487">
        <f t="shared" si="140"/>
        <v>3.1602925000000002</v>
      </c>
      <c r="AB487">
        <f t="shared" si="141"/>
        <v>0</v>
      </c>
      <c r="AC487">
        <f t="shared" si="142"/>
        <v>0</v>
      </c>
      <c r="AD487">
        <f t="shared" si="143"/>
        <v>11.8</v>
      </c>
      <c r="AE487">
        <f t="shared" si="144"/>
        <v>3.1602925000000002</v>
      </c>
      <c r="AF487">
        <f t="shared" si="145"/>
        <v>0</v>
      </c>
      <c r="AG487">
        <f t="shared" si="146"/>
        <v>0</v>
      </c>
      <c r="AH487">
        <f t="shared" si="147"/>
        <v>0</v>
      </c>
    </row>
    <row r="488" spans="18:34" x14ac:dyDescent="0.25">
      <c r="R488">
        <f t="shared" si="139"/>
        <v>19.541666666666668</v>
      </c>
      <c r="S488">
        <f t="shared" si="133"/>
        <v>20</v>
      </c>
      <c r="T488">
        <f t="shared" si="134"/>
        <v>13</v>
      </c>
      <c r="U488">
        <f t="shared" si="135"/>
        <v>469</v>
      </c>
      <c r="V488">
        <f t="shared" si="136"/>
        <v>69.103818397252283</v>
      </c>
      <c r="Y488">
        <f t="shared" si="138"/>
        <v>11.8</v>
      </c>
      <c r="Z488">
        <f t="shared" si="137"/>
        <v>0</v>
      </c>
      <c r="AA488">
        <f t="shared" si="140"/>
        <v>3.1602925000000002</v>
      </c>
      <c r="AB488">
        <f t="shared" si="141"/>
        <v>0</v>
      </c>
      <c r="AC488">
        <f t="shared" si="142"/>
        <v>0</v>
      </c>
      <c r="AD488">
        <f t="shared" si="143"/>
        <v>11.8</v>
      </c>
      <c r="AE488">
        <f t="shared" si="144"/>
        <v>3.1602925000000002</v>
      </c>
      <c r="AF488">
        <f t="shared" si="145"/>
        <v>0</v>
      </c>
      <c r="AG488">
        <f t="shared" si="146"/>
        <v>0</v>
      </c>
      <c r="AH488">
        <f t="shared" si="147"/>
        <v>0</v>
      </c>
    </row>
    <row r="489" spans="18:34" x14ac:dyDescent="0.25">
      <c r="R489">
        <f t="shared" si="139"/>
        <v>19.583333333333332</v>
      </c>
      <c r="S489">
        <f t="shared" si="133"/>
        <v>20</v>
      </c>
      <c r="T489">
        <f t="shared" si="134"/>
        <v>14</v>
      </c>
      <c r="U489">
        <f t="shared" si="135"/>
        <v>470</v>
      </c>
      <c r="V489">
        <f t="shared" si="136"/>
        <v>69.103818397252283</v>
      </c>
      <c r="Y489">
        <f t="shared" si="138"/>
        <v>11.8</v>
      </c>
      <c r="Z489">
        <f t="shared" si="137"/>
        <v>0</v>
      </c>
      <c r="AA489">
        <f t="shared" si="140"/>
        <v>3.1602925000000002</v>
      </c>
      <c r="AB489">
        <f t="shared" si="141"/>
        <v>0</v>
      </c>
      <c r="AC489">
        <f t="shared" si="142"/>
        <v>0</v>
      </c>
      <c r="AD489">
        <f t="shared" si="143"/>
        <v>11.8</v>
      </c>
      <c r="AE489">
        <f t="shared" si="144"/>
        <v>3.1602925000000002</v>
      </c>
      <c r="AF489">
        <f t="shared" si="145"/>
        <v>0</v>
      </c>
      <c r="AG489">
        <f t="shared" si="146"/>
        <v>0</v>
      </c>
      <c r="AH489">
        <f t="shared" si="147"/>
        <v>0</v>
      </c>
    </row>
    <row r="490" spans="18:34" x14ac:dyDescent="0.25">
      <c r="R490">
        <f t="shared" si="139"/>
        <v>19.625</v>
      </c>
      <c r="S490">
        <f t="shared" si="133"/>
        <v>20</v>
      </c>
      <c r="T490">
        <f t="shared" si="134"/>
        <v>15</v>
      </c>
      <c r="U490">
        <f t="shared" si="135"/>
        <v>471</v>
      </c>
      <c r="V490">
        <f t="shared" si="136"/>
        <v>69.103818397252283</v>
      </c>
      <c r="Y490">
        <f t="shared" si="138"/>
        <v>11.8</v>
      </c>
      <c r="Z490">
        <f t="shared" si="137"/>
        <v>0</v>
      </c>
      <c r="AA490">
        <f t="shared" si="140"/>
        <v>3.1602925000000002</v>
      </c>
      <c r="AB490">
        <f t="shared" si="141"/>
        <v>0</v>
      </c>
      <c r="AC490">
        <f t="shared" si="142"/>
        <v>0</v>
      </c>
      <c r="AD490">
        <f t="shared" si="143"/>
        <v>11.8</v>
      </c>
      <c r="AE490">
        <f t="shared" si="144"/>
        <v>3.1602925000000002</v>
      </c>
      <c r="AF490">
        <f t="shared" si="145"/>
        <v>0</v>
      </c>
      <c r="AG490">
        <f t="shared" si="146"/>
        <v>0</v>
      </c>
      <c r="AH490">
        <f t="shared" si="147"/>
        <v>0</v>
      </c>
    </row>
    <row r="491" spans="18:34" x14ac:dyDescent="0.25">
      <c r="R491">
        <f t="shared" si="139"/>
        <v>19.666666666666668</v>
      </c>
      <c r="S491">
        <f t="shared" si="133"/>
        <v>20</v>
      </c>
      <c r="T491">
        <f t="shared" si="134"/>
        <v>16</v>
      </c>
      <c r="U491">
        <f t="shared" si="135"/>
        <v>472</v>
      </c>
      <c r="V491">
        <f t="shared" si="136"/>
        <v>69.103818397252283</v>
      </c>
      <c r="Y491">
        <f t="shared" si="138"/>
        <v>11.8</v>
      </c>
      <c r="Z491">
        <f t="shared" si="137"/>
        <v>0</v>
      </c>
      <c r="AA491">
        <f t="shared" si="140"/>
        <v>3.1602925000000002</v>
      </c>
      <c r="AB491">
        <f t="shared" si="141"/>
        <v>0</v>
      </c>
      <c r="AC491">
        <f t="shared" si="142"/>
        <v>0</v>
      </c>
      <c r="AD491">
        <f t="shared" si="143"/>
        <v>11.8</v>
      </c>
      <c r="AE491">
        <f t="shared" si="144"/>
        <v>3.1602925000000002</v>
      </c>
      <c r="AF491">
        <f t="shared" si="145"/>
        <v>0</v>
      </c>
      <c r="AG491">
        <f t="shared" si="146"/>
        <v>0</v>
      </c>
      <c r="AH491">
        <f t="shared" si="147"/>
        <v>0</v>
      </c>
    </row>
    <row r="492" spans="18:34" x14ac:dyDescent="0.25">
      <c r="R492">
        <f t="shared" si="139"/>
        <v>19.708333333333332</v>
      </c>
      <c r="S492">
        <f t="shared" si="133"/>
        <v>20</v>
      </c>
      <c r="T492">
        <f t="shared" si="134"/>
        <v>17</v>
      </c>
      <c r="U492">
        <f t="shared" si="135"/>
        <v>473</v>
      </c>
      <c r="V492">
        <f t="shared" si="136"/>
        <v>69.103818397252283</v>
      </c>
      <c r="Y492">
        <f t="shared" si="138"/>
        <v>11.8</v>
      </c>
      <c r="Z492">
        <f t="shared" si="137"/>
        <v>0</v>
      </c>
      <c r="AA492">
        <f t="shared" si="140"/>
        <v>3.1602925000000002</v>
      </c>
      <c r="AB492">
        <f t="shared" si="141"/>
        <v>0</v>
      </c>
      <c r="AC492">
        <f t="shared" si="142"/>
        <v>0</v>
      </c>
      <c r="AD492">
        <f t="shared" si="143"/>
        <v>11.8</v>
      </c>
      <c r="AE492">
        <f t="shared" si="144"/>
        <v>3.1602925000000002</v>
      </c>
      <c r="AF492">
        <f t="shared" si="145"/>
        <v>0</v>
      </c>
      <c r="AG492">
        <f t="shared" si="146"/>
        <v>0</v>
      </c>
      <c r="AH492">
        <f t="shared" si="147"/>
        <v>0</v>
      </c>
    </row>
    <row r="493" spans="18:34" x14ac:dyDescent="0.25">
      <c r="R493">
        <f t="shared" si="139"/>
        <v>19.75</v>
      </c>
      <c r="S493">
        <f t="shared" ref="S493:S524" si="148">S469+1</f>
        <v>20</v>
      </c>
      <c r="T493">
        <f t="shared" ref="T493:T524" si="149">T469</f>
        <v>18</v>
      </c>
      <c r="U493">
        <f t="shared" si="135"/>
        <v>474</v>
      </c>
      <c r="V493">
        <f t="shared" si="136"/>
        <v>69.103818397252283</v>
      </c>
      <c r="Y493">
        <f t="shared" si="138"/>
        <v>11.8</v>
      </c>
      <c r="Z493">
        <f t="shared" si="137"/>
        <v>0</v>
      </c>
      <c r="AA493">
        <f t="shared" si="140"/>
        <v>3.1602925000000002</v>
      </c>
      <c r="AB493">
        <f t="shared" si="141"/>
        <v>0</v>
      </c>
      <c r="AC493">
        <f t="shared" si="142"/>
        <v>0</v>
      </c>
      <c r="AD493">
        <f t="shared" si="143"/>
        <v>11.8</v>
      </c>
      <c r="AE493">
        <f t="shared" si="144"/>
        <v>3.1602925000000002</v>
      </c>
      <c r="AF493">
        <f t="shared" si="145"/>
        <v>0</v>
      </c>
      <c r="AG493">
        <f t="shared" si="146"/>
        <v>0</v>
      </c>
      <c r="AH493">
        <f t="shared" si="147"/>
        <v>0</v>
      </c>
    </row>
    <row r="494" spans="18:34" x14ac:dyDescent="0.25">
      <c r="R494">
        <f t="shared" si="139"/>
        <v>19.791666666666668</v>
      </c>
      <c r="S494">
        <f t="shared" si="148"/>
        <v>20</v>
      </c>
      <c r="T494">
        <f t="shared" si="149"/>
        <v>19</v>
      </c>
      <c r="U494">
        <f t="shared" si="135"/>
        <v>475</v>
      </c>
      <c r="V494">
        <f t="shared" si="136"/>
        <v>69.103818397252283</v>
      </c>
      <c r="Y494">
        <f t="shared" si="138"/>
        <v>11.8</v>
      </c>
      <c r="Z494">
        <f t="shared" si="137"/>
        <v>0</v>
      </c>
      <c r="AA494">
        <f t="shared" si="140"/>
        <v>3.1602925000000002</v>
      </c>
      <c r="AB494">
        <f t="shared" si="141"/>
        <v>0</v>
      </c>
      <c r="AC494">
        <f t="shared" si="142"/>
        <v>0</v>
      </c>
      <c r="AD494">
        <f t="shared" si="143"/>
        <v>11.8</v>
      </c>
      <c r="AE494">
        <f t="shared" si="144"/>
        <v>3.1602925000000002</v>
      </c>
      <c r="AF494">
        <f t="shared" si="145"/>
        <v>0</v>
      </c>
      <c r="AG494">
        <f t="shared" si="146"/>
        <v>0</v>
      </c>
      <c r="AH494">
        <f t="shared" si="147"/>
        <v>0</v>
      </c>
    </row>
    <row r="495" spans="18:34" x14ac:dyDescent="0.25">
      <c r="R495">
        <f t="shared" si="139"/>
        <v>19.833333333333332</v>
      </c>
      <c r="S495">
        <f t="shared" si="148"/>
        <v>20</v>
      </c>
      <c r="T495">
        <f t="shared" si="149"/>
        <v>20</v>
      </c>
      <c r="U495">
        <f t="shared" si="135"/>
        <v>476</v>
      </c>
      <c r="V495">
        <f t="shared" si="136"/>
        <v>69.103818397252283</v>
      </c>
      <c r="Y495">
        <f t="shared" si="138"/>
        <v>11.8</v>
      </c>
      <c r="Z495">
        <f t="shared" si="137"/>
        <v>0</v>
      </c>
      <c r="AA495">
        <f t="shared" si="140"/>
        <v>3.1602925000000002</v>
      </c>
      <c r="AB495">
        <f t="shared" si="141"/>
        <v>0</v>
      </c>
      <c r="AC495">
        <f t="shared" si="142"/>
        <v>0</v>
      </c>
      <c r="AD495">
        <f t="shared" si="143"/>
        <v>11.8</v>
      </c>
      <c r="AE495">
        <f t="shared" si="144"/>
        <v>3.1602925000000002</v>
      </c>
      <c r="AF495">
        <f t="shared" si="145"/>
        <v>0</v>
      </c>
      <c r="AG495">
        <f t="shared" si="146"/>
        <v>0</v>
      </c>
      <c r="AH495">
        <f t="shared" si="147"/>
        <v>0</v>
      </c>
    </row>
    <row r="496" spans="18:34" x14ac:dyDescent="0.25">
      <c r="R496">
        <f t="shared" si="139"/>
        <v>19.875</v>
      </c>
      <c r="S496">
        <f t="shared" si="148"/>
        <v>20</v>
      </c>
      <c r="T496">
        <f t="shared" si="149"/>
        <v>21</v>
      </c>
      <c r="U496">
        <f t="shared" si="135"/>
        <v>477</v>
      </c>
      <c r="V496">
        <f t="shared" si="136"/>
        <v>69.103818397252283</v>
      </c>
      <c r="Y496">
        <f t="shared" si="138"/>
        <v>11.8</v>
      </c>
      <c r="Z496">
        <f t="shared" si="137"/>
        <v>0</v>
      </c>
      <c r="AA496">
        <f t="shared" si="140"/>
        <v>3.1602925000000002</v>
      </c>
      <c r="AB496">
        <f t="shared" si="141"/>
        <v>0</v>
      </c>
      <c r="AC496">
        <f t="shared" si="142"/>
        <v>0</v>
      </c>
      <c r="AD496">
        <f t="shared" si="143"/>
        <v>11.8</v>
      </c>
      <c r="AE496">
        <f t="shared" si="144"/>
        <v>3.1602925000000002</v>
      </c>
      <c r="AF496">
        <f t="shared" si="145"/>
        <v>0</v>
      </c>
      <c r="AG496">
        <f t="shared" si="146"/>
        <v>0</v>
      </c>
      <c r="AH496">
        <f t="shared" si="147"/>
        <v>0</v>
      </c>
    </row>
    <row r="497" spans="18:34" x14ac:dyDescent="0.25">
      <c r="R497">
        <f t="shared" si="139"/>
        <v>19.916666666666668</v>
      </c>
      <c r="S497">
        <f t="shared" si="148"/>
        <v>20</v>
      </c>
      <c r="T497">
        <f t="shared" si="149"/>
        <v>22</v>
      </c>
      <c r="U497">
        <f t="shared" si="135"/>
        <v>478</v>
      </c>
      <c r="V497">
        <f t="shared" si="136"/>
        <v>69.103818397252283</v>
      </c>
      <c r="Y497">
        <f t="shared" si="138"/>
        <v>11.8</v>
      </c>
      <c r="Z497">
        <f t="shared" si="137"/>
        <v>0</v>
      </c>
      <c r="AA497">
        <f t="shared" si="140"/>
        <v>3.1602925000000002</v>
      </c>
      <c r="AB497">
        <f t="shared" si="141"/>
        <v>0</v>
      </c>
      <c r="AC497">
        <f t="shared" si="142"/>
        <v>0</v>
      </c>
      <c r="AD497">
        <f t="shared" si="143"/>
        <v>11.8</v>
      </c>
      <c r="AE497">
        <f t="shared" si="144"/>
        <v>3.1602925000000002</v>
      </c>
      <c r="AF497">
        <f t="shared" si="145"/>
        <v>0</v>
      </c>
      <c r="AG497">
        <f t="shared" si="146"/>
        <v>0</v>
      </c>
      <c r="AH497">
        <f t="shared" si="147"/>
        <v>0</v>
      </c>
    </row>
    <row r="498" spans="18:34" x14ac:dyDescent="0.25">
      <c r="R498">
        <f t="shared" si="139"/>
        <v>19.958333333333332</v>
      </c>
      <c r="S498">
        <f t="shared" si="148"/>
        <v>20</v>
      </c>
      <c r="T498">
        <f t="shared" si="149"/>
        <v>23</v>
      </c>
      <c r="U498">
        <f t="shared" si="135"/>
        <v>479</v>
      </c>
      <c r="V498">
        <f t="shared" si="136"/>
        <v>69.103818397252283</v>
      </c>
      <c r="Y498">
        <f t="shared" si="138"/>
        <v>11.8</v>
      </c>
      <c r="Z498">
        <f t="shared" si="137"/>
        <v>0</v>
      </c>
      <c r="AA498">
        <f t="shared" si="140"/>
        <v>3.1602925000000002</v>
      </c>
      <c r="AB498">
        <f t="shared" si="141"/>
        <v>0</v>
      </c>
      <c r="AC498">
        <f t="shared" si="142"/>
        <v>0</v>
      </c>
      <c r="AD498">
        <f t="shared" si="143"/>
        <v>11.8</v>
      </c>
      <c r="AE498">
        <f t="shared" si="144"/>
        <v>3.1602925000000002</v>
      </c>
      <c r="AF498">
        <f t="shared" si="145"/>
        <v>0</v>
      </c>
      <c r="AG498">
        <f t="shared" si="146"/>
        <v>0</v>
      </c>
      <c r="AH498">
        <f t="shared" si="147"/>
        <v>0</v>
      </c>
    </row>
    <row r="499" spans="18:34" x14ac:dyDescent="0.25">
      <c r="R499">
        <f t="shared" si="139"/>
        <v>20</v>
      </c>
      <c r="S499">
        <f t="shared" si="148"/>
        <v>20</v>
      </c>
      <c r="T499">
        <f t="shared" si="149"/>
        <v>24</v>
      </c>
      <c r="U499">
        <f t="shared" si="135"/>
        <v>480</v>
      </c>
      <c r="V499">
        <f t="shared" si="136"/>
        <v>69.103818397252283</v>
      </c>
      <c r="Y499">
        <f t="shared" si="138"/>
        <v>11.8</v>
      </c>
      <c r="Z499">
        <f t="shared" si="137"/>
        <v>0</v>
      </c>
      <c r="AA499">
        <f t="shared" si="140"/>
        <v>3.1602925000000002</v>
      </c>
      <c r="AB499">
        <f t="shared" si="141"/>
        <v>0</v>
      </c>
      <c r="AC499">
        <f t="shared" si="142"/>
        <v>0</v>
      </c>
      <c r="AD499">
        <f t="shared" si="143"/>
        <v>11.8</v>
      </c>
      <c r="AE499">
        <f t="shared" si="144"/>
        <v>3.1602925000000002</v>
      </c>
      <c r="AF499">
        <f t="shared" si="145"/>
        <v>0</v>
      </c>
      <c r="AG499">
        <f t="shared" si="146"/>
        <v>0</v>
      </c>
      <c r="AH499">
        <f t="shared" si="147"/>
        <v>0</v>
      </c>
    </row>
    <row r="500" spans="18:34" x14ac:dyDescent="0.25">
      <c r="R500">
        <f t="shared" si="139"/>
        <v>20.041666666666668</v>
      </c>
      <c r="S500">
        <f t="shared" si="148"/>
        <v>21</v>
      </c>
      <c r="T500">
        <f t="shared" si="149"/>
        <v>1</v>
      </c>
      <c r="U500">
        <f t="shared" ref="U500:U524" si="150">(S500-1)*24+T500</f>
        <v>481</v>
      </c>
      <c r="V500">
        <f t="shared" ref="V500:V524" si="151">V499</f>
        <v>69.103818397252283</v>
      </c>
      <c r="Y500">
        <f t="shared" si="138"/>
        <v>11.8</v>
      </c>
      <c r="Z500">
        <f t="shared" ref="Z500:Z524" si="152">(V501-V500)*43560/3600</f>
        <v>0</v>
      </c>
      <c r="AA500">
        <f t="shared" si="140"/>
        <v>3.1602925000000002</v>
      </c>
      <c r="AB500">
        <f t="shared" si="141"/>
        <v>0</v>
      </c>
      <c r="AC500">
        <f t="shared" si="142"/>
        <v>0</v>
      </c>
      <c r="AD500">
        <f t="shared" si="143"/>
        <v>11.8</v>
      </c>
      <c r="AE500">
        <f t="shared" si="144"/>
        <v>3.1602925000000002</v>
      </c>
      <c r="AF500">
        <f t="shared" si="145"/>
        <v>0</v>
      </c>
      <c r="AG500">
        <f t="shared" si="146"/>
        <v>0</v>
      </c>
      <c r="AH500">
        <f t="shared" si="147"/>
        <v>0</v>
      </c>
    </row>
    <row r="501" spans="18:34" x14ac:dyDescent="0.25">
      <c r="R501">
        <f t="shared" si="139"/>
        <v>20.083333333333332</v>
      </c>
      <c r="S501">
        <f t="shared" si="148"/>
        <v>21</v>
      </c>
      <c r="T501">
        <f t="shared" si="149"/>
        <v>2</v>
      </c>
      <c r="U501">
        <f t="shared" si="150"/>
        <v>482</v>
      </c>
      <c r="V501">
        <f t="shared" si="151"/>
        <v>69.103818397252283</v>
      </c>
      <c r="Y501">
        <f t="shared" si="138"/>
        <v>11.8</v>
      </c>
      <c r="Z501">
        <f t="shared" si="152"/>
        <v>0</v>
      </c>
      <c r="AA501">
        <f t="shared" si="140"/>
        <v>3.1602925000000002</v>
      </c>
      <c r="AB501">
        <f t="shared" si="141"/>
        <v>0</v>
      </c>
      <c r="AC501">
        <f t="shared" si="142"/>
        <v>0</v>
      </c>
      <c r="AD501">
        <f t="shared" si="143"/>
        <v>11.8</v>
      </c>
      <c r="AE501">
        <f t="shared" si="144"/>
        <v>3.1602925000000002</v>
      </c>
      <c r="AF501">
        <f t="shared" si="145"/>
        <v>0</v>
      </c>
      <c r="AG501">
        <f t="shared" si="146"/>
        <v>0</v>
      </c>
      <c r="AH501">
        <f t="shared" si="147"/>
        <v>0</v>
      </c>
    </row>
    <row r="502" spans="18:34" x14ac:dyDescent="0.25">
      <c r="R502">
        <f t="shared" si="139"/>
        <v>20.125</v>
      </c>
      <c r="S502">
        <f t="shared" si="148"/>
        <v>21</v>
      </c>
      <c r="T502">
        <f t="shared" si="149"/>
        <v>3</v>
      </c>
      <c r="U502">
        <f t="shared" si="150"/>
        <v>483</v>
      </c>
      <c r="V502">
        <f t="shared" si="151"/>
        <v>69.103818397252283</v>
      </c>
      <c r="Y502">
        <f t="shared" si="138"/>
        <v>11.8</v>
      </c>
      <c r="Z502">
        <f t="shared" si="152"/>
        <v>0</v>
      </c>
      <c r="AA502">
        <f t="shared" si="140"/>
        <v>3.1602925000000002</v>
      </c>
      <c r="AB502">
        <f t="shared" si="141"/>
        <v>0</v>
      </c>
      <c r="AC502">
        <f t="shared" si="142"/>
        <v>0</v>
      </c>
      <c r="AD502">
        <f t="shared" si="143"/>
        <v>11.8</v>
      </c>
      <c r="AE502">
        <f t="shared" si="144"/>
        <v>3.1602925000000002</v>
      </c>
      <c r="AF502">
        <f t="shared" si="145"/>
        <v>0</v>
      </c>
      <c r="AG502">
        <f t="shared" si="146"/>
        <v>0</v>
      </c>
      <c r="AH502">
        <f t="shared" si="147"/>
        <v>0</v>
      </c>
    </row>
    <row r="503" spans="18:34" x14ac:dyDescent="0.25">
      <c r="R503">
        <f t="shared" si="139"/>
        <v>20.166666666666668</v>
      </c>
      <c r="S503">
        <f t="shared" si="148"/>
        <v>21</v>
      </c>
      <c r="T503">
        <f t="shared" si="149"/>
        <v>4</v>
      </c>
      <c r="U503">
        <f t="shared" si="150"/>
        <v>484</v>
      </c>
      <c r="V503">
        <f t="shared" si="151"/>
        <v>69.103818397252283</v>
      </c>
      <c r="Y503">
        <f t="shared" si="138"/>
        <v>11.8</v>
      </c>
      <c r="Z503">
        <f t="shared" si="152"/>
        <v>0</v>
      </c>
      <c r="AA503">
        <f t="shared" si="140"/>
        <v>3.1602925000000002</v>
      </c>
      <c r="AB503">
        <f t="shared" si="141"/>
        <v>0</v>
      </c>
      <c r="AC503">
        <f t="shared" si="142"/>
        <v>0</v>
      </c>
      <c r="AD503">
        <f t="shared" si="143"/>
        <v>11.8</v>
      </c>
      <c r="AE503">
        <f t="shared" si="144"/>
        <v>3.1602925000000002</v>
      </c>
      <c r="AF503">
        <f t="shared" si="145"/>
        <v>0</v>
      </c>
      <c r="AG503">
        <f t="shared" si="146"/>
        <v>0</v>
      </c>
      <c r="AH503">
        <f t="shared" si="147"/>
        <v>0</v>
      </c>
    </row>
    <row r="504" spans="18:34" x14ac:dyDescent="0.25">
      <c r="R504">
        <f t="shared" si="139"/>
        <v>20.208333333333332</v>
      </c>
      <c r="S504">
        <f t="shared" si="148"/>
        <v>21</v>
      </c>
      <c r="T504">
        <f t="shared" si="149"/>
        <v>5</v>
      </c>
      <c r="U504">
        <f t="shared" si="150"/>
        <v>485</v>
      </c>
      <c r="V504">
        <f t="shared" si="151"/>
        <v>69.103818397252283</v>
      </c>
      <c r="Y504">
        <f t="shared" si="138"/>
        <v>11.8</v>
      </c>
      <c r="Z504">
        <f t="shared" si="152"/>
        <v>0</v>
      </c>
      <c r="AA504">
        <f t="shared" si="140"/>
        <v>3.1602925000000002</v>
      </c>
      <c r="AB504">
        <f t="shared" si="141"/>
        <v>0</v>
      </c>
      <c r="AC504">
        <f t="shared" si="142"/>
        <v>0</v>
      </c>
      <c r="AD504">
        <f t="shared" si="143"/>
        <v>11.8</v>
      </c>
      <c r="AE504">
        <f t="shared" si="144"/>
        <v>3.1602925000000002</v>
      </c>
      <c r="AF504">
        <f t="shared" si="145"/>
        <v>0</v>
      </c>
      <c r="AG504">
        <f t="shared" si="146"/>
        <v>0</v>
      </c>
      <c r="AH504">
        <f t="shared" si="147"/>
        <v>0</v>
      </c>
    </row>
    <row r="505" spans="18:34" x14ac:dyDescent="0.25">
      <c r="R505">
        <f t="shared" si="139"/>
        <v>20.25</v>
      </c>
      <c r="S505">
        <f t="shared" si="148"/>
        <v>21</v>
      </c>
      <c r="T505">
        <f t="shared" si="149"/>
        <v>6</v>
      </c>
      <c r="U505">
        <f t="shared" si="150"/>
        <v>486</v>
      </c>
      <c r="V505">
        <f t="shared" si="151"/>
        <v>69.103818397252283</v>
      </c>
      <c r="Y505">
        <f t="shared" si="138"/>
        <v>11.8</v>
      </c>
      <c r="Z505">
        <f t="shared" si="152"/>
        <v>0</v>
      </c>
      <c r="AA505">
        <f t="shared" si="140"/>
        <v>3.1602925000000002</v>
      </c>
      <c r="AB505">
        <f t="shared" si="141"/>
        <v>0</v>
      </c>
      <c r="AC505">
        <f t="shared" si="142"/>
        <v>0</v>
      </c>
      <c r="AD505">
        <f t="shared" si="143"/>
        <v>11.8</v>
      </c>
      <c r="AE505">
        <f t="shared" si="144"/>
        <v>3.1602925000000002</v>
      </c>
      <c r="AF505">
        <f t="shared" si="145"/>
        <v>0</v>
      </c>
      <c r="AG505">
        <f t="shared" si="146"/>
        <v>0</v>
      </c>
      <c r="AH505">
        <f t="shared" si="147"/>
        <v>0</v>
      </c>
    </row>
    <row r="506" spans="18:34" x14ac:dyDescent="0.25">
      <c r="R506">
        <f t="shared" si="139"/>
        <v>20.291666666666668</v>
      </c>
      <c r="S506">
        <f t="shared" si="148"/>
        <v>21</v>
      </c>
      <c r="T506">
        <f t="shared" si="149"/>
        <v>7</v>
      </c>
      <c r="U506">
        <f t="shared" si="150"/>
        <v>487</v>
      </c>
      <c r="V506">
        <f t="shared" si="151"/>
        <v>69.103818397252283</v>
      </c>
      <c r="Y506">
        <f t="shared" si="138"/>
        <v>11.8</v>
      </c>
      <c r="Z506">
        <f t="shared" si="152"/>
        <v>0</v>
      </c>
      <c r="AA506">
        <f t="shared" si="140"/>
        <v>3.1602925000000002</v>
      </c>
      <c r="AB506">
        <f t="shared" si="141"/>
        <v>0</v>
      </c>
      <c r="AC506">
        <f t="shared" si="142"/>
        <v>0</v>
      </c>
      <c r="AD506">
        <f t="shared" si="143"/>
        <v>11.8</v>
      </c>
      <c r="AE506">
        <f t="shared" si="144"/>
        <v>3.1602925000000002</v>
      </c>
      <c r="AF506">
        <f t="shared" si="145"/>
        <v>0</v>
      </c>
      <c r="AG506">
        <f t="shared" si="146"/>
        <v>0</v>
      </c>
      <c r="AH506">
        <f t="shared" si="147"/>
        <v>0</v>
      </c>
    </row>
    <row r="507" spans="18:34" x14ac:dyDescent="0.25">
      <c r="R507">
        <f t="shared" si="139"/>
        <v>20.333333333333332</v>
      </c>
      <c r="S507">
        <f t="shared" si="148"/>
        <v>21</v>
      </c>
      <c r="T507">
        <f t="shared" si="149"/>
        <v>8</v>
      </c>
      <c r="U507">
        <f t="shared" si="150"/>
        <v>488</v>
      </c>
      <c r="V507">
        <f t="shared" si="151"/>
        <v>69.103818397252283</v>
      </c>
      <c r="Y507">
        <f t="shared" si="138"/>
        <v>11.8</v>
      </c>
      <c r="Z507">
        <f t="shared" si="152"/>
        <v>0</v>
      </c>
      <c r="AA507">
        <f t="shared" si="140"/>
        <v>3.1602925000000002</v>
      </c>
      <c r="AB507">
        <f t="shared" si="141"/>
        <v>0</v>
      </c>
      <c r="AC507">
        <f t="shared" si="142"/>
        <v>0</v>
      </c>
      <c r="AD507">
        <f t="shared" si="143"/>
        <v>11.8</v>
      </c>
      <c r="AE507">
        <f t="shared" si="144"/>
        <v>3.1602925000000002</v>
      </c>
      <c r="AF507">
        <f t="shared" si="145"/>
        <v>0</v>
      </c>
      <c r="AG507">
        <f t="shared" si="146"/>
        <v>0</v>
      </c>
      <c r="AH507">
        <f t="shared" si="147"/>
        <v>0</v>
      </c>
    </row>
    <row r="508" spans="18:34" x14ac:dyDescent="0.25">
      <c r="R508">
        <f t="shared" si="139"/>
        <v>20.375</v>
      </c>
      <c r="S508">
        <f t="shared" si="148"/>
        <v>21</v>
      </c>
      <c r="T508">
        <f t="shared" si="149"/>
        <v>9</v>
      </c>
      <c r="U508">
        <f t="shared" si="150"/>
        <v>489</v>
      </c>
      <c r="V508">
        <f t="shared" si="151"/>
        <v>69.103818397252283</v>
      </c>
      <c r="Y508">
        <f t="shared" si="138"/>
        <v>11.8</v>
      </c>
      <c r="Z508">
        <f t="shared" si="152"/>
        <v>0</v>
      </c>
      <c r="AA508">
        <f t="shared" si="140"/>
        <v>3.1602925000000002</v>
      </c>
      <c r="AB508">
        <f t="shared" si="141"/>
        <v>0</v>
      </c>
      <c r="AC508">
        <f t="shared" si="142"/>
        <v>0</v>
      </c>
      <c r="AD508">
        <f t="shared" si="143"/>
        <v>11.8</v>
      </c>
      <c r="AE508">
        <f t="shared" si="144"/>
        <v>3.1602925000000002</v>
      </c>
      <c r="AF508">
        <f t="shared" si="145"/>
        <v>0</v>
      </c>
      <c r="AG508">
        <f t="shared" si="146"/>
        <v>0</v>
      </c>
      <c r="AH508">
        <f t="shared" si="147"/>
        <v>0</v>
      </c>
    </row>
    <row r="509" spans="18:34" x14ac:dyDescent="0.25">
      <c r="R509">
        <f t="shared" si="139"/>
        <v>20.416666666666668</v>
      </c>
      <c r="S509">
        <f t="shared" si="148"/>
        <v>21</v>
      </c>
      <c r="T509">
        <f t="shared" si="149"/>
        <v>10</v>
      </c>
      <c r="U509">
        <f t="shared" si="150"/>
        <v>490</v>
      </c>
      <c r="V509">
        <f t="shared" si="151"/>
        <v>69.103818397252283</v>
      </c>
      <c r="Y509">
        <f t="shared" si="138"/>
        <v>11.8</v>
      </c>
      <c r="Z509">
        <f t="shared" si="152"/>
        <v>0</v>
      </c>
      <c r="AA509">
        <f t="shared" si="140"/>
        <v>3.1602925000000002</v>
      </c>
      <c r="AB509">
        <f t="shared" si="141"/>
        <v>0</v>
      </c>
      <c r="AC509">
        <f t="shared" si="142"/>
        <v>0</v>
      </c>
      <c r="AD509">
        <f t="shared" si="143"/>
        <v>11.8</v>
      </c>
      <c r="AE509">
        <f t="shared" si="144"/>
        <v>3.1602925000000002</v>
      </c>
      <c r="AF509">
        <f t="shared" si="145"/>
        <v>0</v>
      </c>
      <c r="AG509">
        <f t="shared" si="146"/>
        <v>0</v>
      </c>
      <c r="AH509">
        <f t="shared" si="147"/>
        <v>0</v>
      </c>
    </row>
    <row r="510" spans="18:34" x14ac:dyDescent="0.25">
      <c r="R510">
        <f t="shared" si="139"/>
        <v>20.458333333333332</v>
      </c>
      <c r="S510">
        <f t="shared" si="148"/>
        <v>21</v>
      </c>
      <c r="T510">
        <f t="shared" si="149"/>
        <v>11</v>
      </c>
      <c r="U510">
        <f t="shared" si="150"/>
        <v>491</v>
      </c>
      <c r="V510">
        <f t="shared" si="151"/>
        <v>69.103818397252283</v>
      </c>
      <c r="Y510">
        <f t="shared" si="138"/>
        <v>11.8</v>
      </c>
      <c r="Z510">
        <f t="shared" si="152"/>
        <v>0</v>
      </c>
      <c r="AA510">
        <f t="shared" si="140"/>
        <v>3.1602925000000002</v>
      </c>
      <c r="AB510">
        <f t="shared" si="141"/>
        <v>0</v>
      </c>
      <c r="AC510">
        <f t="shared" si="142"/>
        <v>0</v>
      </c>
      <c r="AD510">
        <f t="shared" si="143"/>
        <v>11.8</v>
      </c>
      <c r="AE510">
        <f t="shared" si="144"/>
        <v>3.1602925000000002</v>
      </c>
      <c r="AF510">
        <f t="shared" si="145"/>
        <v>0</v>
      </c>
      <c r="AG510">
        <f t="shared" si="146"/>
        <v>0</v>
      </c>
      <c r="AH510">
        <f t="shared" si="147"/>
        <v>0</v>
      </c>
    </row>
    <row r="511" spans="18:34" x14ac:dyDescent="0.25">
      <c r="R511">
        <f t="shared" si="139"/>
        <v>20.5</v>
      </c>
      <c r="S511">
        <f t="shared" si="148"/>
        <v>21</v>
      </c>
      <c r="T511">
        <f t="shared" si="149"/>
        <v>12</v>
      </c>
      <c r="U511">
        <f t="shared" si="150"/>
        <v>492</v>
      </c>
      <c r="V511">
        <f t="shared" si="151"/>
        <v>69.103818397252283</v>
      </c>
      <c r="Y511">
        <f t="shared" si="138"/>
        <v>11.8</v>
      </c>
      <c r="Z511">
        <f t="shared" si="152"/>
        <v>0</v>
      </c>
      <c r="AA511">
        <f t="shared" si="140"/>
        <v>3.1602925000000002</v>
      </c>
      <c r="AB511">
        <f t="shared" si="141"/>
        <v>0</v>
      </c>
      <c r="AC511">
        <f t="shared" si="142"/>
        <v>0</v>
      </c>
      <c r="AD511">
        <f t="shared" si="143"/>
        <v>11.8</v>
      </c>
      <c r="AE511">
        <f t="shared" si="144"/>
        <v>3.1602925000000002</v>
      </c>
      <c r="AF511">
        <f t="shared" si="145"/>
        <v>0</v>
      </c>
      <c r="AG511">
        <f t="shared" si="146"/>
        <v>0</v>
      </c>
      <c r="AH511">
        <f t="shared" si="147"/>
        <v>0</v>
      </c>
    </row>
    <row r="512" spans="18:34" x14ac:dyDescent="0.25">
      <c r="R512">
        <f t="shared" si="139"/>
        <v>20.541666666666668</v>
      </c>
      <c r="S512">
        <f t="shared" si="148"/>
        <v>21</v>
      </c>
      <c r="T512">
        <f t="shared" si="149"/>
        <v>13</v>
      </c>
      <c r="U512">
        <f t="shared" si="150"/>
        <v>493</v>
      </c>
      <c r="V512">
        <f t="shared" si="151"/>
        <v>69.103818397252283</v>
      </c>
      <c r="Y512">
        <f t="shared" si="138"/>
        <v>11.8</v>
      </c>
      <c r="Z512">
        <f t="shared" si="152"/>
        <v>0</v>
      </c>
      <c r="AA512">
        <f t="shared" si="140"/>
        <v>3.1602925000000002</v>
      </c>
      <c r="AB512">
        <f t="shared" si="141"/>
        <v>0</v>
      </c>
      <c r="AC512">
        <f t="shared" si="142"/>
        <v>0</v>
      </c>
      <c r="AD512">
        <f t="shared" si="143"/>
        <v>11.8</v>
      </c>
      <c r="AE512">
        <f t="shared" si="144"/>
        <v>3.1602925000000002</v>
      </c>
      <c r="AF512">
        <f t="shared" si="145"/>
        <v>0</v>
      </c>
      <c r="AG512">
        <f t="shared" si="146"/>
        <v>0</v>
      </c>
      <c r="AH512">
        <f t="shared" si="147"/>
        <v>0</v>
      </c>
    </row>
    <row r="513" spans="18:34" x14ac:dyDescent="0.25">
      <c r="R513">
        <f t="shared" si="139"/>
        <v>20.583333333333332</v>
      </c>
      <c r="S513">
        <f t="shared" si="148"/>
        <v>21</v>
      </c>
      <c r="T513">
        <f t="shared" si="149"/>
        <v>14</v>
      </c>
      <c r="U513">
        <f t="shared" si="150"/>
        <v>494</v>
      </c>
      <c r="V513">
        <f t="shared" si="151"/>
        <v>69.103818397252283</v>
      </c>
      <c r="Y513">
        <f t="shared" si="138"/>
        <v>11.8</v>
      </c>
      <c r="Z513">
        <f t="shared" si="152"/>
        <v>0</v>
      </c>
      <c r="AA513">
        <f t="shared" si="140"/>
        <v>3.1602925000000002</v>
      </c>
      <c r="AB513">
        <f t="shared" si="141"/>
        <v>0</v>
      </c>
      <c r="AC513">
        <f t="shared" si="142"/>
        <v>0</v>
      </c>
      <c r="AD513">
        <f t="shared" si="143"/>
        <v>11.8</v>
      </c>
      <c r="AE513">
        <f t="shared" si="144"/>
        <v>3.1602925000000002</v>
      </c>
      <c r="AF513">
        <f t="shared" si="145"/>
        <v>0</v>
      </c>
      <c r="AG513">
        <f t="shared" si="146"/>
        <v>0</v>
      </c>
      <c r="AH513">
        <f t="shared" si="147"/>
        <v>0</v>
      </c>
    </row>
    <row r="514" spans="18:34" x14ac:dyDescent="0.25">
      <c r="R514">
        <f t="shared" si="139"/>
        <v>20.625</v>
      </c>
      <c r="S514">
        <f t="shared" si="148"/>
        <v>21</v>
      </c>
      <c r="T514">
        <f t="shared" si="149"/>
        <v>15</v>
      </c>
      <c r="U514">
        <f t="shared" si="150"/>
        <v>495</v>
      </c>
      <c r="V514">
        <f t="shared" si="151"/>
        <v>69.103818397252283</v>
      </c>
      <c r="Y514">
        <f t="shared" si="138"/>
        <v>11.8</v>
      </c>
      <c r="Z514">
        <f t="shared" si="152"/>
        <v>0</v>
      </c>
      <c r="AA514">
        <f t="shared" si="140"/>
        <v>3.1602925000000002</v>
      </c>
      <c r="AB514">
        <f t="shared" si="141"/>
        <v>0</v>
      </c>
      <c r="AC514">
        <f t="shared" si="142"/>
        <v>0</v>
      </c>
      <c r="AD514">
        <f t="shared" si="143"/>
        <v>11.8</v>
      </c>
      <c r="AE514">
        <f t="shared" si="144"/>
        <v>3.1602925000000002</v>
      </c>
      <c r="AF514">
        <f t="shared" si="145"/>
        <v>0</v>
      </c>
      <c r="AG514">
        <f t="shared" si="146"/>
        <v>0</v>
      </c>
      <c r="AH514">
        <f t="shared" si="147"/>
        <v>0</v>
      </c>
    </row>
    <row r="515" spans="18:34" x14ac:dyDescent="0.25">
      <c r="R515">
        <f t="shared" si="139"/>
        <v>20.666666666666668</v>
      </c>
      <c r="S515">
        <f t="shared" si="148"/>
        <v>21</v>
      </c>
      <c r="T515">
        <f t="shared" si="149"/>
        <v>16</v>
      </c>
      <c r="U515">
        <f t="shared" si="150"/>
        <v>496</v>
      </c>
      <c r="V515">
        <f t="shared" si="151"/>
        <v>69.103818397252283</v>
      </c>
      <c r="Y515">
        <f t="shared" si="138"/>
        <v>11.8</v>
      </c>
      <c r="Z515">
        <f t="shared" si="152"/>
        <v>0</v>
      </c>
      <c r="AA515">
        <f t="shared" si="140"/>
        <v>3.1602925000000002</v>
      </c>
      <c r="AB515">
        <f t="shared" si="141"/>
        <v>0</v>
      </c>
      <c r="AC515">
        <f t="shared" si="142"/>
        <v>0</v>
      </c>
      <c r="AD515">
        <f t="shared" si="143"/>
        <v>11.8</v>
      </c>
      <c r="AE515">
        <f t="shared" si="144"/>
        <v>3.1602925000000002</v>
      </c>
      <c r="AF515">
        <f t="shared" si="145"/>
        <v>0</v>
      </c>
      <c r="AG515">
        <f t="shared" si="146"/>
        <v>0</v>
      </c>
      <c r="AH515">
        <f t="shared" si="147"/>
        <v>0</v>
      </c>
    </row>
    <row r="516" spans="18:34" x14ac:dyDescent="0.25">
      <c r="R516">
        <f t="shared" si="139"/>
        <v>20.708333333333332</v>
      </c>
      <c r="S516">
        <f t="shared" si="148"/>
        <v>21</v>
      </c>
      <c r="T516">
        <f t="shared" si="149"/>
        <v>17</v>
      </c>
      <c r="U516">
        <f t="shared" si="150"/>
        <v>497</v>
      </c>
      <c r="V516">
        <f t="shared" si="151"/>
        <v>69.103818397252283</v>
      </c>
      <c r="Y516">
        <f t="shared" si="138"/>
        <v>11.8</v>
      </c>
      <c r="Z516">
        <f t="shared" si="152"/>
        <v>0</v>
      </c>
      <c r="AA516">
        <f t="shared" si="140"/>
        <v>3.1602925000000002</v>
      </c>
      <c r="AB516">
        <f t="shared" si="141"/>
        <v>0</v>
      </c>
      <c r="AC516">
        <f t="shared" si="142"/>
        <v>0</v>
      </c>
      <c r="AD516">
        <f t="shared" si="143"/>
        <v>11.8</v>
      </c>
      <c r="AE516">
        <f t="shared" si="144"/>
        <v>3.1602925000000002</v>
      </c>
      <c r="AF516">
        <f t="shared" si="145"/>
        <v>0</v>
      </c>
      <c r="AG516">
        <f t="shared" si="146"/>
        <v>0</v>
      </c>
      <c r="AH516">
        <f t="shared" si="147"/>
        <v>0</v>
      </c>
    </row>
    <row r="517" spans="18:34" x14ac:dyDescent="0.25">
      <c r="R517">
        <f t="shared" si="139"/>
        <v>20.75</v>
      </c>
      <c r="S517">
        <f t="shared" si="148"/>
        <v>21</v>
      </c>
      <c r="T517">
        <f t="shared" si="149"/>
        <v>18</v>
      </c>
      <c r="U517">
        <f t="shared" si="150"/>
        <v>498</v>
      </c>
      <c r="V517">
        <f t="shared" si="151"/>
        <v>69.103818397252283</v>
      </c>
      <c r="Y517">
        <f t="shared" si="138"/>
        <v>11.8</v>
      </c>
      <c r="Z517">
        <f t="shared" si="152"/>
        <v>0</v>
      </c>
      <c r="AA517">
        <f t="shared" si="140"/>
        <v>3.1602925000000002</v>
      </c>
      <c r="AB517">
        <f t="shared" si="141"/>
        <v>0</v>
      </c>
      <c r="AC517">
        <f t="shared" si="142"/>
        <v>0</v>
      </c>
      <c r="AD517">
        <f t="shared" si="143"/>
        <v>11.8</v>
      </c>
      <c r="AE517">
        <f t="shared" si="144"/>
        <v>3.1602925000000002</v>
      </c>
      <c r="AF517">
        <f t="shared" si="145"/>
        <v>0</v>
      </c>
      <c r="AG517">
        <f t="shared" si="146"/>
        <v>0</v>
      </c>
      <c r="AH517">
        <f t="shared" si="147"/>
        <v>0</v>
      </c>
    </row>
    <row r="518" spans="18:34" x14ac:dyDescent="0.25">
      <c r="R518">
        <f t="shared" si="139"/>
        <v>20.791666666666668</v>
      </c>
      <c r="S518">
        <f t="shared" si="148"/>
        <v>21</v>
      </c>
      <c r="T518">
        <f t="shared" si="149"/>
        <v>19</v>
      </c>
      <c r="U518">
        <f t="shared" si="150"/>
        <v>499</v>
      </c>
      <c r="V518">
        <f t="shared" si="151"/>
        <v>69.103818397252283</v>
      </c>
      <c r="Y518">
        <f t="shared" ref="Y518:Y524" si="153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11.8</v>
      </c>
      <c r="Z518">
        <f t="shared" si="152"/>
        <v>0</v>
      </c>
      <c r="AA518">
        <f t="shared" si="140"/>
        <v>3.1602925000000002</v>
      </c>
      <c r="AB518">
        <f t="shared" si="141"/>
        <v>0</v>
      </c>
      <c r="AC518">
        <f t="shared" si="142"/>
        <v>0</v>
      </c>
      <c r="AD518">
        <f t="shared" si="143"/>
        <v>11.8</v>
      </c>
      <c r="AE518">
        <f t="shared" si="144"/>
        <v>3.1602925000000002</v>
      </c>
      <c r="AF518">
        <f t="shared" si="145"/>
        <v>0</v>
      </c>
      <c r="AG518">
        <f t="shared" si="146"/>
        <v>0</v>
      </c>
      <c r="AH518">
        <f t="shared" si="147"/>
        <v>0</v>
      </c>
    </row>
    <row r="519" spans="18:34" x14ac:dyDescent="0.25">
      <c r="R519">
        <f t="shared" si="139"/>
        <v>20.833333333333332</v>
      </c>
      <c r="S519">
        <f t="shared" si="148"/>
        <v>21</v>
      </c>
      <c r="T519">
        <f t="shared" si="149"/>
        <v>20</v>
      </c>
      <c r="U519">
        <f t="shared" si="150"/>
        <v>500</v>
      </c>
      <c r="V519">
        <f t="shared" si="151"/>
        <v>69.103818397252283</v>
      </c>
      <c r="Y519">
        <f t="shared" si="153"/>
        <v>11.8</v>
      </c>
      <c r="Z519">
        <f t="shared" si="152"/>
        <v>0</v>
      </c>
      <c r="AA519">
        <f t="shared" si="140"/>
        <v>3.1602925000000002</v>
      </c>
      <c r="AB519">
        <f t="shared" si="141"/>
        <v>0</v>
      </c>
      <c r="AC519">
        <f t="shared" si="142"/>
        <v>0</v>
      </c>
      <c r="AD519">
        <f t="shared" si="143"/>
        <v>11.8</v>
      </c>
      <c r="AE519">
        <f t="shared" si="144"/>
        <v>3.1602925000000002</v>
      </c>
      <c r="AF519">
        <f t="shared" si="145"/>
        <v>0</v>
      </c>
      <c r="AG519">
        <f t="shared" si="146"/>
        <v>0</v>
      </c>
      <c r="AH519">
        <f t="shared" si="147"/>
        <v>0</v>
      </c>
    </row>
    <row r="520" spans="18:34" x14ac:dyDescent="0.25">
      <c r="R520">
        <f t="shared" si="139"/>
        <v>20.875</v>
      </c>
      <c r="S520">
        <f t="shared" si="148"/>
        <v>21</v>
      </c>
      <c r="T520">
        <f t="shared" si="149"/>
        <v>21</v>
      </c>
      <c r="U520">
        <f t="shared" si="150"/>
        <v>501</v>
      </c>
      <c r="V520">
        <f t="shared" si="151"/>
        <v>69.103818397252283</v>
      </c>
      <c r="Y520">
        <f t="shared" si="153"/>
        <v>11.8</v>
      </c>
      <c r="Z520">
        <f t="shared" si="152"/>
        <v>0</v>
      </c>
      <c r="AA520">
        <f t="shared" si="140"/>
        <v>3.1602925000000002</v>
      </c>
      <c r="AB520">
        <f t="shared" si="141"/>
        <v>0</v>
      </c>
      <c r="AC520">
        <f t="shared" si="142"/>
        <v>0</v>
      </c>
      <c r="AD520">
        <f t="shared" si="143"/>
        <v>11.8</v>
      </c>
      <c r="AE520">
        <f t="shared" si="144"/>
        <v>3.1602925000000002</v>
      </c>
      <c r="AF520">
        <f t="shared" si="145"/>
        <v>0</v>
      </c>
      <c r="AG520">
        <f t="shared" si="146"/>
        <v>0</v>
      </c>
      <c r="AH520">
        <f t="shared" si="147"/>
        <v>0</v>
      </c>
    </row>
    <row r="521" spans="18:34" x14ac:dyDescent="0.25">
      <c r="R521">
        <f t="shared" si="139"/>
        <v>20.916666666666668</v>
      </c>
      <c r="S521">
        <f t="shared" si="148"/>
        <v>21</v>
      </c>
      <c r="T521">
        <f t="shared" si="149"/>
        <v>22</v>
      </c>
      <c r="U521">
        <f t="shared" si="150"/>
        <v>502</v>
      </c>
      <c r="V521">
        <f t="shared" si="151"/>
        <v>69.103818397252283</v>
      </c>
      <c r="Y521">
        <f t="shared" si="153"/>
        <v>11.8</v>
      </c>
      <c r="Z521">
        <f t="shared" si="152"/>
        <v>0</v>
      </c>
      <c r="AA521">
        <f t="shared" si="140"/>
        <v>3.1602925000000002</v>
      </c>
      <c r="AB521">
        <f t="shared" si="141"/>
        <v>0</v>
      </c>
      <c r="AC521">
        <f t="shared" si="142"/>
        <v>0</v>
      </c>
      <c r="AD521">
        <f t="shared" si="143"/>
        <v>11.8</v>
      </c>
      <c r="AE521">
        <f t="shared" si="144"/>
        <v>3.1602925000000002</v>
      </c>
      <c r="AF521">
        <f t="shared" si="145"/>
        <v>0</v>
      </c>
      <c r="AG521">
        <f t="shared" si="146"/>
        <v>0</v>
      </c>
      <c r="AH521">
        <f t="shared" si="147"/>
        <v>0</v>
      </c>
    </row>
    <row r="522" spans="18:34" x14ac:dyDescent="0.25">
      <c r="R522">
        <f t="shared" si="139"/>
        <v>20.958333333333332</v>
      </c>
      <c r="S522">
        <f t="shared" si="148"/>
        <v>21</v>
      </c>
      <c r="T522">
        <f t="shared" si="149"/>
        <v>23</v>
      </c>
      <c r="U522">
        <f t="shared" si="150"/>
        <v>503</v>
      </c>
      <c r="V522">
        <f t="shared" si="151"/>
        <v>69.103818397252283</v>
      </c>
      <c r="Y522">
        <f t="shared" si="153"/>
        <v>11.8</v>
      </c>
      <c r="Z522">
        <f t="shared" si="152"/>
        <v>0</v>
      </c>
      <c r="AA522">
        <f t="shared" si="140"/>
        <v>3.1602925000000002</v>
      </c>
      <c r="AB522">
        <f t="shared" si="141"/>
        <v>0</v>
      </c>
      <c r="AC522">
        <f t="shared" si="142"/>
        <v>0</v>
      </c>
      <c r="AD522">
        <f t="shared" si="143"/>
        <v>11.8</v>
      </c>
      <c r="AE522">
        <f t="shared" si="144"/>
        <v>3.1602925000000002</v>
      </c>
      <c r="AF522">
        <f t="shared" si="145"/>
        <v>0</v>
      </c>
      <c r="AG522">
        <f t="shared" si="146"/>
        <v>0</v>
      </c>
      <c r="AH522">
        <f t="shared" si="147"/>
        <v>0</v>
      </c>
    </row>
    <row r="523" spans="18:34" x14ac:dyDescent="0.25">
      <c r="R523">
        <f t="shared" si="139"/>
        <v>21</v>
      </c>
      <c r="S523">
        <f t="shared" si="148"/>
        <v>21</v>
      </c>
      <c r="T523">
        <f t="shared" si="149"/>
        <v>24</v>
      </c>
      <c r="U523">
        <f t="shared" si="150"/>
        <v>504</v>
      </c>
      <c r="V523">
        <f t="shared" si="151"/>
        <v>69.103818397252283</v>
      </c>
      <c r="Y523">
        <f t="shared" si="153"/>
        <v>11.8</v>
      </c>
      <c r="Z523">
        <f t="shared" si="152"/>
        <v>0</v>
      </c>
      <c r="AA523">
        <f t="shared" si="140"/>
        <v>3.1602925000000002</v>
      </c>
      <c r="AB523">
        <f t="shared" si="141"/>
        <v>0</v>
      </c>
      <c r="AC523">
        <f t="shared" si="142"/>
        <v>0</v>
      </c>
      <c r="AD523">
        <f t="shared" si="143"/>
        <v>11.8</v>
      </c>
      <c r="AE523">
        <f t="shared" si="144"/>
        <v>3.1602925000000002</v>
      </c>
      <c r="AF523">
        <f t="shared" si="145"/>
        <v>0</v>
      </c>
      <c r="AG523">
        <f t="shared" si="146"/>
        <v>0</v>
      </c>
      <c r="AH523">
        <f t="shared" si="147"/>
        <v>0</v>
      </c>
    </row>
    <row r="524" spans="18:34" x14ac:dyDescent="0.25">
      <c r="R524">
        <f t="shared" si="139"/>
        <v>21.041666666666668</v>
      </c>
      <c r="S524">
        <f t="shared" si="148"/>
        <v>22</v>
      </c>
      <c r="T524">
        <f t="shared" si="149"/>
        <v>1</v>
      </c>
      <c r="U524">
        <f t="shared" si="150"/>
        <v>505</v>
      </c>
      <c r="V524">
        <f t="shared" si="151"/>
        <v>69.103818397252283</v>
      </c>
      <c r="Y524">
        <f t="shared" si="153"/>
        <v>11.8</v>
      </c>
      <c r="Z524">
        <f t="shared" si="152"/>
        <v>-836.15620260675257</v>
      </c>
      <c r="AA524">
        <f t="shared" si="140"/>
        <v>3.1602925000000002</v>
      </c>
      <c r="AB524">
        <f t="shared" si="141"/>
        <v>0</v>
      </c>
      <c r="AC524">
        <f t="shared" si="142"/>
        <v>0</v>
      </c>
      <c r="AD524">
        <f t="shared" si="143"/>
        <v>11.8</v>
      </c>
      <c r="AE524">
        <f t="shared" si="144"/>
        <v>3.1602925000000002</v>
      </c>
      <c r="AF524">
        <f t="shared" si="145"/>
        <v>0</v>
      </c>
      <c r="AG524">
        <f t="shared" si="146"/>
        <v>0</v>
      </c>
      <c r="AH524">
        <f t="shared" si="147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100yr_24hr_2.99</vt:lpstr>
      <vt:lpstr>10-day-rainfall</vt:lpstr>
      <vt:lpstr>Basin Evaluation</vt:lpstr>
      <vt:lpstr>Chart1</vt:lpstr>
      <vt:lpstr>Chart1 (2)</vt:lpstr>
      <vt:lpstr>Chart1 (3)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2022-03-14T17:14:32Z</dcterms:modified>
</cp:coreProperties>
</file>